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1政策財務部\06財政課\所属専用\★財政担当庶務\☆照会・調査\財政状況資料集\令和元年度決算\R3.9.14令和元年度財政状況資料集（追加分）の作成及び提出\"/>
    </mc:Choice>
  </mc:AlternateContent>
  <xr:revisionPtr revIDLastSave="0" documentId="8_{B617FD14-7D6C-458B-A9B8-1F7A83851A1B}" xr6:coauthVersionLast="36" xr6:coauthVersionMax="36" xr10:uidLastSave="{00000000-0000-0000-0000-000000000000}"/>
  <bookViews>
    <workbookView xWindow="0" yWindow="0" windowWidth="15360" windowHeight="7635"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U38" i="10"/>
  <c r="C38" i="10"/>
  <c r="BE37" i="10"/>
  <c r="U37" i="10"/>
  <c r="BE36" i="10"/>
  <c r="C34" i="10"/>
  <c r="C35" i="10" s="1"/>
  <c r="C36" i="10" s="1"/>
  <c r="C37"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BE34" i="10"/>
  <c r="BE35" i="10" s="1"/>
  <c r="BW34" i="10" l="1"/>
  <c r="BW35" i="10" s="1"/>
  <c r="BW36" i="10" s="1"/>
  <c r="BW37" i="10" s="1"/>
  <c r="BW38" i="10" s="1"/>
  <c r="BW39" i="10" s="1"/>
  <c r="BW40" i="10" s="1"/>
  <c r="BW41" i="10" s="1"/>
  <c r="BW42" i="10" s="1"/>
  <c r="BW43" i="10" s="1"/>
  <c r="CO34" i="10" s="1"/>
  <c r="CO35" i="10" s="1"/>
  <c r="CO36" i="10" s="1"/>
  <c r="CO37" i="10" s="1"/>
  <c r="CO38" i="10" s="1"/>
  <c r="CO39" i="10" s="1"/>
  <c r="CO40" i="10" s="1"/>
  <c r="CO41" i="10" s="1"/>
  <c r="CO42" i="10" s="1"/>
  <c r="CO43" i="10" s="1"/>
</calcChain>
</file>

<file path=xl/sharedStrings.xml><?xml version="1.0" encoding="utf-8"?>
<sst xmlns="http://schemas.openxmlformats.org/spreadsheetml/2006/main" count="1148" uniqueCount="644">
  <si>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</si>
  <si>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</si>
  <si>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</si>
  <si>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</si>
  <si>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</si>
  <si>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</si>
  <si>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</si>
  <si>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</si>
  <si>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</si>
  <si>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</si>
  <si>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</si>
  <si>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</si>
  <si>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</si>
  <si>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</si>
  <si>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</si>
  <si>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</si>
  <si>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</si>
  <si>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</si>
  <si>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</si>
  <si>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</si>
  <si>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</si>
  <si>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</si>
  <si>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</si>
  <si>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</si>
  <si>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</si>
  <si>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</si>
  <si>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</si>
  <si>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</si>
  <si>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</si>
  <si>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</si>
  <si>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</si>
  <si>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</si>
  <si>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</si>
  <si>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</si>
  <si>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</si>
  <si>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</si>
  <si>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</si>
  <si>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</si>
  <si>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</si>
  <si>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</si>
  <si>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</si>
  <si>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</si>
  <si>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</si>
  <si>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</si>
  <si>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</si>
  <si>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</si>
  <si>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</si>
  <si>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</si>
  <si>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</si>
  <si>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</si>
  <si>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</si>
  <si>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</si>
  <si>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</si>
  <si>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</si>
  <si>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</si>
  <si>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</si>
  <si>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</si>
  <si>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</si>
  <si>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</si>
  <si>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</si>
  <si>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</si>
  <si>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</si>
  <si>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</si>
  <si>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</si>
  <si>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</si>
  <si>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</si>
  <si>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</si>
  <si>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</si>
  <si>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</si>
  <si>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</si>
  <si>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</si>
  <si>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</si>
  <si>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</si>
  <si>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</si>
  <si>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</si>
  <si>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</si>
  <si>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</si>
  <si>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</si>
  <si>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</si>
  <si>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</si>
  <si>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</si>
  <si>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</si>
  <si>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</si>
  <si>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</si>
  <si>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</si>
  <si>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</si>
  <si>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</si>
  <si>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</si>
  <si>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</si>
  <si>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</si>
  <si>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</si>
  <si>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</si>
  <si>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</si>
  <si>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</si>
  <si>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</si>
  <si>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</si>
  <si>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</si>
  <si>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</si>
  <si>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</si>
  <si>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</si>
  <si>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</si>
  <si>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</si>
  <si>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</si>
  <si>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</si>
  <si>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</si>
  <si>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</si>
  <si>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</si>
  <si>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</si>
  <si>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</si>
  <si>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</si>
  <si>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</si>
  <si>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</si>
  <si>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</si>
  <si>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</si>
  <si>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</si>
  <si>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</si>
  <si>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</si>
  <si>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</si>
  <si>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</si>
  <si>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</si>
  <si>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</si>
  <si>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</si>
  <si>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</si>
  <si>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</si>
  <si>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</si>
  <si>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</si>
  <si>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</si>
  <si>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</si>
  <si>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</si>
  <si>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</si>
  <si>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</si>
  <si>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</si>
  <si>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</si>
  <si>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</si>
  <si>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</si>
  <si>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</si>
  <si>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</si>
  <si>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</si>
  <si>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</si>
  <si>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</si>
  <si>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</si>
  <si>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</si>
  <si>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</si>
  <si>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</si>
  <si>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</si>
  <si>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</si>
  <si>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</si>
  <si>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</si>
  <si>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</si>
  <si>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</si>
  <si>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</si>
  <si>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</si>
  <si>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</si>
  <si>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</si>
  <si>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</si>
  <si>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</si>
  <si>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</si>
  <si>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</si>
  <si>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</si>
  <si>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</si>
  <si>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</si>
  <si>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</si>
  <si>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</si>
  <si>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</si>
  <si>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</si>
  <si>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</si>
  <si>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</si>
  <si>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</si>
  <si>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</si>
  <si>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</si>
  <si>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</si>
  <si>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</si>
  <si>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</si>
  <si>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</si>
  <si>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</si>
  <si>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</si>
  <si>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</si>
  <si>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</si>
  <si>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</si>
  <si>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</si>
  <si>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</si>
  <si>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</si>
  <si>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</si>
  <si>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</si>
  <si>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</si>
  <si>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</si>
  <si>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</si>
  <si>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</si>
  <si>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</si>
  <si>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</si>
  <si>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</si>
  <si>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</si>
  <si>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</si>
  <si>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</si>
  <si>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</si>
  <si>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</si>
  <si>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</si>
  <si>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</si>
  <si>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</si>
  <si>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</si>
  <si>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</si>
  <si>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</si>
  <si>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</si>
  <si>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</si>
  <si>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</si>
  <si>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</si>
  <si>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</si>
  <si>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</si>
  <si>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</si>
  <si>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</si>
  <si>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</si>
  <si>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</si>
  <si>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</si>
  <si>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</si>
  <si>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</si>
  <si>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</si>
  <si>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</si>
  <si>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</si>
  <si>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</si>
  <si>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</si>
  <si>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</si>
  <si>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</si>
  <si>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</si>
  <si>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</si>
  <si>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</si>
  <si>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</si>
  <si>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</si>
  <si>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</si>
  <si>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</si>
  <si>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</si>
  <si>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</si>
  <si>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</si>
  <si>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</si>
  <si>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</si>
  <si>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</si>
  <si>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</si>
  <si>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</si>
  <si>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</si>
  <si>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</si>
  <si>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</si>
  <si>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</si>
  <si>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</si>
  <si>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</si>
  <si>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</si>
  <si>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</si>
  <si>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</si>
  <si>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</si>
  <si>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</si>
  <si>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</si>
  <si>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</si>
  <si>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</si>
  <si>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</si>
  <si>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</si>
  <si>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</si>
  <si>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</si>
  <si>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</si>
  <si>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</si>
  <si>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</si>
  <si>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</si>
  <si>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</si>
  <si>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</si>
  <si>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</si>
  <si>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</si>
  <si>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</si>
  <si>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</si>
  <si>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</si>
  <si>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</si>
  <si>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</si>
  <si>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</si>
  <si>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</si>
  <si>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</si>
  <si>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</si>
  <si>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</si>
  <si>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</si>
  <si>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</si>
  <si>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</si>
  <si>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</si>
  <si>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</si>
  <si>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</si>
  <si>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</si>
  <si>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</si>
  <si>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</si>
  <si>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</si>
  <si>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</si>
  <si>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</si>
  <si>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</si>
  <si>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</si>
  <si>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</si>
  <si>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</si>
  <si>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</si>
  <si>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</si>
  <si>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</si>
  <si>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</si>
  <si>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</si>
  <si>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</si>
  <si>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</si>
  <si>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</si>
  <si>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</si>
  <si>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</si>
  <si>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</si>
  <si>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</si>
  <si>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</si>
  <si>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</si>
  <si>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</si>
  <si>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</si>
  <si>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</si>
  <si>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</si>
  <si>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</si>
  <si>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</si>
  <si>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</si>
  <si>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</si>
  <si>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</si>
  <si>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</si>
  <si>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</si>
  <si>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</si>
  <si>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</si>
  <si>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</si>
  <si>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</si>
  <si>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</si>
  <si>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</si>
  <si>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</si>
  <si>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</si>
  <si>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</si>
  <si>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</si>
  <si>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</si>
  <si>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</si>
  <si>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</si>
  <si>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</si>
  <si>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</si>
  <si>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</si>
  <si>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</si>
  <si>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</si>
  <si>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</si>
  <si>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</si>
  <si>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</si>
  <si>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</si>
  <si>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</si>
  <si>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</si>
  <si>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</si>
  <si>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</si>
  <si>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</si>
  <si>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</si>
  <si>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</si>
  <si>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</si>
  <si>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</si>
  <si>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</si>
  <si>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</si>
  <si>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</si>
  <si>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</si>
  <si>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</si>
  <si>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</si>
  <si>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</si>
  <si>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</si>
  <si>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</si>
  <si>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</si>
  <si>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</si>
  <si>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</si>
  <si>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</si>
  <si>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</si>
  <si>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</si>
  <si>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</si>
  <si>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</si>
  <si>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</si>
  <si>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</si>
  <si>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</si>
  <si>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</si>
  <si>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</si>
  <si>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</si>
  <si>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</si>
  <si>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</si>
  <si>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</si>
  <si>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</si>
  <si>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</si>
  <si>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</si>
  <si>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</si>
  <si>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</si>
  <si>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</si>
  <si>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</si>
  <si>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</si>
  <si>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</si>
  <si>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</si>
  <si>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</si>
  <si>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</si>
  <si>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</si>
  <si>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</si>
  <si>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</si>
  <si>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</si>
  <si>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</si>
  <si>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</si>
  <si>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</si>
  <si>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</si>
  <si>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共同汚水処理施設事業特別会計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</si>
  <si>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</si>
  <si>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</si>
  <si>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</si>
  <si>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</si>
  <si>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</si>
  <si>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</si>
  <si>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</si>
  <si>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</si>
  <si>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</si>
  <si>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</si>
  <si>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</si>
  <si>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</si>
  <si>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</si>
  <si>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</si>
  <si>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</si>
  <si>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</si>
  <si>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</si>
  <si>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</si>
  <si>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</si>
  <si>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</si>
  <si>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</si>
  <si>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</si>
  <si>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駐車場事業会計</t>
    <phoneticPr fontId="5"/>
  </si>
  <si>
    <t>法適用企業</t>
    <phoneticPr fontId="5"/>
  </si>
  <si>
    <t>下水道事業会計</t>
    <phoneticPr fontId="5"/>
  </si>
  <si>
    <t>モーターボート競走事業会計</t>
    <phoneticPr fontId="5"/>
  </si>
  <si>
    <t>農業集落排水事業特別会計</t>
    <phoneticPr fontId="5"/>
  </si>
  <si>
    <t>法非適用企業</t>
    <phoneticPr fontId="5"/>
  </si>
  <si>
    <t>市営浄化槽事業特別会計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</si>
  <si>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</si>
  <si>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</si>
  <si>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</si>
  <si>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</si>
  <si>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</si>
  <si>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</si>
  <si>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</si>
  <si>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</si>
  <si>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</si>
  <si>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</si>
  <si>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</si>
  <si>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</si>
  <si>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</si>
  <si>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</si>
  <si>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</si>
  <si>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</si>
  <si>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</si>
  <si>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</si>
  <si>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</si>
  <si>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</si>
  <si>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</si>
  <si>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</si>
  <si>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</si>
  <si>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</si>
  <si>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</si>
  <si>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</si>
  <si>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</si>
  <si>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</si>
  <si>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</si>
  <si>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</si>
  <si>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</si>
  <si>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</si>
  <si>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</si>
  <si>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</si>
  <si>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</si>
  <si>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</si>
  <si>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</si>
  <si>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</si>
  <si>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</si>
  <si>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</si>
  <si>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</si>
  <si>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</si>
  <si>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</si>
  <si>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</si>
  <si>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</si>
  <si>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</si>
  <si>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</si>
  <si>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</si>
  <si>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</si>
  <si>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</si>
  <si>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</si>
  <si>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</si>
  <si>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</si>
  <si>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</si>
  <si>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</si>
  <si>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</si>
  <si>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</si>
  <si>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</si>
  <si>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</si>
  <si>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</si>
  <si>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</si>
  <si>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</si>
  <si>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</si>
  <si>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</si>
  <si>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</si>
  <si>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</si>
  <si>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</si>
  <si>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</si>
  <si>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</si>
  <si>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市営浄化槽事業特別会計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</si>
  <si>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</si>
  <si>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</si>
  <si>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</si>
  <si>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</si>
  <si>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</si>
  <si>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</si>
  <si>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</si>
  <si>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</si>
  <si>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</si>
  <si>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</si>
  <si>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</si>
  <si>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</si>
  <si>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</si>
  <si>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</si>
  <si>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</si>
  <si>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</si>
  <si>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</si>
  <si>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</si>
  <si>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</si>
  <si>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</si>
  <si>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</si>
  <si>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</si>
  <si>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</si>
  <si>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</si>
  <si>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</si>
  <si>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</si>
  <si>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</si>
  <si>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</si>
  <si>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</si>
  <si>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</si>
  <si>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</si>
  <si>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</si>
  <si>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</si>
  <si>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</si>
  <si>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</si>
  <si>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</si>
  <si>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</si>
  <si>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</si>
  <si>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</si>
  <si>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</si>
  <si>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</si>
  <si>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</si>
  <si>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</si>
  <si>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</si>
  <si>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</si>
  <si>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</si>
  <si>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</si>
  <si>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</si>
  <si>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</si>
  <si>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</si>
  <si>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</si>
  <si>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</si>
  <si>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</si>
  <si>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</si>
  <si>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</si>
  <si>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</si>
  <si>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</si>
  <si>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</si>
  <si>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</si>
  <si>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</si>
  <si>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</si>
  <si>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</si>
  <si>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</si>
  <si>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</si>
  <si>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</si>
  <si>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</si>
  <si>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</si>
  <si>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</si>
  <si>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</si>
  <si>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</si>
  <si>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</si>
  <si>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</si>
  <si>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</si>
  <si>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</si>
  <si>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</si>
  <si>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</si>
  <si>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</si>
  <si>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</si>
  <si>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</si>
  <si>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</si>
  <si>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</si>
  <si>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</si>
  <si>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</si>
  <si>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</si>
  <si>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</si>
  <si>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</si>
  <si>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</si>
  <si>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1.58</t>
  </si>
  <si>
    <t>▲ 4.16</t>
  </si>
  <si>
    <t>▲ 5.24</t>
  </si>
  <si>
    <t>▲ 3.16</t>
  </si>
  <si>
    <t>▲ 3.31</t>
  </si>
  <si>
    <t>モーターボート競走事業会計</t>
  </si>
  <si>
    <t>水道事業会計</t>
  </si>
  <si>
    <t>介護保険事業特別会計</t>
  </si>
  <si>
    <t>下水道事業会計</t>
  </si>
  <si>
    <t>一般会計</t>
  </si>
  <si>
    <t>駐車場事業会計</t>
  </si>
  <si>
    <t>工業用水道事業会計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</si>
  <si>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</si>
  <si>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</si>
  <si>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</si>
  <si>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</si>
  <si>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</si>
  <si>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</si>
  <si>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</si>
  <si>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</si>
  <si>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</si>
  <si>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31"/>
  </si>
  <si>
    <t>三重県市町総合事務組合（退職手当特別会計）</t>
  </si>
  <si>
    <t>三重県市町総合事務組合（デジタル地図特別会計）</t>
    <rPh sb="16" eb="18">
      <t>チズ</t>
    </rPh>
    <phoneticPr fontId="31"/>
  </si>
  <si>
    <t>三重県市町総合事務組合（共同研修特別会計）</t>
  </si>
  <si>
    <t>三重県市町総合事務組合（物品特別会計）</t>
  </si>
  <si>
    <t>三重県市町総合事務組合（公平委員会特別会計）</t>
  </si>
  <si>
    <t>三重県市町総合事務組合（消防救急無線特別会計）</t>
  </si>
  <si>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31"/>
  </si>
  <si>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31"/>
  </si>
  <si>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31"/>
  </si>
  <si>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</si>
  <si>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津市社会教育振興会</t>
    <rPh sb="0" eb="2">
      <t>ツシ</t>
    </rPh>
    <rPh sb="2" eb="4">
      <t>シャカイ</t>
    </rPh>
    <rPh sb="4" eb="6">
      <t>キョウイク</t>
    </rPh>
    <rPh sb="6" eb="9">
      <t>シンコウカイ</t>
    </rPh>
    <phoneticPr fontId="31"/>
  </si>
  <si>
    <t>津駅前都市開発</t>
    <rPh sb="0" eb="2">
      <t>ツエキ</t>
    </rPh>
    <rPh sb="2" eb="3">
      <t>マエ</t>
    </rPh>
    <rPh sb="3" eb="5">
      <t>トシ</t>
    </rPh>
    <rPh sb="5" eb="7">
      <t>カイハツ</t>
    </rPh>
    <phoneticPr fontId="31"/>
  </si>
  <si>
    <t>伊勢湾ヘリポート</t>
    <rPh sb="0" eb="3">
      <t>イセワン</t>
    </rPh>
    <phoneticPr fontId="31"/>
  </si>
  <si>
    <t>まちづくり津夢時風</t>
    <rPh sb="5" eb="6">
      <t>ツ</t>
    </rPh>
    <rPh sb="6" eb="7">
      <t>ユメ</t>
    </rPh>
    <rPh sb="7" eb="8">
      <t>トキ</t>
    </rPh>
    <rPh sb="8" eb="9">
      <t>カゼ</t>
    </rPh>
    <phoneticPr fontId="31"/>
  </si>
  <si>
    <t>津センターパレス</t>
    <rPh sb="0" eb="1">
      <t>ツ</t>
    </rPh>
    <phoneticPr fontId="31"/>
  </si>
  <si>
    <t>津サイエンスプラザ</t>
    <rPh sb="0" eb="1">
      <t>ツ</t>
    </rPh>
    <phoneticPr fontId="31"/>
  </si>
  <si>
    <t>津市土地開発公社</t>
    <rPh sb="0" eb="2">
      <t>ツシ</t>
    </rPh>
    <rPh sb="2" eb="4">
      <t>トチ</t>
    </rPh>
    <rPh sb="4" eb="6">
      <t>カイハツ</t>
    </rPh>
    <rPh sb="6" eb="8">
      <t>コウシャ</t>
    </rPh>
    <phoneticPr fontId="31"/>
  </si>
  <si>
    <t>青山高原保健休養地管理</t>
    <rPh sb="0" eb="2">
      <t>アオヤマ</t>
    </rPh>
    <rPh sb="2" eb="4">
      <t>コウゲン</t>
    </rPh>
    <rPh sb="4" eb="6">
      <t>ホケン</t>
    </rPh>
    <rPh sb="6" eb="8">
      <t>キュウヨウ</t>
    </rPh>
    <rPh sb="8" eb="9">
      <t>チ</t>
    </rPh>
    <rPh sb="9" eb="11">
      <t>カンリ</t>
    </rPh>
    <phoneticPr fontId="31"/>
  </si>
  <si>
    <t>美杉観光開発</t>
    <rPh sb="0" eb="2">
      <t>ミスギ</t>
    </rPh>
    <rPh sb="2" eb="4">
      <t>カンコウ</t>
    </rPh>
    <rPh sb="4" eb="6">
      <t>カイハツ</t>
    </rPh>
    <phoneticPr fontId="31"/>
  </si>
  <si>
    <t>まちづくり振興基金</t>
    <rPh sb="5" eb="7">
      <t>シンコウ</t>
    </rPh>
    <rPh sb="7" eb="9">
      <t>キキン</t>
    </rPh>
    <phoneticPr fontId="2"/>
  </si>
  <si>
    <t>公共施設整備基金</t>
    <rPh sb="0" eb="2">
      <t>コウキョウ</t>
    </rPh>
    <rPh sb="2" eb="4">
      <t>シセツ</t>
    </rPh>
    <rPh sb="4" eb="6">
      <t>セイビ</t>
    </rPh>
    <rPh sb="6" eb="8">
      <t>キキン</t>
    </rPh>
    <phoneticPr fontId="5"/>
  </si>
  <si>
    <t>過疎地域振興事業基金</t>
    <rPh sb="0" eb="2">
      <t>カソ</t>
    </rPh>
    <rPh sb="2" eb="4">
      <t>チイキ</t>
    </rPh>
    <rPh sb="4" eb="6">
      <t>シンコウ</t>
    </rPh>
    <rPh sb="6" eb="8">
      <t>ジギョウ</t>
    </rPh>
    <rPh sb="8" eb="10">
      <t>キキン</t>
    </rPh>
    <phoneticPr fontId="2"/>
  </si>
  <si>
    <t>国際交流推進基金</t>
    <rPh sb="0" eb="2">
      <t>コクサイ</t>
    </rPh>
    <rPh sb="2" eb="4">
      <t>コウリュウ</t>
    </rPh>
    <rPh sb="4" eb="6">
      <t>スイシン</t>
    </rPh>
    <rPh sb="6" eb="8">
      <t>キキン</t>
    </rPh>
    <phoneticPr fontId="2"/>
  </si>
  <si>
    <t>文化振興基金</t>
    <rPh sb="0" eb="2">
      <t>ブンカ</t>
    </rPh>
    <rPh sb="2" eb="4">
      <t>シンコウ</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</si>
  <si>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</si>
  <si>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</si>
  <si>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</si>
  <si>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</si>
  <si>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</si>
  <si>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</si>
  <si>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</si>
  <si>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</si>
  <si>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</si>
  <si>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</si>
  <si>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</si>
  <si>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残高の減少などにより一時的に改善したが、令和元年度は、財政調整基金などの減少や施設整備などによる新たな合併特例事業債の借入により上昇しており、今後も一定程度上昇が見込まれているため、引き続き、財源の確保や歳出予算縮減の徹底等により財政の健全化に努める。　
　また、有形固定資産減価償却率については、類似団体よりも高く、上昇傾向にあり、公共建築物の延床面積は類似団体に比べて多く、建築後３０年以上を経過した施設の延べ床面積は全体の６０%を超えている。公共施設等総合管理計画に基づき、今後、施設の有効活用、複合化・集約化などを図りながら、老朽化対策に取り組んでいく。</t>
    <rPh sb="36" eb="38">
      <t>レイワ</t>
    </rPh>
    <rPh sb="38" eb="39">
      <t>ガン</t>
    </rPh>
    <rPh sb="39" eb="41">
      <t>ネンド</t>
    </rPh>
    <rPh sb="43" eb="45">
      <t>ザイセイ</t>
    </rPh>
    <rPh sb="45" eb="47">
      <t>チョウセイ</t>
    </rPh>
    <rPh sb="47" eb="49">
      <t>キキン</t>
    </rPh>
    <rPh sb="52" eb="54">
      <t>ゲンショウ</t>
    </rPh>
    <rPh sb="55" eb="57">
      <t>シセツ</t>
    </rPh>
    <rPh sb="57" eb="59">
      <t>セイビ</t>
    </rPh>
    <rPh sb="64" eb="65">
      <t>アラ</t>
    </rPh>
    <rPh sb="67" eb="69">
      <t>ガッペイ</t>
    </rPh>
    <rPh sb="69" eb="71">
      <t>トクレイ</t>
    </rPh>
    <rPh sb="71" eb="73">
      <t>ジギョウ</t>
    </rPh>
    <rPh sb="73" eb="74">
      <t>サイ</t>
    </rPh>
    <rPh sb="75" eb="77">
      <t>カリイレ</t>
    </rPh>
    <rPh sb="80" eb="82">
      <t>ジョウショウ</t>
    </rPh>
    <rPh sb="112" eb="114">
      <t>ザイゲン</t>
    </rPh>
    <rPh sb="115" eb="117">
      <t>カクホ</t>
    </rPh>
    <rPh sb="118" eb="120">
      <t>サイシュツ</t>
    </rPh>
    <rPh sb="120" eb="122">
      <t>ヨサン</t>
    </rPh>
    <rPh sb="122" eb="124">
      <t>シュクゲン</t>
    </rPh>
    <rPh sb="125" eb="127">
      <t>テッテイ</t>
    </rPh>
    <rPh sb="127" eb="128">
      <t>ナド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</si>
  <si>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</si>
  <si>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</si>
  <si>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</si>
  <si>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</si>
  <si>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</si>
  <si>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</si>
  <si>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実質公債費比率は、単年度の比率では低下しているものの類似団体と比較して高く、将来負担比率も高い水準にある。
　市町村合併後に進めてきた斎場や最終処分場等の建設、認定こども園の整備、学校施設大規模改修などの大規模事業により、平成２５年度以降地方債残残高は増加傾向にあり、元利償還金も平成２７年度以降上昇しているが、近年実施の大規模事業については合併特例事業債や過疎対策事業債を財源としていることから、実質公債費率への影響は限定的になると考えられる。</t>
    <rPh sb="10" eb="13">
      <t>タンネンド</t>
    </rPh>
    <rPh sb="14" eb="16">
      <t>ヒリツ</t>
    </rPh>
    <rPh sb="176" eb="178">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</si>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</sst>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indexed="8"/>
      <name val="游ゴシック"/>
      <family val="3"/>
      <charset val="128"/>
    </font>
    <font>
      <sz val="11"/>
      <color indexed="8"/>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2327FC1-FA8A-4CD0-82DA-D72EBE62A4C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5910-4DA8-A3C5-C952D64E9F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69465</c:v>
                </c:pt>
                <c:pt idx="1">
                  <c:v>56023</c:v>
                </c:pt>
                <c:pt idx="2">
                  <c:v>60527</c:v>
                </c:pt>
                <c:pt idx="3">
                  <c:v>43649</c:v>
                </c:pt>
                <c:pt idx="4">
                  <c:v>61855</c:v>
                </c:pt>
              </c:numCache>
            </c:numRef>
          </c:val>
          <c:smooth val="0"/>
          <c:extLst>
            <c:ext xmlns:c16="http://schemas.microsoft.com/office/drawing/2014/chart" uri="{C3380CC4-5D6E-409C-BE32-E72D297353CC}">
              <c16:uniqueId val="{00000001-5910-4DA8-A3C5-C952D64E9F37}"/>
            </c:ext>
          </c:extLst>
        </c:ser>
        <c:dLbls>
          <c:showLegendKey val="0"/>
          <c:showVal val="0"/>
          <c:showCatName val="0"/>
          <c:showSerName val="0"/>
          <c:showPercent val="0"/>
          <c:showBubbleSize val="0"/>
        </c:dLbls>
        <c:marker val="1"/>
        <c:smooth val="0"/>
        <c:axId val="586670520"/>
        <c:axId val="586662680"/>
      </c:lineChart>
      <c:catAx>
        <c:axId val="586670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662680"/>
        <c:crosses val="autoZero"/>
        <c:auto val="1"/>
        <c:lblAlgn val="ctr"/>
        <c:lblOffset val="100"/>
        <c:tickLblSkip val="1"/>
        <c:tickMarkSkip val="1"/>
        <c:noMultiLvlLbl val="0"/>
      </c:catAx>
      <c:valAx>
        <c:axId val="586662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670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0.85</c:v>
                </c:pt>
                <c:pt idx="1">
                  <c:v>0.2</c:v>
                </c:pt>
                <c:pt idx="2">
                  <c:v>0.18</c:v>
                </c:pt>
                <c:pt idx="3">
                  <c:v>0.25</c:v>
                </c:pt>
                <c:pt idx="4">
                  <c:v>0.35</c:v>
                </c:pt>
              </c:numCache>
            </c:numRef>
          </c:val>
          <c:extLst>
            <c:ext xmlns:c16="http://schemas.microsoft.com/office/drawing/2014/chart" uri="{C3380CC4-5D6E-409C-BE32-E72D297353CC}">
              <c16:uniqueId val="{00000000-AE41-4300-A087-CC3AB44F49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28.23</c:v>
                </c:pt>
                <c:pt idx="1">
                  <c:v>24.91</c:v>
                </c:pt>
                <c:pt idx="2">
                  <c:v>19.600000000000001</c:v>
                </c:pt>
                <c:pt idx="3">
                  <c:v>16.18</c:v>
                </c:pt>
                <c:pt idx="4">
                  <c:v>12.93</c:v>
                </c:pt>
              </c:numCache>
            </c:numRef>
          </c:val>
          <c:extLst>
            <c:ext xmlns:c16="http://schemas.microsoft.com/office/drawing/2014/chart" uri="{C3380CC4-5D6E-409C-BE32-E72D297353CC}">
              <c16:uniqueId val="{00000001-AE41-4300-A087-CC3AB44F49CC}"/>
            </c:ext>
          </c:extLst>
        </c:ser>
        <c:dLbls>
          <c:showLegendKey val="0"/>
          <c:showVal val="0"/>
          <c:showCatName val="0"/>
          <c:showSerName val="0"/>
          <c:showPercent val="0"/>
          <c:showBubbleSize val="0"/>
        </c:dLbls>
        <c:gapWidth val="250"/>
        <c:overlap val="100"/>
        <c:axId val="586664640"/>
        <c:axId val="586663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-1.58</c:v>
                </c:pt>
                <c:pt idx="1">
                  <c:v>-4.16</c:v>
                </c:pt>
                <c:pt idx="2">
                  <c:v>-5.24</c:v>
                </c:pt>
                <c:pt idx="3">
                  <c:v>-3.16</c:v>
                </c:pt>
                <c:pt idx="4">
                  <c:v>-3.31</c:v>
                </c:pt>
              </c:numCache>
            </c:numRef>
          </c:val>
          <c:smooth val="0"/>
          <c:extLst>
            <c:ext xmlns:c16="http://schemas.microsoft.com/office/drawing/2014/chart" uri="{C3380CC4-5D6E-409C-BE32-E72D297353CC}">
              <c16:uniqueId val="{00000002-AE41-4300-A087-CC3AB44F49CC}"/>
            </c:ext>
          </c:extLst>
        </c:ser>
        <c:dLbls>
          <c:showLegendKey val="0"/>
          <c:showVal val="0"/>
          <c:showCatName val="0"/>
          <c:showSerName val="0"/>
          <c:showPercent val="0"/>
          <c:showBubbleSize val="0"/>
        </c:dLbls>
        <c:marker val="1"/>
        <c:smooth val="0"/>
        <c:axId val="586664640"/>
        <c:axId val="586663464"/>
      </c:lineChart>
      <c:catAx>
        <c:axId val="5866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6663464"/>
        <c:crosses val="autoZero"/>
        <c:auto val="1"/>
        <c:lblAlgn val="ctr"/>
        <c:lblOffset val="100"/>
        <c:tickLblSkip val="1"/>
        <c:tickMarkSkip val="1"/>
        <c:noMultiLvlLbl val="0"/>
      </c:catAx>
      <c:valAx>
        <c:axId val="586663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6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0.43</c:v>
                </c:pt>
                <c:pt idx="2">
                  <c:v>#N/A</c:v>
                </c:pt>
                <c:pt idx="3">
                  <c:v>2.73</c:v>
                </c:pt>
                <c:pt idx="4">
                  <c:v>#N/A</c:v>
                </c:pt>
                <c:pt idx="5">
                  <c:v>1.24</c:v>
                </c:pt>
                <c:pt idx="6">
                  <c:v>#N/A</c:v>
                </c:pt>
                <c:pt idx="7">
                  <c:v>0.27</c:v>
                </c:pt>
                <c:pt idx="8">
                  <c:v>#N/A</c:v>
                </c:pt>
                <c:pt idx="9">
                  <c:v>7.0000000000000007E-2</c:v>
                </c:pt>
              </c:numCache>
            </c:numRef>
          </c:val>
          <c:extLst>
            <c:ext xmlns:c16="http://schemas.microsoft.com/office/drawing/2014/chart" uri="{C3380CC4-5D6E-409C-BE32-E72D297353CC}">
              <c16:uniqueId val="{00000000-6E7A-4E9B-A5B5-D28ABCF731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7A-4E9B-A5B5-D28ABCF7318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0.06</c:v>
                </c:pt>
                <c:pt idx="4">
                  <c:v>#N/A</c:v>
                </c:pt>
                <c:pt idx="5">
                  <c:v>0.18</c:v>
                </c:pt>
                <c:pt idx="6">
                  <c:v>#N/A</c:v>
                </c:pt>
                <c:pt idx="7">
                  <c:v>0.18</c:v>
                </c:pt>
                <c:pt idx="8">
                  <c:v>#N/A</c:v>
                </c:pt>
                <c:pt idx="9">
                  <c:v>0.05</c:v>
                </c:pt>
              </c:numCache>
            </c:numRef>
          </c:val>
          <c:extLst>
            <c:ext xmlns:c16="http://schemas.microsoft.com/office/drawing/2014/chart" uri="{C3380CC4-5D6E-409C-BE32-E72D297353CC}">
              <c16:uniqueId val="{00000002-6E7A-4E9B-A5B5-D28ABCF7318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0.22</c:v>
                </c:pt>
                <c:pt idx="4">
                  <c:v>#N/A</c:v>
                </c:pt>
                <c:pt idx="5">
                  <c:v>0.23</c:v>
                </c:pt>
                <c:pt idx="6">
                  <c:v>#N/A</c:v>
                </c:pt>
                <c:pt idx="7">
                  <c:v>0.23</c:v>
                </c:pt>
                <c:pt idx="8">
                  <c:v>#N/A</c:v>
                </c:pt>
                <c:pt idx="9">
                  <c:v>0.24</c:v>
                </c:pt>
              </c:numCache>
            </c:numRef>
          </c:val>
          <c:extLst>
            <c:ext xmlns:c16="http://schemas.microsoft.com/office/drawing/2014/chart" uri="{C3380CC4-5D6E-409C-BE32-E72D297353CC}">
              <c16:uniqueId val="{00000003-6E7A-4E9B-A5B5-D28ABCF73186}"/>
            </c:ext>
          </c:extLst>
        </c:ser>
        <c:ser>
          <c:idx val="4"/>
          <c:order val="4"/>
          <c:tx>
            <c:strRef>
              <c:f>データシート!$A$31</c:f>
              <c:strCache>
                <c:ptCount val="1"/>
                <c:pt idx="0">
                  <c:v>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0.36</c:v>
                </c:pt>
                <c:pt idx="2">
                  <c:v>#N/A</c:v>
                </c:pt>
                <c:pt idx="3">
                  <c:v>0.42</c:v>
                </c:pt>
                <c:pt idx="4">
                  <c:v>#N/A</c:v>
                </c:pt>
                <c:pt idx="5">
                  <c:v>0.15</c:v>
                </c:pt>
                <c:pt idx="6">
                  <c:v>#N/A</c:v>
                </c:pt>
                <c:pt idx="7">
                  <c:v>0.21</c:v>
                </c:pt>
                <c:pt idx="8">
                  <c:v>#N/A</c:v>
                </c:pt>
                <c:pt idx="9">
                  <c:v>0.25</c:v>
                </c:pt>
              </c:numCache>
            </c:numRef>
          </c:val>
          <c:extLst>
            <c:ext xmlns:c16="http://schemas.microsoft.com/office/drawing/2014/chart" uri="{C3380CC4-5D6E-409C-BE32-E72D297353CC}">
              <c16:uniqueId val="{00000004-6E7A-4E9B-A5B5-D28ABCF7318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0.83</c:v>
                </c:pt>
                <c:pt idx="2">
                  <c:v>#N/A</c:v>
                </c:pt>
                <c:pt idx="3">
                  <c:v>0.18</c:v>
                </c:pt>
                <c:pt idx="4">
                  <c:v>#N/A</c:v>
                </c:pt>
                <c:pt idx="5">
                  <c:v>0.16</c:v>
                </c:pt>
                <c:pt idx="6">
                  <c:v>#N/A</c:v>
                </c:pt>
                <c:pt idx="7">
                  <c:v>0.24</c:v>
                </c:pt>
                <c:pt idx="8">
                  <c:v>#N/A</c:v>
                </c:pt>
                <c:pt idx="9">
                  <c:v>0.32</c:v>
                </c:pt>
              </c:numCache>
            </c:numRef>
          </c:val>
          <c:extLst>
            <c:ext xmlns:c16="http://schemas.microsoft.com/office/drawing/2014/chart" uri="{C3380CC4-5D6E-409C-BE32-E72D297353CC}">
              <c16:uniqueId val="{00000005-6E7A-4E9B-A5B5-D28ABCF7318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0.34</c:v>
                </c:pt>
                <c:pt idx="4">
                  <c:v>#N/A</c:v>
                </c:pt>
                <c:pt idx="5">
                  <c:v>0.16</c:v>
                </c:pt>
                <c:pt idx="6">
                  <c:v>#N/A</c:v>
                </c:pt>
                <c:pt idx="7">
                  <c:v>0.2</c:v>
                </c:pt>
                <c:pt idx="8">
                  <c:v>#N/A</c:v>
                </c:pt>
                <c:pt idx="9">
                  <c:v>0.52</c:v>
                </c:pt>
              </c:numCache>
            </c:numRef>
          </c:val>
          <c:extLst>
            <c:ext xmlns:c16="http://schemas.microsoft.com/office/drawing/2014/chart" uri="{C3380CC4-5D6E-409C-BE32-E72D297353CC}">
              <c16:uniqueId val="{00000006-6E7A-4E9B-A5B5-D28ABCF7318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0.34</c:v>
                </c:pt>
                <c:pt idx="2">
                  <c:v>#N/A</c:v>
                </c:pt>
                <c:pt idx="3">
                  <c:v>0.64</c:v>
                </c:pt>
                <c:pt idx="4">
                  <c:v>#N/A</c:v>
                </c:pt>
                <c:pt idx="5">
                  <c:v>0.79</c:v>
                </c:pt>
                <c:pt idx="6">
                  <c:v>#N/A</c:v>
                </c:pt>
                <c:pt idx="7">
                  <c:v>0.92</c:v>
                </c:pt>
                <c:pt idx="8">
                  <c:v>#N/A</c:v>
                </c:pt>
                <c:pt idx="9">
                  <c:v>0.65</c:v>
                </c:pt>
              </c:numCache>
            </c:numRef>
          </c:val>
          <c:extLst>
            <c:ext xmlns:c16="http://schemas.microsoft.com/office/drawing/2014/chart" uri="{C3380CC4-5D6E-409C-BE32-E72D297353CC}">
              <c16:uniqueId val="{00000007-6E7A-4E9B-A5B5-D28ABCF731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8.65</c:v>
                </c:pt>
                <c:pt idx="2">
                  <c:v>#N/A</c:v>
                </c:pt>
                <c:pt idx="3">
                  <c:v>8.43</c:v>
                </c:pt>
                <c:pt idx="4">
                  <c:v>#N/A</c:v>
                </c:pt>
                <c:pt idx="5">
                  <c:v>7.89</c:v>
                </c:pt>
                <c:pt idx="6">
                  <c:v>#N/A</c:v>
                </c:pt>
                <c:pt idx="7">
                  <c:v>7.52</c:v>
                </c:pt>
                <c:pt idx="8">
                  <c:v>#N/A</c:v>
                </c:pt>
                <c:pt idx="9">
                  <c:v>7.12</c:v>
                </c:pt>
              </c:numCache>
            </c:numRef>
          </c:val>
          <c:extLst>
            <c:ext xmlns:c16="http://schemas.microsoft.com/office/drawing/2014/chart" uri="{C3380CC4-5D6E-409C-BE32-E72D297353CC}">
              <c16:uniqueId val="{00000008-6E7A-4E9B-A5B5-D28ABCF73186}"/>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2.29</c:v>
                </c:pt>
                <c:pt idx="6">
                  <c:v>#N/A</c:v>
                </c:pt>
                <c:pt idx="7">
                  <c:v>5.45</c:v>
                </c:pt>
                <c:pt idx="8">
                  <c:v>#N/A</c:v>
                </c:pt>
                <c:pt idx="9">
                  <c:v>9.25</c:v>
                </c:pt>
              </c:numCache>
            </c:numRef>
          </c:val>
          <c:extLst>
            <c:ext xmlns:c16="http://schemas.microsoft.com/office/drawing/2014/chart" uri="{C3380CC4-5D6E-409C-BE32-E72D297353CC}">
              <c16:uniqueId val="{00000009-6E7A-4E9B-A5B5-D28ABCF73186}"/>
            </c:ext>
          </c:extLst>
        </c:ser>
        <c:dLbls>
          <c:showLegendKey val="0"/>
          <c:showVal val="0"/>
          <c:showCatName val="0"/>
          <c:showSerName val="0"/>
          <c:showPercent val="0"/>
          <c:showBubbleSize val="0"/>
        </c:dLbls>
        <c:gapWidth val="150"/>
        <c:overlap val="100"/>
        <c:axId val="586665032"/>
        <c:axId val="586658368"/>
      </c:barChart>
      <c:catAx>
        <c:axId val="586665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658368"/>
        <c:crosses val="autoZero"/>
        <c:auto val="1"/>
        <c:lblAlgn val="ctr"/>
        <c:lblOffset val="100"/>
        <c:tickLblSkip val="1"/>
        <c:tickMarkSkip val="1"/>
        <c:noMultiLvlLbl val="0"/>
      </c:catAx>
      <c:valAx>
        <c:axId val="586658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65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11834</c:v>
                </c:pt>
                <c:pt idx="5">
                  <c:v>12225</c:v>
                </c:pt>
                <c:pt idx="8">
                  <c:v>12652</c:v>
                </c:pt>
                <c:pt idx="11">
                  <c:v>13345</c:v>
                </c:pt>
                <c:pt idx="14">
                  <c:v>12851</c:v>
                </c:pt>
              </c:numCache>
            </c:numRef>
          </c:val>
          <c:extLst>
            <c:ext xmlns:c16="http://schemas.microsoft.com/office/drawing/2014/chart" uri="{C3380CC4-5D6E-409C-BE32-E72D297353CC}">
              <c16:uniqueId val="{00000000-4F39-4E50-A996-068EAFFEF4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39-4E50-A996-068EAFFEF4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357</c:v>
                </c:pt>
                <c:pt idx="3">
                  <c:v>95</c:v>
                </c:pt>
                <c:pt idx="6">
                  <c:v>83</c:v>
                </c:pt>
                <c:pt idx="9">
                  <c:v>70</c:v>
                </c:pt>
                <c:pt idx="12">
                  <c:v>56</c:v>
                </c:pt>
              </c:numCache>
            </c:numRef>
          </c:val>
          <c:extLst>
            <c:ext xmlns:c16="http://schemas.microsoft.com/office/drawing/2014/chart" uri="{C3380CC4-5D6E-409C-BE32-E72D297353CC}">
              <c16:uniqueId val="{00000002-4F39-4E50-A996-068EAFFEF4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10</c:v>
                </c:pt>
                <c:pt idx="6">
                  <c:v>10</c:v>
                </c:pt>
                <c:pt idx="9">
                  <c:v>10</c:v>
                </c:pt>
                <c:pt idx="12">
                  <c:v>10</c:v>
                </c:pt>
              </c:numCache>
            </c:numRef>
          </c:val>
          <c:extLst>
            <c:ext xmlns:c16="http://schemas.microsoft.com/office/drawing/2014/chart" uri="{C3380CC4-5D6E-409C-BE32-E72D297353CC}">
              <c16:uniqueId val="{00000003-4F39-4E50-A996-068EAFFEF4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5413</c:v>
                </c:pt>
                <c:pt idx="3">
                  <c:v>5031</c:v>
                </c:pt>
                <c:pt idx="6">
                  <c:v>4852</c:v>
                </c:pt>
                <c:pt idx="9">
                  <c:v>5164</c:v>
                </c:pt>
                <c:pt idx="12">
                  <c:v>4699</c:v>
                </c:pt>
              </c:numCache>
            </c:numRef>
          </c:val>
          <c:extLst>
            <c:ext xmlns:c16="http://schemas.microsoft.com/office/drawing/2014/chart" uri="{C3380CC4-5D6E-409C-BE32-E72D297353CC}">
              <c16:uniqueId val="{00000004-4F39-4E50-A996-068EAFFEF4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39-4E50-A996-068EAFFEF4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39-4E50-A996-068EAFFEF4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9592</c:v>
                </c:pt>
                <c:pt idx="3">
                  <c:v>9804</c:v>
                </c:pt>
                <c:pt idx="6">
                  <c:v>10070</c:v>
                </c:pt>
                <c:pt idx="9">
                  <c:v>11066</c:v>
                </c:pt>
                <c:pt idx="12">
                  <c:v>10855</c:v>
                </c:pt>
              </c:numCache>
            </c:numRef>
          </c:val>
          <c:extLst>
            <c:ext xmlns:c16="http://schemas.microsoft.com/office/drawing/2014/chart" uri="{C3380CC4-5D6E-409C-BE32-E72D297353CC}">
              <c16:uniqueId val="{00000007-4F39-4E50-A996-068EAFFEF401}"/>
            </c:ext>
          </c:extLst>
        </c:ser>
        <c:dLbls>
          <c:showLegendKey val="0"/>
          <c:showVal val="0"/>
          <c:showCatName val="0"/>
          <c:showSerName val="0"/>
          <c:showPercent val="0"/>
          <c:showBubbleSize val="0"/>
        </c:dLbls>
        <c:gapWidth val="100"/>
        <c:overlap val="100"/>
        <c:axId val="586659936"/>
        <c:axId val="58666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3533</c:v>
                </c:pt>
                <c:pt idx="2">
                  <c:v>#N/A</c:v>
                </c:pt>
                <c:pt idx="3">
                  <c:v>#N/A</c:v>
                </c:pt>
                <c:pt idx="4">
                  <c:v>2715</c:v>
                </c:pt>
                <c:pt idx="5">
                  <c:v>#N/A</c:v>
                </c:pt>
                <c:pt idx="6">
                  <c:v>#N/A</c:v>
                </c:pt>
                <c:pt idx="7">
                  <c:v>2363</c:v>
                </c:pt>
                <c:pt idx="8">
                  <c:v>#N/A</c:v>
                </c:pt>
                <c:pt idx="9">
                  <c:v>#N/A</c:v>
                </c:pt>
                <c:pt idx="10">
                  <c:v>2965</c:v>
                </c:pt>
                <c:pt idx="11">
                  <c:v>#N/A</c:v>
                </c:pt>
                <c:pt idx="12">
                  <c:v>#N/A</c:v>
                </c:pt>
                <c:pt idx="13">
                  <c:v>2769</c:v>
                </c:pt>
                <c:pt idx="14">
                  <c:v>#N/A</c:v>
                </c:pt>
              </c:numCache>
            </c:numRef>
          </c:val>
          <c:smooth val="0"/>
          <c:extLst>
            <c:ext xmlns:c16="http://schemas.microsoft.com/office/drawing/2014/chart" uri="{C3380CC4-5D6E-409C-BE32-E72D297353CC}">
              <c16:uniqueId val="{00000008-4F39-4E50-A996-068EAFFEF401}"/>
            </c:ext>
          </c:extLst>
        </c:ser>
        <c:dLbls>
          <c:showLegendKey val="0"/>
          <c:showVal val="0"/>
          <c:showCatName val="0"/>
          <c:showSerName val="0"/>
          <c:showPercent val="0"/>
          <c:showBubbleSize val="0"/>
        </c:dLbls>
        <c:marker val="1"/>
        <c:smooth val="0"/>
        <c:axId val="586659936"/>
        <c:axId val="586665424"/>
      </c:lineChart>
      <c:catAx>
        <c:axId val="5866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6665424"/>
        <c:crosses val="autoZero"/>
        <c:auto val="1"/>
        <c:lblAlgn val="ctr"/>
        <c:lblOffset val="100"/>
        <c:tickLblSkip val="1"/>
        <c:tickMarkSkip val="1"/>
        <c:noMultiLvlLbl val="0"/>
      </c:catAx>
      <c:valAx>
        <c:axId val="58666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123147</c:v>
                </c:pt>
                <c:pt idx="5">
                  <c:v>124768</c:v>
                </c:pt>
                <c:pt idx="8">
                  <c:v>126319</c:v>
                </c:pt>
                <c:pt idx="11">
                  <c:v>124243</c:v>
                </c:pt>
                <c:pt idx="14">
                  <c:v>125269</c:v>
                </c:pt>
              </c:numCache>
            </c:numRef>
          </c:val>
          <c:extLst>
            <c:ext xmlns:c16="http://schemas.microsoft.com/office/drawing/2014/chart" uri="{C3380CC4-5D6E-409C-BE32-E72D297353CC}">
              <c16:uniqueId val="{00000000-3988-41E3-89EC-6C9C08CC7D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24611</c:v>
                </c:pt>
                <c:pt idx="5">
                  <c:v>24935</c:v>
                </c:pt>
                <c:pt idx="8">
                  <c:v>24543</c:v>
                </c:pt>
                <c:pt idx="11">
                  <c:v>24783</c:v>
                </c:pt>
                <c:pt idx="14">
                  <c:v>26856</c:v>
                </c:pt>
              </c:numCache>
            </c:numRef>
          </c:val>
          <c:extLst>
            <c:ext xmlns:c16="http://schemas.microsoft.com/office/drawing/2014/chart" uri="{C3380CC4-5D6E-409C-BE32-E72D297353CC}">
              <c16:uniqueId val="{00000001-3988-41E3-89EC-6C9C08CC7D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27795</c:v>
                </c:pt>
                <c:pt idx="5">
                  <c:v>26164</c:v>
                </c:pt>
                <c:pt idx="8">
                  <c:v>21035</c:v>
                </c:pt>
                <c:pt idx="11">
                  <c:v>19313</c:v>
                </c:pt>
                <c:pt idx="14">
                  <c:v>17101</c:v>
                </c:pt>
              </c:numCache>
            </c:numRef>
          </c:val>
          <c:extLst>
            <c:ext xmlns:c16="http://schemas.microsoft.com/office/drawing/2014/chart" uri="{C3380CC4-5D6E-409C-BE32-E72D297353CC}">
              <c16:uniqueId val="{00000002-3988-41E3-89EC-6C9C08CC7D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88-41E3-89EC-6C9C08CC7D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88-41E3-89EC-6C9C08CC7D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1410</c:v>
                </c:pt>
                <c:pt idx="3">
                  <c:v>1038</c:v>
                </c:pt>
                <c:pt idx="6">
                  <c:v>705</c:v>
                </c:pt>
                <c:pt idx="9">
                  <c:v>189</c:v>
                </c:pt>
                <c:pt idx="12">
                  <c:v>0</c:v>
                </c:pt>
              </c:numCache>
            </c:numRef>
          </c:val>
          <c:extLst>
            <c:ext xmlns:c16="http://schemas.microsoft.com/office/drawing/2014/chart" uri="{C3380CC4-5D6E-409C-BE32-E72D297353CC}">
              <c16:uniqueId val="{00000005-3988-41E3-89EC-6C9C08CC7D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22544</c:v>
                </c:pt>
                <c:pt idx="3">
                  <c:v>21887</c:v>
                </c:pt>
                <c:pt idx="6">
                  <c:v>21501</c:v>
                </c:pt>
                <c:pt idx="9">
                  <c:v>20428</c:v>
                </c:pt>
                <c:pt idx="12">
                  <c:v>19859</c:v>
                </c:pt>
              </c:numCache>
            </c:numRef>
          </c:val>
          <c:extLst>
            <c:ext xmlns:c16="http://schemas.microsoft.com/office/drawing/2014/chart" uri="{C3380CC4-5D6E-409C-BE32-E72D297353CC}">
              <c16:uniqueId val="{00000006-3988-41E3-89EC-6C9C08CC7D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124</c:v>
                </c:pt>
                <c:pt idx="3">
                  <c:v>109</c:v>
                </c:pt>
                <c:pt idx="6">
                  <c:v>95</c:v>
                </c:pt>
                <c:pt idx="9">
                  <c:v>80</c:v>
                </c:pt>
                <c:pt idx="12">
                  <c:v>66</c:v>
                </c:pt>
              </c:numCache>
            </c:numRef>
          </c:val>
          <c:extLst>
            <c:ext xmlns:c16="http://schemas.microsoft.com/office/drawing/2014/chart" uri="{C3380CC4-5D6E-409C-BE32-E72D297353CC}">
              <c16:uniqueId val="{00000007-3988-41E3-89EC-6C9C08CC7D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71568</c:v>
                </c:pt>
                <c:pt idx="3">
                  <c:v>69177</c:v>
                </c:pt>
                <c:pt idx="6">
                  <c:v>63260</c:v>
                </c:pt>
                <c:pt idx="9">
                  <c:v>62330</c:v>
                </c:pt>
                <c:pt idx="12">
                  <c:v>63582</c:v>
                </c:pt>
              </c:numCache>
            </c:numRef>
          </c:val>
          <c:extLst>
            <c:ext xmlns:c16="http://schemas.microsoft.com/office/drawing/2014/chart" uri="{C3380CC4-5D6E-409C-BE32-E72D297353CC}">
              <c16:uniqueId val="{00000008-3988-41E3-89EC-6C9C08CC7D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1216</c:v>
                </c:pt>
                <c:pt idx="3">
                  <c:v>1131</c:v>
                </c:pt>
                <c:pt idx="6">
                  <c:v>1894</c:v>
                </c:pt>
                <c:pt idx="9">
                  <c:v>992</c:v>
                </c:pt>
                <c:pt idx="12">
                  <c:v>976</c:v>
                </c:pt>
              </c:numCache>
            </c:numRef>
          </c:val>
          <c:extLst>
            <c:ext xmlns:c16="http://schemas.microsoft.com/office/drawing/2014/chart" uri="{C3380CC4-5D6E-409C-BE32-E72D297353CC}">
              <c16:uniqueId val="{00000009-3988-41E3-89EC-6C9C08CC7D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102664</c:v>
                </c:pt>
                <c:pt idx="3">
                  <c:v>106323</c:v>
                </c:pt>
                <c:pt idx="6">
                  <c:v>110149</c:v>
                </c:pt>
                <c:pt idx="9">
                  <c:v>109289</c:v>
                </c:pt>
                <c:pt idx="12">
                  <c:v>112711</c:v>
                </c:pt>
              </c:numCache>
            </c:numRef>
          </c:val>
          <c:extLst>
            <c:ext xmlns:c16="http://schemas.microsoft.com/office/drawing/2014/chart" uri="{C3380CC4-5D6E-409C-BE32-E72D297353CC}">
              <c16:uniqueId val="{0000000A-3988-41E3-89EC-6C9C08CC7D54}"/>
            </c:ext>
          </c:extLst>
        </c:ser>
        <c:dLbls>
          <c:showLegendKey val="0"/>
          <c:showVal val="0"/>
          <c:showCatName val="0"/>
          <c:showSerName val="0"/>
          <c:showPercent val="0"/>
          <c:showBubbleSize val="0"/>
        </c:dLbls>
        <c:gapWidth val="100"/>
        <c:overlap val="100"/>
        <c:axId val="586614464"/>
        <c:axId val="58661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23973</c:v>
                </c:pt>
                <c:pt idx="2">
                  <c:v>#N/A</c:v>
                </c:pt>
                <c:pt idx="3">
                  <c:v>#N/A</c:v>
                </c:pt>
                <c:pt idx="4">
                  <c:v>23798</c:v>
                </c:pt>
                <c:pt idx="5">
                  <c:v>#N/A</c:v>
                </c:pt>
                <c:pt idx="6">
                  <c:v>#N/A</c:v>
                </c:pt>
                <c:pt idx="7">
                  <c:v>25707</c:v>
                </c:pt>
                <c:pt idx="8">
                  <c:v>#N/A</c:v>
                </c:pt>
                <c:pt idx="9">
                  <c:v>#N/A</c:v>
                </c:pt>
                <c:pt idx="10">
                  <c:v>24970</c:v>
                </c:pt>
                <c:pt idx="11">
                  <c:v>#N/A</c:v>
                </c:pt>
                <c:pt idx="12">
                  <c:v>#N/A</c:v>
                </c:pt>
                <c:pt idx="13">
                  <c:v>27968</c:v>
                </c:pt>
                <c:pt idx="14">
                  <c:v>#N/A</c:v>
                </c:pt>
              </c:numCache>
            </c:numRef>
          </c:val>
          <c:smooth val="0"/>
          <c:extLst>
            <c:ext xmlns:c16="http://schemas.microsoft.com/office/drawing/2014/chart" uri="{C3380CC4-5D6E-409C-BE32-E72D297353CC}">
              <c16:uniqueId val="{0000000B-3988-41E3-89EC-6C9C08CC7D54}"/>
            </c:ext>
          </c:extLst>
        </c:ser>
        <c:dLbls>
          <c:showLegendKey val="0"/>
          <c:showVal val="0"/>
          <c:showCatName val="0"/>
          <c:showSerName val="0"/>
          <c:showPercent val="0"/>
          <c:showBubbleSize val="0"/>
        </c:dLbls>
        <c:marker val="1"/>
        <c:smooth val="0"/>
        <c:axId val="586614464"/>
        <c:axId val="586616032"/>
      </c:lineChart>
      <c:catAx>
        <c:axId val="58661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6616032"/>
        <c:crosses val="autoZero"/>
        <c:auto val="1"/>
        <c:lblAlgn val="ctr"/>
        <c:lblOffset val="100"/>
        <c:tickLblSkip val="1"/>
        <c:tickMarkSkip val="1"/>
        <c:noMultiLvlLbl val="0"/>
      </c:catAx>
      <c:valAx>
        <c:axId val="58661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661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13131</c:v>
                </c:pt>
                <c:pt idx="1">
                  <c:v>10935</c:v>
                </c:pt>
                <c:pt idx="2">
                  <c:v>8658</c:v>
                </c:pt>
              </c:numCache>
            </c:numRef>
          </c:val>
          <c:extLst>
            <c:ext xmlns:c16="http://schemas.microsoft.com/office/drawing/2014/chart" uri="{C3380CC4-5D6E-409C-BE32-E72D297353CC}">
              <c16:uniqueId val="{00000000-095F-474D-81C8-27C3E186BB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2060</c:v>
                </c:pt>
                <c:pt idx="1">
                  <c:v>1767</c:v>
                </c:pt>
                <c:pt idx="2">
                  <c:v>1507</c:v>
                </c:pt>
              </c:numCache>
            </c:numRef>
          </c:val>
          <c:extLst>
            <c:ext xmlns:c16="http://schemas.microsoft.com/office/drawing/2014/chart" uri="{C3380CC4-5D6E-409C-BE32-E72D297353CC}">
              <c16:uniqueId val="{00000001-095F-474D-81C8-27C3E186BB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5011</c:v>
                </c:pt>
                <c:pt idx="1">
                  <c:v>4698</c:v>
                </c:pt>
                <c:pt idx="2">
                  <c:v>4069</c:v>
                </c:pt>
              </c:numCache>
            </c:numRef>
          </c:val>
          <c:extLst>
            <c:ext xmlns:c16="http://schemas.microsoft.com/office/drawing/2014/chart" uri="{C3380CC4-5D6E-409C-BE32-E72D297353CC}">
              <c16:uniqueId val="{00000002-095F-474D-81C8-27C3E186BB41}"/>
            </c:ext>
          </c:extLst>
        </c:ser>
        <c:dLbls>
          <c:showLegendKey val="0"/>
          <c:showVal val="0"/>
          <c:showCatName val="0"/>
          <c:showSerName val="0"/>
          <c:showPercent val="0"/>
          <c:showBubbleSize val="0"/>
        </c:dLbls>
        <c:gapWidth val="120"/>
        <c:overlap val="100"/>
        <c:axId val="586618384"/>
        <c:axId val="586617208"/>
      </c:barChart>
      <c:catAx>
        <c:axId val="58661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6617208"/>
        <c:crosses val="autoZero"/>
        <c:auto val="1"/>
        <c:lblAlgn val="ctr"/>
        <c:lblOffset val="100"/>
        <c:tickLblSkip val="1"/>
        <c:tickMarkSkip val="1"/>
        <c:noMultiLvlLbl val="0"/>
      </c:catAx>
      <c:valAx>
        <c:axId val="586617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661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{19CB6AC7-3395-4BA5-A776-84F728E3D696}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F39-4D70-B0A9-D64248B6A0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{B0306714-2A84-4330-B1F4-4ED95C10ED55}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39-4D70-B0A9-D64248B6A0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{7636F81D-BCBC-4D90-A75B-2FC935F0144E}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39-4D70-B0A9-D64248B6A0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{8FB4506D-A121-4DDF-9287-024195AFCD5C}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39-4D70-B0A9-D64248B6A0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{B592C265-CD44-48B6-B759-356DDE593C43}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39-4D70-B0A9-D64248B6A0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{D6AF2DCA-5227-4295-9191-3DCDCAC76C99}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F39-4D70-B0A9-D64248B6A0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{D99A96DF-EA93-4790-A9C8-D6B7839CA80C}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F39-4D70-B0A9-D64248B6A0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{E2D10DDE-8E27-4361-A8F6-12B00F218D82}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F39-4D70-B0A9-D64248B6A0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{51311DE8-92CC-4A91-9693-5D7B5DE6827C}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F39-4D70-B0A9-D64248B6A0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58.7</c:v>
                </c:pt>
                <c:pt idx="24">
                  <c:v>60.2</c:v>
                </c:pt>
                <c:pt idx="32">
                  <c:v>61.4</c:v>
                </c:pt>
              </c:numCache>
            </c:numRef>
          </c:xVal>
          <c:yVal>
            <c:numRef>
              <c:f>公会計指標分析・財政指標組合せ分析表!$BP$51:$DC$51</c:f>
              <c:numCache>
                <c:formatCode>#,##0.0;"▲ "#,##0.0</c:formatCode>
                <c:ptCount val="40"/>
                <c:pt idx="8">
                  <c:v>42</c:v>
                </c:pt>
                <c:pt idx="16">
                  <c:v>45.5</c:v>
                </c:pt>
                <c:pt idx="24">
                  <c:v>44.3</c:v>
                </c:pt>
                <c:pt idx="32">
                  <c:v>49.8</c:v>
                </c:pt>
              </c:numCache>
            </c:numRef>
          </c:yVal>
          <c:smooth val="0"/>
          <c:extLst>
            <c:ext xmlns:c16="http://schemas.microsoft.com/office/drawing/2014/chart" uri="{C3380CC4-5D6E-409C-BE32-E72D297353CC}">
              <c16:uniqueId val="{00000009-AF39-4D70-B0A9-D64248B6A0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{677916E0-23DF-41F5-A556-6FE4CAFCF471}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F39-4D70-B0A9-D64248B6A0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{AF53915A-9E76-425E-ACE4-58F010F91B69}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39-4D70-B0A9-D64248B6A0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{94D695F2-7BC0-48E7-B54C-C91B4E8BE93B}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39-4D70-B0A9-D64248B6A0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{D5533941-D3C4-4093-9D61-28BE20B0F408}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39-4D70-B0A9-D64248B6A0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{87C42F3B-97D6-4FB5-8E72-A12E90307394}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39-4D70-B0A9-D64248B6A0A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{CB78A2ED-2113-4305-9E4C-D5F8D6CA9090}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F39-4D70-B0A9-D64248B6A0A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{41834363-20EB-4940-B22A-996783816993}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F39-4D70-B0A9-D64248B6A0A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{EAF363B1-F7B2-48EE-A18E-4CA066422321}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F39-4D70-B0A9-D64248B6A0A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{4AF7884A-4A0A-4C58-8729-FD5515D7054E}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F39-4D70-B0A9-D64248B6A0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AF39-4D70-B0A9-D64248B6A0A1}"/>
            </c:ext>
          </c:extLst>
        </c:ser>
        <c:dLbls>
          <c:showLegendKey val="0"/>
          <c:showVal val="1"/>
          <c:showCatName val="0"/>
          <c:showSerName val="0"/>
          <c:showPercent val="0"/>
          <c:showBubbleSize val="0"/>
        </c:dLbls>
        <c:axId val="558558096"/>
        <c:axId val="558561232"/>
      </c:scatterChart>
      <c:valAx>
        <c:axId val="558558096"/>
        <c:scaling>
          <c:orientation val="minMax"/>
          <c:max val="61.7"/>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561232"/>
        <c:crosses val="autoZero"/>
        <c:crossBetween val="midCat"/>
      </c:valAx>
      <c:valAx>
        <c:axId val="558561232"/>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8558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{B3630655-EF00-4F08-BEAD-935DB90DFA9F}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89-44AE-9733-85EC9AE2A9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{3850AC7B-E070-4A48-ABE7-8F275D51AB23}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89-44AE-9733-85EC9AE2A9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{A6F3D4C0-92AD-4FEA-A5E0-C3879EBBB3CD}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89-44AE-9733-85EC9AE2A9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{CDE344C7-12DC-4FDE-82C3-182CA0C871FA}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89-44AE-9733-85EC9AE2A9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{CEE87436-B26E-4329-BD0D-9CE03ECA15E5}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89-44AE-9733-85EC9AE2A9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{2F687785-2695-43D0-AFC0-4B9A644F9488}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89-44AE-9733-85EC9AE2A9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{1853CC58-6490-4542-A772-9F346557B7E1}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89-44AE-9733-85EC9AE2A9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{78815F82-872F-4665-9F52-30DE9D03E957}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89-44AE-9733-85EC9AE2A9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{4961607F-FA3B-418E-AD30-5F316BB96056}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89-44AE-9733-85EC9AE2A9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7.2</c:v>
                </c:pt>
                <c:pt idx="16">
                  <c:v>5</c:v>
                </c:pt>
                <c:pt idx="24">
                  <c:v>4.7</c:v>
                </c:pt>
                <c:pt idx="32">
                  <c:v>4.7</c:v>
                </c:pt>
              </c:numCache>
            </c:numRef>
          </c:xVal>
          <c:yVal>
            <c:numRef>
              <c:f>公会計指標分析・財政指標組合せ分析表!$BP$73:$DC$73</c:f>
              <c:numCache>
                <c:formatCode>#,##0.0;"▲ "#,##0.0</c:formatCode>
                <c:ptCount val="40"/>
                <c:pt idx="0">
                  <c:v>41.7</c:v>
                </c:pt>
                <c:pt idx="8">
                  <c:v>42</c:v>
                </c:pt>
                <c:pt idx="16">
                  <c:v>45.5</c:v>
                </c:pt>
                <c:pt idx="24">
                  <c:v>44.3</c:v>
                </c:pt>
                <c:pt idx="32">
                  <c:v>49.8</c:v>
                </c:pt>
              </c:numCache>
            </c:numRef>
          </c:yVal>
          <c:smooth val="0"/>
          <c:extLst>
            <c:ext xmlns:c16="http://schemas.microsoft.com/office/drawing/2014/chart" uri="{C3380CC4-5D6E-409C-BE32-E72D297353CC}">
              <c16:uniqueId val="{00000009-6989-44AE-9733-85EC9AE2A9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{C97F1224-9FE5-45DC-8BEB-9BE31876ACAF}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89-44AE-9733-85EC9AE2A9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{FA45E0B9-C74E-4FBE-89F9-18F46BF69CCB}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89-44AE-9733-85EC9AE2A9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{DDBCF40F-F3AC-44D2-A209-9B32C1F24AE1}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89-44AE-9733-85EC9AE2A9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{A092DE99-D0EA-4430-B102-0CE2A9B381C3}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89-44AE-9733-85EC9AE2A9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{BFDE8504-47BA-4084-8569-79F9A13373E2}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89-44AE-9733-85EC9AE2A919}"/>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{6B16D3AE-A598-40DF-9343-58973616F0C3}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89-44AE-9733-85EC9AE2A919}"/>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{EF8732C7-E075-42BA-BAE4-8D6B0FF2EE2D}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89-44AE-9733-85EC9AE2A919}"/>
                </c:ext>
              </c:extLst>
            </c:dLbl>
            <c:dLbl>
              <c:idx val="24"/>
              <c:layout>
                <c:manualLayout>
                  <c:x val="-4.5096530706953734E-2"/>
                  <c:y val="-7.446261987921148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{1B0F59EC-FECA-4B05-A166-8EB796F7B8A6}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89-44AE-9733-85EC9AE2A919}"/>
                </c:ext>
              </c:extLst>
            </c:dLbl>
            <c:dLbl>
              <c:idx val="32"/>
              <c:layout>
                <c:manualLayout>
                  <c:x val="-1.8171803637232503E-2"/>
                  <c:y val="-5.03706742963763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{403A69E6-AD9D-4D34-BBBE-35EF253C4903}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89-44AE-9733-85EC9AE2A9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6989-44AE-9733-85EC9AE2A919}"/>
            </c:ext>
          </c:extLst>
        </c:ser>
        <c:dLbls>
          <c:showLegendKey val="0"/>
          <c:showVal val="1"/>
          <c:showCatName val="0"/>
          <c:showSerName val="0"/>
          <c:showPercent val="0"/>
          <c:showBubbleSize val="0"/>
        </c:dLbls>
        <c:axId val="558580832"/>
        <c:axId val="558570640"/>
      </c:scatterChart>
      <c:valAx>
        <c:axId val="558580832"/>
        <c:scaling>
          <c:orientation val="minMax"/>
          <c:max val="8.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570640"/>
        <c:crosses val="autoZero"/>
        <c:crossBetween val="midCat"/>
      </c:valAx>
      <c:valAx>
        <c:axId val="5585706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8580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市町村合併後に、一体的なまちづくりの推進を目的に取り組んできた大型プロジェクトの実施や文化ホールや認定こども園等の整備、学校施設大規模改造などの大規模事業により、元利償還金については上昇傾向にあるが、近年の大規模事業は有利な地方債を活用していることから実質公債費率は急激な上昇とはならず、ゆるやかに上昇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満期一括償還地方債の起債はなし</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職員の若年化及び退職支給率の減などによる退職手当負担見込額及び債務負担行為に基づく支出予定額が減少したものの、ホール整備事業等のため一般会計等に係る地方債の現在高が増加したことなどにより将来負担額が増加し、将来負担比率の分子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学校施設改修、道路整備等により地方債現在高の増加が見込まれるが、合併特例事業債を財源として活用することなどにより、将来負担比率への影響はある程度抑制できるものと考えているが、財政調整基金などの充当可能基金の減少も見込まれるため、将来負担比率が上昇する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文化ホール整備、道路維持費等により財政調整基金を２４億円取り崩したこと等による。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基金全体としては３１．７億円の減。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財政調整基金については、予算編成時の財源調整のため一定額の確保に努める。また、特定目的基金については、それぞれの目的に応じて計画的な活用を行う。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まちづくり振興基金：住民の一体感の醸成及び地域振興に必要な財源を確保することにより、まちづくり振興事業を推進する。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公共施設整備基金：公有財産に属する公共施設の計画的な整備の推進に必要な財源を確保する。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まちづくり振興基金：子ども医療費助成（市単分）、新市まちづくり計画に挙げている合併後のまちづくりに関する事業により６．３億円取り崩したことによる減少。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事業を原資に合併後のまちづくりへの財源として活用する目的で設置した基金であり、その活用については償還元金の範囲と定められており、平成３０年度に償還が完了したことから、今後積極的に活用するため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過疎地域振興事業基金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における住民が将来にわたり安全に安心して暮らすことのできる地域社会の実現を図るため積み立てているが、今後は過疎地域の医療の確保、林業振興など過疎地域の振興に係る事業に活用するため減少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文化ホール整備、道路維持費等に伴う取り崩しによる減少。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市税収入等の大幅な伸びが込めない中、市政運営を支える財源として計画的に取り崩していくことから減少予定ではあるが、予算編成時の財源調整のため一定額の確保に努める。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大型事業に係る地方債の元金の償還のため２．６億円を取り崩したことによる減少。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これまで計画的に積立てを行ってきたが、平成３０年度から大型事業に係る地方債の元金の償還が始まったことにより元利償還金の額が大きく増加していることから、今後も取り崩す予定である。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0CAF0F-D439-4BB1-9891-63B6099C3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86FAE8-6A7D-431B-949F-1C902FCE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7C6B6A2-4AB1-493C-8493-D7613C3D4C3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D9CAA11-155C-43E7-A517-55003D3E315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9F462A7-0634-43CA-B581-81B49EE4CF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32F7C67-812D-4012-8258-519984B7281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CF6E009-1B04-4A76-9898-06543F7C042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F563DA9-2270-4FA7-9835-28C480CBCE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9136130-EB09-41AC-B9BD-E0FADBEBD0E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A912141-E6D6-4E52-A037-E3BD3153B87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3BA8CC0-E3A1-412A-965E-187F001634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E62094D-FCC4-4541-B5A8-E7A4B56A06E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066C4DE-D056-49BC-B409-ADE7758F9D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2A267B9-198D-45B9-928F-5FD4C1A8767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C732C6A-8BDF-4913-8E3D-251930A69E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A0C1C56-2C6C-4B41-96FF-39DCA4B6F0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D12681A-3985-4340-9DD0-E6277F31D3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013132C-6E8D-47F7-B4B9-4108E0BDFC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4D7B977-65F9-494A-BFAD-207246DCDB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3F36F1-0559-459F-98A1-95BB89889E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4A0843F-0726-4EDB-8F81-D93D037AF7A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237AF15-2D30-427D-BD60-1423B005313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11870B1-4702-4BAB-9161-D48F27B138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1E2D9FE-A507-4A38-BDC7-8E94D29A9DF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D03FB44-763B-4E4A-AEAB-817059DEA71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B629167-AAE8-42EF-80BB-54CD3C76B53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2298B73-D1F1-4B67-978A-179D8780254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CA42B74-7FAC-4116-9D6C-533CC1C49E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C5D0DF6-EDCB-430C-8F66-C9101936D1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9D9E57F-DD23-4B2B-9366-9A9AE6F712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8E6E06D-2063-4C81-8E57-AC9C90BC273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4DA0AE2-8751-4282-AC14-FDE08FF57D7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C61F8C2-C4B6-4DC1-8344-D81FAB018E0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EC720A5-F4BE-4C6B-B480-D4823ECF03D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5480D6F-8895-47C1-B292-3C993CC31D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325051A-B3EF-44E2-A1CB-396244CF4BD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5835F7E-5EFC-4F5F-A513-37F3E1047CE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3C8FC9-7EED-410F-A5B0-403F3FCDFEF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68BE3C0-E406-4B35-9685-560572AE2C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976A31B-3B2C-49BA-A07A-2D8EB3B0F10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FD58177-A415-47F2-899F-8835A7E909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E9B6C67-C8D9-4D01-9FF7-F8CB405C5D1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B5FB1BD-107E-4713-82B6-CD5DE2B8065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CB78739-B7C2-45AE-8A2E-7AC8E351E17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93E5DE1-73DA-4891-9CA0-6771177CE2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407592A-47A1-4499-AA37-840DB559817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ABC84A8-9ED5-4BE4-8D9F-F2ABDB2CEB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有形固定資産減価償却率は、類似団体平均より高い水準にあるが、</a:t>
          </a:r>
          <a:r>
            <a:rPr lang="ja-JP" altLang="ja-JP" sz="1100" b="0" i="0" baseline="0">
              <a:solidFill>
                <a:schemeClr val="dk1"/>
              </a:solidFill>
              <a:effectLst/>
              <a:latin typeface="+mn-ea"/>
              <a:ea typeface="+mn-ea"/>
              <a:cs typeface="+mn-cs"/>
            </a:rPr>
            <a:t>当市では、平成２８年度に策定した公共施設等総合管理計画を基に、老朽化した施設の集約化・複合化や除却を進めている。</a:t>
          </a:r>
          <a:endParaRPr lang="ja-JP" altLang="ja-JP">
            <a:effectLst/>
            <a:latin typeface="+mn-ea"/>
            <a:ea typeface="+mn-ea"/>
          </a:endParaRPr>
        </a:p>
        <a:p>
          <a:pPr eaLnBrk="1" fontAlgn="auto" latinLnBrk="0" hangingPunct="1"/>
          <a:r>
            <a:rPr lang="ja-JP" altLang="ja-JP" sz="1100" b="0" i="0" baseline="0">
              <a:solidFill>
                <a:schemeClr val="dk1"/>
              </a:solidFill>
              <a:effectLst/>
              <a:latin typeface="+mn-ea"/>
              <a:ea typeface="+mn-ea"/>
              <a:cs typeface="+mn-cs"/>
            </a:rPr>
            <a:t>　有形固定資産減価償却率については、上昇傾向にはあるため、今後も管理計画を実効あるものにしていくため、体制や仕組みの整備に取り組んでいく。</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C9780DD-56CC-4F3B-8B07-72C8609FC1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1A0920E-3D21-4554-9B1B-D44451834E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FA78FEF-FF34-44D8-AB81-D44455FF090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476C0E0-9078-4B26-921D-32B32462DD6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11B78A4-5574-4906-9903-9FFA276758E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0CA3787-01C2-4925-ADAA-3620E23F5C1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CD82C39-53AF-4D48-9DAD-33C2D92F489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EBE9C24-15F8-47B2-9A65-D3111DC7865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6F86504-B983-42D9-8389-370D9A59199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AE60F61-3CA4-478F-A4D1-60FEBCCDDDD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7874082-BE16-4708-9D54-283A03AEBE0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46EC1DD-33EF-47C1-845D-78359ED98B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F5C9E50-F759-44A9-895D-BA3A6206208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D6AF23A-313E-43AD-A53F-2660AE8D8A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a:extLst>
            <a:ext uri="{FF2B5EF4-FFF2-40B4-BE49-F238E27FC236}">
              <a16:creationId xmlns:a16="http://schemas.microsoft.com/office/drawing/2014/main" id="{F57FC69C-9D45-4141-B459-4EDA7C3DA002}"/>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a:extLst>
            <a:ext uri="{FF2B5EF4-FFF2-40B4-BE49-F238E27FC236}">
              <a16:creationId xmlns:a16="http://schemas.microsoft.com/office/drawing/2014/main" id="{775AC4B4-83B4-4F25-B4EE-C05A611C80CA}"/>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a:extLst>
            <a:ext uri="{FF2B5EF4-FFF2-40B4-BE49-F238E27FC236}">
              <a16:creationId xmlns:a16="http://schemas.microsoft.com/office/drawing/2014/main" id="{16C2864E-BD96-4992-A11E-6C7F7ADBE8B4}"/>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a:extLst>
            <a:ext uri="{FF2B5EF4-FFF2-40B4-BE49-F238E27FC236}">
              <a16:creationId xmlns:a16="http://schemas.microsoft.com/office/drawing/2014/main" id="{DBD9F51E-A8A8-4A0A-89E2-E01231E4B092}"/>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a:extLst>
            <a:ext uri="{FF2B5EF4-FFF2-40B4-BE49-F238E27FC236}">
              <a16:creationId xmlns:a16="http://schemas.microsoft.com/office/drawing/2014/main" id="{839E3AA8-EBE9-4159-BF46-F4748354D3B2}"/>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a:extLst>
            <a:ext uri="{FF2B5EF4-FFF2-40B4-BE49-F238E27FC236}">
              <a16:creationId xmlns:a16="http://schemas.microsoft.com/office/drawing/2014/main" id="{551D02EF-43B9-445A-9157-350368BE8F42}"/>
            </a:ext>
          </a:extLst>
        </xdr:cNvPr>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a:extLst>
            <a:ext uri="{FF2B5EF4-FFF2-40B4-BE49-F238E27FC236}">
              <a16:creationId xmlns:a16="http://schemas.microsoft.com/office/drawing/2014/main" id="{270FB628-25DC-4489-96B6-6EE922486AB6}"/>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a:extLst>
            <a:ext uri="{FF2B5EF4-FFF2-40B4-BE49-F238E27FC236}">
              <a16:creationId xmlns:a16="http://schemas.microsoft.com/office/drawing/2014/main" id="{6EA722C8-73B1-42DE-9F4C-0FD470FCC81A}"/>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BE19EE7D-2AB4-4568-B3AA-274A7FB72C03}"/>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78713738-F2AE-4EEB-ADC2-1D44520A04F9}"/>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9DA5B6F7-C8F2-4B6E-9A70-8409BF9A7730}"/>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93C6185-17DE-4A3F-99D6-B74157F023F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26A3532-1F0F-4F05-937B-354CA11C8AF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D468CB7-57F1-4BCD-973E-046C6F90083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FABC39D-2604-4122-9E6C-56F539380B1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9E2C82E-C449-4068-A5F6-E0BD550823E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127</xdr:rowOff>
    </xdr:from>
    <xdr:to>
      <xdr:col>23</xdr:col>
      <xdr:colOff>136525</xdr:colOff>
      <xdr:row>32</xdr:row>
      <xdr:rowOff>101727</xdr:rowOff>
    </xdr:to>
    <xdr:sp macro="" textlink="">
      <xdr:nvSpPr>
        <xdr:cNvPr id="79" name="楕円 78">
          <a:extLst>
            <a:ext uri="{FF2B5EF4-FFF2-40B4-BE49-F238E27FC236}">
              <a16:creationId xmlns:a16="http://schemas.microsoft.com/office/drawing/2014/main" id="{FA28D851-228F-47B8-BF52-3251DCD46A70}"/>
            </a:ext>
          </a:extLst>
        </xdr:cNvPr>
        <xdr:cNvSpPr/>
      </xdr:nvSpPr>
      <xdr:spPr>
        <a:xfrm>
          <a:off x="4711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150004</xdr:rowOff>
    </xdr:from>
    <xdr:ext cx="405111" cy="259045"/>
    <xdr:sp macro="" textlink="">
      <xdr:nvSpPr>
        <xdr:cNvPr id="80" name="有形固定資産減価償却率該当値テキスト">
          <a:extLst>
            <a:ext uri="{FF2B5EF4-FFF2-40B4-BE49-F238E27FC236}">
              <a16:creationId xmlns:a16="http://schemas.microsoft.com/office/drawing/2014/main" id="{3611AA5F-032D-42F1-9BC9-5CD599496552}"/>
            </a:ext>
          </a:extLst>
        </xdr:cNvPr>
        <xdr:cNvSpPr txBox="1"/>
      </xdr:nvSpPr>
      <xdr:spPr>
        <a:xfrm>
          <a:off x="4813300"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119761</xdr:rowOff>
    </xdr:from>
    <xdr:to>
      <xdr:col>19</xdr:col>
      <xdr:colOff>187325</xdr:colOff>
      <xdr:row>32</xdr:row>
      <xdr:rowOff>49911</xdr:rowOff>
    </xdr:to>
    <xdr:sp macro="" textlink="">
      <xdr:nvSpPr>
        <xdr:cNvPr id="81" name="楕円 80">
          <a:extLst>
            <a:ext uri="{FF2B5EF4-FFF2-40B4-BE49-F238E27FC236}">
              <a16:creationId xmlns:a16="http://schemas.microsoft.com/office/drawing/2014/main" id="{0CB2885E-204C-4E94-9997-C68D9C401140}"/>
            </a:ext>
          </a:extLst>
        </xdr:cNvPr>
        <xdr:cNvSpPr/>
      </xdr:nvSpPr>
      <xdr:spPr>
        <a:xfrm>
          <a:off x="4000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50927</xdr:rowOff>
    </xdr:to>
    <xdr:cxnSp macro="">
      <xdr:nvCxnSpPr>
        <xdr:cNvPr id="82" name="直線コネクタ 81">
          <a:extLst>
            <a:ext uri="{FF2B5EF4-FFF2-40B4-BE49-F238E27FC236}">
              <a16:creationId xmlns:a16="http://schemas.microsoft.com/office/drawing/2014/main" id="{25251EB1-661A-4D28-9BA3-A7743E9A8FBC}"/>
            </a:ext>
          </a:extLst>
        </xdr:cNvPr>
        <xdr:cNvCxnSpPr/>
      </xdr:nvCxnSpPr>
      <xdr:spPr>
        <a:xfrm>
          <a:off x="4051300" y="6257036"/>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54991</xdr:rowOff>
    </xdr:from>
    <xdr:to>
      <xdr:col>15</xdr:col>
      <xdr:colOff>187325</xdr:colOff>
      <xdr:row>31</xdr:row>
      <xdr:rowOff>156591</xdr:rowOff>
    </xdr:to>
    <xdr:sp macro="" textlink="">
      <xdr:nvSpPr>
        <xdr:cNvPr id="83" name="楕円 82">
          <a:extLst>
            <a:ext uri="{FF2B5EF4-FFF2-40B4-BE49-F238E27FC236}">
              <a16:creationId xmlns:a16="http://schemas.microsoft.com/office/drawing/2014/main" id="{C02E615A-99B3-4EFF-A42A-43BA46C941C4}"/>
            </a:ext>
          </a:extLst>
        </xdr:cNvPr>
        <xdr:cNvSpPr/>
      </xdr:nvSpPr>
      <xdr:spPr>
        <a:xfrm>
          <a:off x="3238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105791</xdr:rowOff>
    </xdr:from>
    <xdr:to>
      <xdr:col>19</xdr:col>
      <xdr:colOff>136525</xdr:colOff>
      <xdr:row>31</xdr:row>
      <xdr:rowOff>170561</xdr:rowOff>
    </xdr:to>
    <xdr:cxnSp macro="">
      <xdr:nvCxnSpPr>
        <xdr:cNvPr id="84" name="直線コネクタ 83">
          <a:extLst>
            <a:ext uri="{FF2B5EF4-FFF2-40B4-BE49-F238E27FC236}">
              <a16:creationId xmlns:a16="http://schemas.microsoft.com/office/drawing/2014/main" id="{3A27C3B0-4B6C-40E3-B584-6E8048834EC7}"/>
            </a:ext>
          </a:extLst>
        </xdr:cNvPr>
        <xdr:cNvCxnSpPr/>
      </xdr:nvCxnSpPr>
      <xdr:spPr>
        <a:xfrm>
          <a:off x="3289300" y="619226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16129</xdr:rowOff>
    </xdr:from>
    <xdr:to>
      <xdr:col>11</xdr:col>
      <xdr:colOff>187325</xdr:colOff>
      <xdr:row>31</xdr:row>
      <xdr:rowOff>117729</xdr:rowOff>
    </xdr:to>
    <xdr:sp macro="" textlink="">
      <xdr:nvSpPr>
        <xdr:cNvPr id="85" name="楕円 84">
          <a:extLst>
            <a:ext uri="{FF2B5EF4-FFF2-40B4-BE49-F238E27FC236}">
              <a16:creationId xmlns:a16="http://schemas.microsoft.com/office/drawing/2014/main" id="{B57DFFD7-AF26-4752-9D51-4DEB2B02636E}"/>
            </a:ext>
          </a:extLst>
        </xdr:cNvPr>
        <xdr:cNvSpPr/>
      </xdr:nvSpPr>
      <xdr:spPr>
        <a:xfrm>
          <a:off x="2476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66929</xdr:rowOff>
    </xdr:from>
    <xdr:to>
      <xdr:col>15</xdr:col>
      <xdr:colOff>136525</xdr:colOff>
      <xdr:row>31</xdr:row>
      <xdr:rowOff>105791</xdr:rowOff>
    </xdr:to>
    <xdr:cxnSp macro="">
      <xdr:nvCxnSpPr>
        <xdr:cNvPr id="86" name="直線コネクタ 85">
          <a:extLst>
            <a:ext uri="{FF2B5EF4-FFF2-40B4-BE49-F238E27FC236}">
              <a16:creationId xmlns:a16="http://schemas.microsoft.com/office/drawing/2014/main" id="{985D3551-6103-46CC-B7EE-2EF7C68A8AEC}"/>
            </a:ext>
          </a:extLst>
        </xdr:cNvPr>
        <xdr:cNvCxnSpPr/>
      </xdr:nvCxnSpPr>
      <xdr:spPr>
        <a:xfrm>
          <a:off x="2527300" y="615340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7" name="n_1aveValue有形固定資産減価償却率">
          <a:extLst>
            <a:ext uri="{FF2B5EF4-FFF2-40B4-BE49-F238E27FC236}">
              <a16:creationId xmlns:a16="http://schemas.microsoft.com/office/drawing/2014/main" id="{9F909FD9-96F3-451D-B558-EED342891BEA}"/>
            </a:ext>
          </a:extLst>
        </xdr:cNvPr>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a:extLst>
            <a:ext uri="{FF2B5EF4-FFF2-40B4-BE49-F238E27FC236}">
              <a16:creationId xmlns:a16="http://schemas.microsoft.com/office/drawing/2014/main" id="{8E1BCF4C-24BE-4232-A99F-B5A9A8226D1F}"/>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a:extLst>
            <a:ext uri="{FF2B5EF4-FFF2-40B4-BE49-F238E27FC236}">
              <a16:creationId xmlns:a16="http://schemas.microsoft.com/office/drawing/2014/main" id="{5AC62AF0-812E-453F-A365-7C1B3BA461B3}"/>
            </a:ext>
          </a:extLst>
        </xdr:cNvPr>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a:extLst>
            <a:ext uri="{FF2B5EF4-FFF2-40B4-BE49-F238E27FC236}">
              <a16:creationId xmlns:a16="http://schemas.microsoft.com/office/drawing/2014/main" id="{EE2DE733-9758-4513-B9E0-F2A327998353}"/>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41038</xdr:rowOff>
    </xdr:from>
    <xdr:ext cx="405111" cy="259045"/>
    <xdr:sp macro="" textlink="">
      <xdr:nvSpPr>
        <xdr:cNvPr id="91" name="n_1mainValue有形固定資産減価償却率">
          <a:extLst>
            <a:ext uri="{FF2B5EF4-FFF2-40B4-BE49-F238E27FC236}">
              <a16:creationId xmlns:a16="http://schemas.microsoft.com/office/drawing/2014/main" id="{DCAFE899-62CE-43B8-91D5-4B70FF674C65}"/>
            </a:ext>
          </a:extLst>
        </xdr:cNvPr>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1668</xdr:rowOff>
    </xdr:from>
    <xdr:ext cx="405111" cy="259045"/>
    <xdr:sp macro="" textlink="">
      <xdr:nvSpPr>
        <xdr:cNvPr id="92" name="n_2mainValue有形固定資産減価償却率">
          <a:extLst>
            <a:ext uri="{FF2B5EF4-FFF2-40B4-BE49-F238E27FC236}">
              <a16:creationId xmlns:a16="http://schemas.microsoft.com/office/drawing/2014/main" id="{7115D66A-AE8D-477E-87E9-6397D77BADF2}"/>
            </a:ext>
          </a:extLst>
        </xdr:cNvPr>
        <xdr:cNvSpPr txBox="1"/>
      </xdr:nvSpPr>
      <xdr:spPr>
        <a:xfrm>
          <a:off x="3086744" y="591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134256</xdr:rowOff>
    </xdr:from>
    <xdr:ext cx="405111" cy="259045"/>
    <xdr:sp macro="" textlink="">
      <xdr:nvSpPr>
        <xdr:cNvPr id="93" name="n_3mainValue有形固定資産減価償却率">
          <a:extLst>
            <a:ext uri="{FF2B5EF4-FFF2-40B4-BE49-F238E27FC236}">
              <a16:creationId xmlns:a16="http://schemas.microsoft.com/office/drawing/2014/main" id="{A6299623-BFB7-4EB8-89E8-8FCD67D59310}"/>
            </a:ext>
          </a:extLst>
        </xdr:cNvPr>
        <xdr:cNvSpPr txBox="1"/>
      </xdr:nvSpPr>
      <xdr:spPr>
        <a:xfrm>
          <a:off x="23247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3416DC-1FF9-45E0-A438-AE2DAB5420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5ACEFBF4-5EF8-4675-9787-34C0808E322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D76EAB83-5D3E-4603-8D6F-73EAAA20B0E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7D75E998-289D-401B-96E3-C3741C75995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5F8DD0C9-4092-4DE1-B41E-3DB4C65E2F8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8B321EDF-DCF0-4D8B-A43F-DFDC26E76C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9A7C5B13-D5A0-4760-BD97-E58CE8BB8E3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D15DB57B-7C8A-40FB-9859-C434BA00BA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7AFAEFBE-4B60-4AB8-BAD5-1C078430E4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4C8994F3-2C29-4592-8D6F-0891283F09D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70313B24-14D7-4725-B598-AEB55BAA34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CC4E2F83-28B4-4586-8833-6D035DD324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880C9D0-E72F-4F06-93D7-24B2B9C539D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件費について、類似団体と比較して職員数が多く、人件費が高い水準にあるため、債務償還可能年数も類似団体と比べると長くなっているが、市町村合併以降職員数の削減の当初の目標を平成２６年度で達成し、平成２７年度以降は低下し、令和元年度においても職員の年齢構成の変動などにより減少していることから、今後も人件費の削減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34264F24-9B81-4FE2-91E0-F370EC20D64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BA0AB03D-F714-42F4-9868-890787C5BA3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42357B10-0DF6-41AF-B605-EB1FFA32A6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F937B0B-3EAD-426E-BB1F-3205B4DBAB8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5F078052-E52A-47B0-8799-B41DC2A2D4D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FBE81BFC-9434-4FD7-B83B-950892635B8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D68639D6-53B4-4EEB-B8A2-FBFA5ED56B9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69D78EC7-7029-4567-ADEB-4772C4C5DD6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9659DA5C-45B9-4BAB-A78D-CC313152F31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9A8B447D-A599-4F10-832A-CCCAFA7E3FB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3A775177-0ED4-4AD3-8475-0FAB8DF7B7C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B4D34555-71AF-4F72-B2CA-AD046DDD384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AFF3571C-1264-410F-969B-A0745B7D472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B9878AF1-B447-4EFD-BB8C-4D6ED28991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8DC0F43A-A809-4426-92A2-74AC68C19D0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25719B7E-3E79-4A6E-B3EE-7178A200022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13A664F3-0A5C-4906-B8E6-AA54FADA3B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a:extLst>
            <a:ext uri="{FF2B5EF4-FFF2-40B4-BE49-F238E27FC236}">
              <a16:creationId xmlns:a16="http://schemas.microsoft.com/office/drawing/2014/main" id="{65425667-D803-4C48-BE5D-53D0C0B0C8E8}"/>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a:extLst>
            <a:ext uri="{FF2B5EF4-FFF2-40B4-BE49-F238E27FC236}">
              <a16:creationId xmlns:a16="http://schemas.microsoft.com/office/drawing/2014/main" id="{1C318B03-57CD-4F03-A5EE-DB8E746B0A4C}"/>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a:extLst>
            <a:ext uri="{FF2B5EF4-FFF2-40B4-BE49-F238E27FC236}">
              <a16:creationId xmlns:a16="http://schemas.microsoft.com/office/drawing/2014/main" id="{67078DE1-4137-4CA8-BE91-AC27AC4535A6}"/>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B3874F80-85E0-4D23-AEE5-837049C6B3A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A894347F-FAD6-4F3A-B0BB-E65EBEF8A50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a:extLst>
            <a:ext uri="{FF2B5EF4-FFF2-40B4-BE49-F238E27FC236}">
              <a16:creationId xmlns:a16="http://schemas.microsoft.com/office/drawing/2014/main" id="{52EE1C5C-ED0D-4D0B-968C-866C57ED973F}"/>
            </a:ext>
          </a:extLst>
        </xdr:cNvPr>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a:extLst>
            <a:ext uri="{FF2B5EF4-FFF2-40B4-BE49-F238E27FC236}">
              <a16:creationId xmlns:a16="http://schemas.microsoft.com/office/drawing/2014/main" id="{DE3A91FF-903D-4E75-BDF8-BAF5721B80ED}"/>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a:extLst>
            <a:ext uri="{FF2B5EF4-FFF2-40B4-BE49-F238E27FC236}">
              <a16:creationId xmlns:a16="http://schemas.microsoft.com/office/drawing/2014/main" id="{8E7DF0CB-47D6-477B-81F8-6AD96298CBC8}"/>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a:extLst>
            <a:ext uri="{FF2B5EF4-FFF2-40B4-BE49-F238E27FC236}">
              <a16:creationId xmlns:a16="http://schemas.microsoft.com/office/drawing/2014/main" id="{C1A6B4BD-CF5D-490D-80A4-B2FE0789FDAD}"/>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a:extLst>
            <a:ext uri="{FF2B5EF4-FFF2-40B4-BE49-F238E27FC236}">
              <a16:creationId xmlns:a16="http://schemas.microsoft.com/office/drawing/2014/main" id="{76151937-0C7C-4992-9673-FE0042C623C3}"/>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a:extLst>
            <a:ext uri="{FF2B5EF4-FFF2-40B4-BE49-F238E27FC236}">
              <a16:creationId xmlns:a16="http://schemas.microsoft.com/office/drawing/2014/main" id="{DFC1452E-3714-46AB-91B9-A1687A57A5D8}"/>
            </a:ext>
          </a:extLst>
        </xdr:cNvPr>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9A741FE-6F66-468F-912C-93BE7C5FEC7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9300AAA-7D01-419A-8842-E906ECAF99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B53F01D-2B4F-4CAD-8B90-A15E3882B95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BA57D93-8EAD-4459-8968-B420B8A45AA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B75E413-8B25-476B-8C76-9E72E0C17D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7602</xdr:rowOff>
    </xdr:from>
    <xdr:to>
      <xdr:col>76</xdr:col>
      <xdr:colOff>73025</xdr:colOff>
      <xdr:row>34</xdr:row>
      <xdr:rowOff>109202</xdr:rowOff>
    </xdr:to>
    <xdr:sp macro="" textlink="">
      <xdr:nvSpPr>
        <xdr:cNvPr id="140" name="楕円 139">
          <a:extLst>
            <a:ext uri="{FF2B5EF4-FFF2-40B4-BE49-F238E27FC236}">
              <a16:creationId xmlns:a16="http://schemas.microsoft.com/office/drawing/2014/main" id="{5C9552D9-E7F2-4F18-B1B0-286FD0A2A8EA}"/>
            </a:ext>
          </a:extLst>
        </xdr:cNvPr>
        <xdr:cNvSpPr/>
      </xdr:nvSpPr>
      <xdr:spPr>
        <a:xfrm>
          <a:off x="14744700" y="66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93979</xdr:rowOff>
    </xdr:from>
    <xdr:ext cx="469744" cy="259045"/>
    <xdr:sp macro="" textlink="">
      <xdr:nvSpPr>
        <xdr:cNvPr id="141" name="債務償還比率該当値テキスト">
          <a:extLst>
            <a:ext uri="{FF2B5EF4-FFF2-40B4-BE49-F238E27FC236}">
              <a16:creationId xmlns:a16="http://schemas.microsoft.com/office/drawing/2014/main" id="{A3A87DFA-022B-425C-B30D-2E796D168417}"/>
            </a:ext>
          </a:extLst>
        </xdr:cNvPr>
        <xdr:cNvSpPr txBox="1"/>
      </xdr:nvSpPr>
      <xdr:spPr>
        <a:xfrm>
          <a:off x="14846300" y="652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82205</xdr:rowOff>
    </xdr:from>
    <xdr:to>
      <xdr:col>72</xdr:col>
      <xdr:colOff>123825</xdr:colOff>
      <xdr:row>34</xdr:row>
      <xdr:rowOff>12355</xdr:rowOff>
    </xdr:to>
    <xdr:sp macro="" textlink="">
      <xdr:nvSpPr>
        <xdr:cNvPr id="142" name="楕円 141">
          <a:extLst>
            <a:ext uri="{FF2B5EF4-FFF2-40B4-BE49-F238E27FC236}">
              <a16:creationId xmlns:a16="http://schemas.microsoft.com/office/drawing/2014/main" id="{B187F228-7E22-4DCB-825C-72DD62AE1D24}"/>
            </a:ext>
          </a:extLst>
        </xdr:cNvPr>
        <xdr:cNvSpPr/>
      </xdr:nvSpPr>
      <xdr:spPr>
        <a:xfrm>
          <a:off x="14033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133005</xdr:rowOff>
    </xdr:from>
    <xdr:to>
      <xdr:col>76</xdr:col>
      <xdr:colOff>22225</xdr:colOff>
      <xdr:row>34</xdr:row>
      <xdr:rowOff>58402</xdr:rowOff>
    </xdr:to>
    <xdr:cxnSp macro="">
      <xdr:nvCxnSpPr>
        <xdr:cNvPr id="143" name="直線コネクタ 142">
          <a:extLst>
            <a:ext uri="{FF2B5EF4-FFF2-40B4-BE49-F238E27FC236}">
              <a16:creationId xmlns:a16="http://schemas.microsoft.com/office/drawing/2014/main" id="{FE285C8C-2242-4430-B9F8-5358456E6C9B}"/>
            </a:ext>
          </a:extLst>
        </xdr:cNvPr>
        <xdr:cNvCxnSpPr/>
      </xdr:nvCxnSpPr>
      <xdr:spPr>
        <a:xfrm>
          <a:off x="14084300" y="6562380"/>
          <a:ext cx="711200" cy="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106263</xdr:rowOff>
    </xdr:from>
    <xdr:to>
      <xdr:col>68</xdr:col>
      <xdr:colOff>123825</xdr:colOff>
      <xdr:row>34</xdr:row>
      <xdr:rowOff>36413</xdr:rowOff>
    </xdr:to>
    <xdr:sp macro="" textlink="">
      <xdr:nvSpPr>
        <xdr:cNvPr id="144" name="楕円 143">
          <a:extLst>
            <a:ext uri="{FF2B5EF4-FFF2-40B4-BE49-F238E27FC236}">
              <a16:creationId xmlns:a16="http://schemas.microsoft.com/office/drawing/2014/main" id="{96C82F9E-499E-4D08-A1A7-E47FA68FFB2E}"/>
            </a:ext>
          </a:extLst>
        </xdr:cNvPr>
        <xdr:cNvSpPr/>
      </xdr:nvSpPr>
      <xdr:spPr>
        <a:xfrm>
          <a:off x="13271500" y="65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133005</xdr:rowOff>
    </xdr:from>
    <xdr:to>
      <xdr:col>72</xdr:col>
      <xdr:colOff>73025</xdr:colOff>
      <xdr:row>33</xdr:row>
      <xdr:rowOff>157063</xdr:rowOff>
    </xdr:to>
    <xdr:cxnSp macro="">
      <xdr:nvCxnSpPr>
        <xdr:cNvPr id="145" name="直線コネクタ 144">
          <a:extLst>
            <a:ext uri="{FF2B5EF4-FFF2-40B4-BE49-F238E27FC236}">
              <a16:creationId xmlns:a16="http://schemas.microsoft.com/office/drawing/2014/main" id="{CFA6F295-1D0F-4901-B80F-91EAC7B55BD8}"/>
            </a:ext>
          </a:extLst>
        </xdr:cNvPr>
        <xdr:cNvCxnSpPr/>
      </xdr:nvCxnSpPr>
      <xdr:spPr>
        <a:xfrm flipV="1">
          <a:off x="13322300" y="6562380"/>
          <a:ext cx="762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51054</xdr:rowOff>
    </xdr:from>
    <xdr:to>
      <xdr:col>64</xdr:col>
      <xdr:colOff>123825</xdr:colOff>
      <xdr:row>33</xdr:row>
      <xdr:rowOff>152654</xdr:rowOff>
    </xdr:to>
    <xdr:sp macro="" textlink="">
      <xdr:nvSpPr>
        <xdr:cNvPr id="146" name="楕円 145">
          <a:extLst>
            <a:ext uri="{FF2B5EF4-FFF2-40B4-BE49-F238E27FC236}">
              <a16:creationId xmlns:a16="http://schemas.microsoft.com/office/drawing/2014/main" id="{7E9F0D91-5519-44D5-B573-9EB95703B1A6}"/>
            </a:ext>
          </a:extLst>
        </xdr:cNvPr>
        <xdr:cNvSpPr/>
      </xdr:nvSpPr>
      <xdr:spPr>
        <a:xfrm>
          <a:off x="12509500" y="64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101854</xdr:rowOff>
    </xdr:from>
    <xdr:to>
      <xdr:col>68</xdr:col>
      <xdr:colOff>73025</xdr:colOff>
      <xdr:row>33</xdr:row>
      <xdr:rowOff>157063</xdr:rowOff>
    </xdr:to>
    <xdr:cxnSp macro="">
      <xdr:nvCxnSpPr>
        <xdr:cNvPr id="147" name="直線コネクタ 146">
          <a:extLst>
            <a:ext uri="{FF2B5EF4-FFF2-40B4-BE49-F238E27FC236}">
              <a16:creationId xmlns:a16="http://schemas.microsoft.com/office/drawing/2014/main" id="{3D8AE446-DEC1-4F4F-8DD8-6DAAE589B6F0}"/>
            </a:ext>
          </a:extLst>
        </xdr:cNvPr>
        <xdr:cNvCxnSpPr/>
      </xdr:nvCxnSpPr>
      <xdr:spPr>
        <a:xfrm>
          <a:off x="12560300" y="6531229"/>
          <a:ext cx="762000" cy="5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38526</xdr:rowOff>
    </xdr:from>
    <xdr:to>
      <xdr:col>60</xdr:col>
      <xdr:colOff>123825</xdr:colOff>
      <xdr:row>32</xdr:row>
      <xdr:rowOff>140126</xdr:rowOff>
    </xdr:to>
    <xdr:sp macro="" textlink="">
      <xdr:nvSpPr>
        <xdr:cNvPr id="148" name="楕円 147">
          <a:extLst>
            <a:ext uri="{FF2B5EF4-FFF2-40B4-BE49-F238E27FC236}">
              <a16:creationId xmlns:a16="http://schemas.microsoft.com/office/drawing/2014/main" id="{F23392BE-B74C-478A-AE3A-3AEA9896BDD3}"/>
            </a:ext>
          </a:extLst>
        </xdr:cNvPr>
        <xdr:cNvSpPr/>
      </xdr:nvSpPr>
      <xdr:spPr>
        <a:xfrm>
          <a:off x="11747500" y="629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89326</xdr:rowOff>
    </xdr:from>
    <xdr:to>
      <xdr:col>64</xdr:col>
      <xdr:colOff>73025</xdr:colOff>
      <xdr:row>33</xdr:row>
      <xdr:rowOff>101854</xdr:rowOff>
    </xdr:to>
    <xdr:cxnSp macro="">
      <xdr:nvCxnSpPr>
        <xdr:cNvPr id="149" name="直線コネクタ 148">
          <a:extLst>
            <a:ext uri="{FF2B5EF4-FFF2-40B4-BE49-F238E27FC236}">
              <a16:creationId xmlns:a16="http://schemas.microsoft.com/office/drawing/2014/main" id="{8238FD0D-7D72-413D-9CA0-BE6B4A7726C3}"/>
            </a:ext>
          </a:extLst>
        </xdr:cNvPr>
        <xdr:cNvCxnSpPr/>
      </xdr:nvCxnSpPr>
      <xdr:spPr>
        <a:xfrm>
          <a:off x="11798300" y="6347251"/>
          <a:ext cx="762000" cy="18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a:extLst>
            <a:ext uri="{FF2B5EF4-FFF2-40B4-BE49-F238E27FC236}">
              <a16:creationId xmlns:a16="http://schemas.microsoft.com/office/drawing/2014/main" id="{93DCDA8D-3CFA-4593-8E51-1705FF6C6FC3}"/>
            </a:ext>
          </a:extLst>
        </xdr:cNvPr>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a:extLst>
            <a:ext uri="{FF2B5EF4-FFF2-40B4-BE49-F238E27FC236}">
              <a16:creationId xmlns:a16="http://schemas.microsoft.com/office/drawing/2014/main" id="{9DC602CA-E64E-43A0-9662-481B5E8CA075}"/>
            </a:ext>
          </a:extLst>
        </xdr:cNvPr>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a:extLst>
            <a:ext uri="{FF2B5EF4-FFF2-40B4-BE49-F238E27FC236}">
              <a16:creationId xmlns:a16="http://schemas.microsoft.com/office/drawing/2014/main" id="{EE45D236-703E-4A40-9813-0D6751944D03}"/>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3" name="n_4aveValue債務償還比率">
          <a:extLst>
            <a:ext uri="{FF2B5EF4-FFF2-40B4-BE49-F238E27FC236}">
              <a16:creationId xmlns:a16="http://schemas.microsoft.com/office/drawing/2014/main" id="{E873B13E-CB09-432E-AB1E-17A5C4FD56FE}"/>
            </a:ext>
          </a:extLst>
        </xdr:cNvPr>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3482</xdr:rowOff>
    </xdr:from>
    <xdr:ext cx="469744" cy="259045"/>
    <xdr:sp macro="" textlink="">
      <xdr:nvSpPr>
        <xdr:cNvPr id="154" name="n_1mainValue債務償還比率">
          <a:extLst>
            <a:ext uri="{FF2B5EF4-FFF2-40B4-BE49-F238E27FC236}">
              <a16:creationId xmlns:a16="http://schemas.microsoft.com/office/drawing/2014/main" id="{171FDB82-DA13-4F2C-91A8-B1DD902ACDB9}"/>
            </a:ext>
          </a:extLst>
        </xdr:cNvPr>
        <xdr:cNvSpPr txBox="1"/>
      </xdr:nvSpPr>
      <xdr:spPr>
        <a:xfrm>
          <a:off x="13836727" y="66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27540</xdr:rowOff>
    </xdr:from>
    <xdr:ext cx="469744" cy="259045"/>
    <xdr:sp macro="" textlink="">
      <xdr:nvSpPr>
        <xdr:cNvPr id="155" name="n_2mainValue債務償還比率">
          <a:extLst>
            <a:ext uri="{FF2B5EF4-FFF2-40B4-BE49-F238E27FC236}">
              <a16:creationId xmlns:a16="http://schemas.microsoft.com/office/drawing/2014/main" id="{900C7BB5-AD9F-443E-8BA8-43F4D6E9F2CD}"/>
            </a:ext>
          </a:extLst>
        </xdr:cNvPr>
        <xdr:cNvSpPr txBox="1"/>
      </xdr:nvSpPr>
      <xdr:spPr>
        <a:xfrm>
          <a:off x="13087427"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143781</xdr:rowOff>
    </xdr:from>
    <xdr:ext cx="469744" cy="259045"/>
    <xdr:sp macro="" textlink="">
      <xdr:nvSpPr>
        <xdr:cNvPr id="156" name="n_3mainValue債務償還比率">
          <a:extLst>
            <a:ext uri="{FF2B5EF4-FFF2-40B4-BE49-F238E27FC236}">
              <a16:creationId xmlns:a16="http://schemas.microsoft.com/office/drawing/2014/main" id="{3A2D115E-B6B5-4E79-B0C3-D33F7DFAD079}"/>
            </a:ext>
          </a:extLst>
        </xdr:cNvPr>
        <xdr:cNvSpPr txBox="1"/>
      </xdr:nvSpPr>
      <xdr:spPr>
        <a:xfrm>
          <a:off x="12325427"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131253</xdr:rowOff>
    </xdr:from>
    <xdr:ext cx="469744" cy="259045"/>
    <xdr:sp macro="" textlink="">
      <xdr:nvSpPr>
        <xdr:cNvPr id="157" name="n_4mainValue債務償還比率">
          <a:extLst>
            <a:ext uri="{FF2B5EF4-FFF2-40B4-BE49-F238E27FC236}">
              <a16:creationId xmlns:a16="http://schemas.microsoft.com/office/drawing/2014/main" id="{D28B398C-19AC-4C72-8BB8-8A0F42E8924B}"/>
            </a:ext>
          </a:extLst>
        </xdr:cNvPr>
        <xdr:cNvSpPr txBox="1"/>
      </xdr:nvSpPr>
      <xdr:spPr>
        <a:xfrm>
          <a:off x="11563427" y="63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6C4E91FC-BA43-433D-B413-DB933AB9905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6237F56-EBF2-4F49-99C7-44B756B49A1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50588B3C-5A11-4962-A000-1CDC6A54C6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8B8EC3D5-CBDD-4D2E-A90D-3F5D5E19E9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E1C55F18-D66D-4330-865B-032724A91C6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D9A4F7BF-12D8-4067-8EC2-2B1CBC8E073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2B1970-C02F-47CB-97FF-A15EBC81A8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DB4EA9-3AA0-4A18-9A97-CB465638AE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877F5B-9C5A-4ACE-9A26-BE07DE4C01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916E31-7AC1-44D0-AC1C-7EC42F25EE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BCC06A-9F86-4876-A0E9-ED9203735F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2A415D-0932-4C0D-9999-806273010E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8B2143-5723-4A26-A41F-66C532D425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FB0D6A-B2DE-4AD0-842F-FB1C08A96E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F87B9B-967C-4717-B5A5-A750B0A185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8B3C38-A4A6-42F6-B238-F7E10363933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6543BD-1F58-41DF-8BC0-26A171A008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F1A770-5E6A-4858-8694-3E8E6507533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91621C-CE19-4A5C-8D81-260F69AD95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27F388-77CA-44A8-BE05-615C0B213E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22AD15-B823-4700-889D-D02BF27318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3FA1F89-1D62-41F3-B087-4BE43A770C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AA5AB4-0751-431E-B0C3-AD6FB10627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DBA420-674D-47B3-9B94-941FDA9CD1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B874D2-D5DD-45AA-8A1C-A61CA4F20A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4EBF0A-33C0-4A1B-8218-E44C8F0AA2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4B42D3-7D8C-4E44-8AC0-F07C46E337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08FC22-A7C5-4DA4-A89A-1DE3D800F90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50A3A03-E18B-4B4C-A4FC-440EEB674E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4508C7-229C-47D5-80CE-A3819252D0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59CCBB-9F91-4208-A3CC-C2D22B51F44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5843C9-FB8C-4D16-A677-6EDEE2D443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0BD2EF-59B3-42E4-9A39-7B64285678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2EE44F-9D55-447A-AEA8-3C11C4389F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CC9896-F379-4F73-8F8D-32AF3E70A2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DB05E82-E978-4511-9780-1E59B4335E3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EAB6CD-2975-4598-AB83-AE4DD5CECD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5431BF-8ABC-47C1-9BD8-81CA092AB8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B740DA-C476-4A85-BE0F-85A44718E8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CB9D825-0D74-49CB-BC45-C9C13D4503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CC15C1-3012-4C5D-87E3-54D571C999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C433C2-67D2-4B9F-9D55-30626B3E15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EA223D-EB32-47F4-BE41-89F81BA2F2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00F5D5-F38C-4F71-83A9-DA6D29B2CC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5C5AE3-2713-403D-9276-87211DB371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83038D-6933-478A-85C5-DCDBCBE0CB7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E81677-290A-4F74-8A33-57F6B5647C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4531D5C-50A5-4ABC-9B61-966A2955A0A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4BCF217-4729-4CF2-9579-D35ED69644B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E3D253B-DD51-451F-8CE5-5D486FBF043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12D643F-F158-4C70-83D1-5C176BCDF1D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EEC68FF-3269-439D-A76F-B0ED0B56574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4E62CD9-3E00-416B-AC36-C9254C63E8B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6DEFD20-7368-49DB-AA68-CD4F65BAE21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7EAAF25-1FF9-4428-BE92-69F540360B4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E15653A-FFFC-482E-BAB8-2B81C2301FE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8DA7BB0-2DC7-44D2-BD13-120B040B612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8C6007A-024D-4EC4-B4F2-04ADF6B0C85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C7AE783-3906-4CD8-9C77-652114870ED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A1ED1D9-0CC8-4812-BCF9-975EEE61250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1B315D8-926E-4E23-9249-1B1CBDE1E9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9DBCE27-0145-41B4-8583-662108CAE85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7E9165B4-94BE-4908-BE1B-2607506C57BF}"/>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1C18142E-1874-4193-A1CA-6D59F894B247}"/>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9089B6FC-9382-4663-8AFF-3770844DECEC}"/>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A4B2195C-C927-41D0-9761-0AB1EC45748D}"/>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4B8C866C-6AB4-431F-83D8-F1DD91A051BA}"/>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a:extLst>
            <a:ext uri="{FF2B5EF4-FFF2-40B4-BE49-F238E27FC236}">
              <a16:creationId xmlns:a16="http://schemas.microsoft.com/office/drawing/2014/main" id="{3DE5F4CF-1837-4EF0-B846-E4C91C75EF33}"/>
            </a:ext>
          </a:extLst>
        </xdr:cNvPr>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D9787262-5995-42F5-B143-04F13DBD3B35}"/>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5A4550AF-2AEF-4B20-9DFE-B733ECA7B685}"/>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20D8D4B3-2E81-4AE4-ABA5-F7ADB659BE70}"/>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3EE67347-15D6-47F5-9F37-7F70AE0D8EEF}"/>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FC738CF4-6023-46EF-8311-EB7C0058C295}"/>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AF790B-BEEE-4497-9257-08BA97F4AA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9D8A6E-14D6-44A5-82C3-36A6613121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0E307D-3BAE-42D2-9AC7-3A2D3021329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8E4E3F-7AF7-4DB7-93E6-8233F0F107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BB32AEA-1BE8-4B33-85C5-0964662F32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4" name="楕円 73">
          <a:extLst>
            <a:ext uri="{FF2B5EF4-FFF2-40B4-BE49-F238E27FC236}">
              <a16:creationId xmlns:a16="http://schemas.microsoft.com/office/drawing/2014/main" id="{D75296BC-2516-47FB-81FF-DA6ED9AF986B}"/>
            </a:ext>
          </a:extLst>
        </xdr:cNvPr>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90368</xdr:rowOff>
    </xdr:from>
    <xdr:ext cx="405111" cy="259045"/>
    <xdr:sp macro="" textlink="">
      <xdr:nvSpPr>
        <xdr:cNvPr id="75" name="【道路】&#10;有形固定資産減価償却率該当値テキスト">
          <a:extLst>
            <a:ext uri="{FF2B5EF4-FFF2-40B4-BE49-F238E27FC236}">
              <a16:creationId xmlns:a16="http://schemas.microsoft.com/office/drawing/2014/main" id="{82DAE4F3-36C3-4401-9283-F40DC7A472CA}"/>
            </a:ext>
          </a:extLst>
        </xdr:cNvPr>
        <xdr:cNvSpPr txBox="1"/>
      </xdr:nvSpPr>
      <xdr:spPr>
        <a:xfrm>
          <a:off x="4673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a:extLst>
            <a:ext uri="{FF2B5EF4-FFF2-40B4-BE49-F238E27FC236}">
              <a16:creationId xmlns:a16="http://schemas.microsoft.com/office/drawing/2014/main" id="{1AD4784B-034C-47A3-A002-4C4F742CC908}"/>
            </a:ext>
          </a:extLst>
        </xdr:cNvPr>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162741</xdr:rowOff>
    </xdr:to>
    <xdr:cxnSp macro="">
      <xdr:nvCxnSpPr>
        <xdr:cNvPr id="77" name="直線コネクタ 76">
          <a:extLst>
            <a:ext uri="{FF2B5EF4-FFF2-40B4-BE49-F238E27FC236}">
              <a16:creationId xmlns:a16="http://schemas.microsoft.com/office/drawing/2014/main" id="{E0020425-97B1-474F-AAD6-0144E489D366}"/>
            </a:ext>
          </a:extLst>
        </xdr:cNvPr>
        <xdr:cNvCxnSpPr/>
      </xdr:nvCxnSpPr>
      <xdr:spPr>
        <a:xfrm>
          <a:off x="3797300" y="66468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51526</xdr:rowOff>
    </xdr:from>
    <xdr:to>
      <xdr:col>15</xdr:col>
      <xdr:colOff>101600</xdr:colOff>
      <xdr:row>38</xdr:row>
      <xdr:rowOff>153126</xdr:rowOff>
    </xdr:to>
    <xdr:sp macro="" textlink="">
      <xdr:nvSpPr>
        <xdr:cNvPr id="78" name="楕円 77">
          <a:extLst>
            <a:ext uri="{FF2B5EF4-FFF2-40B4-BE49-F238E27FC236}">
              <a16:creationId xmlns:a16="http://schemas.microsoft.com/office/drawing/2014/main" id="{FAC3A58E-56A0-450C-A4E9-E2260174ADF7}"/>
            </a:ext>
          </a:extLst>
        </xdr:cNvPr>
        <xdr:cNvSpPr/>
      </xdr:nvSpPr>
      <xdr:spPr>
        <a:xfrm>
          <a:off x="2857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102326</xdr:rowOff>
    </xdr:from>
    <xdr:to>
      <xdr:col>19</xdr:col>
      <xdr:colOff>177800</xdr:colOff>
      <xdr:row>38</xdr:row>
      <xdr:rowOff>131717</xdr:rowOff>
    </xdr:to>
    <xdr:cxnSp macro="">
      <xdr:nvCxnSpPr>
        <xdr:cNvPr id="79" name="直線コネクタ 78">
          <a:extLst>
            <a:ext uri="{FF2B5EF4-FFF2-40B4-BE49-F238E27FC236}">
              <a16:creationId xmlns:a16="http://schemas.microsoft.com/office/drawing/2014/main" id="{D9B77726-D6A1-4105-8B74-0C3F43B7BC98}"/>
            </a:ext>
          </a:extLst>
        </xdr:cNvPr>
        <xdr:cNvCxnSpPr/>
      </xdr:nvCxnSpPr>
      <xdr:spPr>
        <a:xfrm>
          <a:off x="2908300" y="66174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a:extLst>
            <a:ext uri="{FF2B5EF4-FFF2-40B4-BE49-F238E27FC236}">
              <a16:creationId xmlns:a16="http://schemas.microsoft.com/office/drawing/2014/main" id="{FF090D5F-8AD9-46B7-8C57-E66FD879D477}"/>
            </a:ext>
          </a:extLst>
        </xdr:cNvPr>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102326</xdr:rowOff>
    </xdr:to>
    <xdr:cxnSp macro="">
      <xdr:nvCxnSpPr>
        <xdr:cNvPr id="81" name="直線コネクタ 80">
          <a:extLst>
            <a:ext uri="{FF2B5EF4-FFF2-40B4-BE49-F238E27FC236}">
              <a16:creationId xmlns:a16="http://schemas.microsoft.com/office/drawing/2014/main" id="{7B722DFC-D71C-4DD6-A01E-DB17FE5CA24A}"/>
            </a:ext>
          </a:extLst>
        </xdr:cNvPr>
        <xdr:cNvCxnSpPr/>
      </xdr:nvCxnSpPr>
      <xdr:spPr>
        <a:xfrm>
          <a:off x="2019300" y="65864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2" name="n_1aveValue【道路】&#10;有形固定資産減価償却率">
          <a:extLst>
            <a:ext uri="{FF2B5EF4-FFF2-40B4-BE49-F238E27FC236}">
              <a16:creationId xmlns:a16="http://schemas.microsoft.com/office/drawing/2014/main" id="{34D9509A-B9D6-4B8E-8B17-A6FB6911543D}"/>
            </a:ext>
          </a:extLst>
        </xdr:cNvPr>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3" name="n_2aveValue【道路】&#10;有形固定資産減価償却率">
          <a:extLst>
            <a:ext uri="{FF2B5EF4-FFF2-40B4-BE49-F238E27FC236}">
              <a16:creationId xmlns:a16="http://schemas.microsoft.com/office/drawing/2014/main" id="{50B51105-77A2-42FE-8CAB-67091AC3C245}"/>
            </a:ext>
          </a:extLst>
        </xdr:cNvPr>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4" name="n_3aveValue【道路】&#10;有形固定資産減価償却率">
          <a:extLst>
            <a:ext uri="{FF2B5EF4-FFF2-40B4-BE49-F238E27FC236}">
              <a16:creationId xmlns:a16="http://schemas.microsoft.com/office/drawing/2014/main" id="{57C08DEC-D819-4FCB-9F8D-9E5928B4C7BE}"/>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a:extLst>
            <a:ext uri="{FF2B5EF4-FFF2-40B4-BE49-F238E27FC236}">
              <a16:creationId xmlns:a16="http://schemas.microsoft.com/office/drawing/2014/main" id="{D29C7A76-4FB2-4518-BEDB-755B0B95EAB4}"/>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6" name="n_1mainValue【道路】&#10;有形固定資産減価償却率">
          <a:extLst>
            <a:ext uri="{FF2B5EF4-FFF2-40B4-BE49-F238E27FC236}">
              <a16:creationId xmlns:a16="http://schemas.microsoft.com/office/drawing/2014/main" id="{17232274-2BE5-4367-AE9D-9DD3905E52A4}"/>
            </a:ext>
          </a:extLst>
        </xdr:cNvPr>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144253</xdr:rowOff>
    </xdr:from>
    <xdr:ext cx="405111" cy="259045"/>
    <xdr:sp macro="" textlink="">
      <xdr:nvSpPr>
        <xdr:cNvPr id="87" name="n_2mainValue【道路】&#10;有形固定資産減価償却率">
          <a:extLst>
            <a:ext uri="{FF2B5EF4-FFF2-40B4-BE49-F238E27FC236}">
              <a16:creationId xmlns:a16="http://schemas.microsoft.com/office/drawing/2014/main" id="{F2E2B655-A48D-4B83-9589-99AD4E9278CB}"/>
            </a:ext>
          </a:extLst>
        </xdr:cNvPr>
        <xdr:cNvSpPr txBox="1"/>
      </xdr:nvSpPr>
      <xdr:spPr>
        <a:xfrm>
          <a:off x="2705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8" name="n_3mainValue【道路】&#10;有形固定資産減価償却率">
          <a:extLst>
            <a:ext uri="{FF2B5EF4-FFF2-40B4-BE49-F238E27FC236}">
              <a16:creationId xmlns:a16="http://schemas.microsoft.com/office/drawing/2014/main" id="{23FA956E-C944-4AAF-BF3F-FCC8BAE3B42F}"/>
            </a:ext>
          </a:extLst>
        </xdr:cNvPr>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BD62DF2-E098-4A22-AB22-B88A4331DB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530622D-1C7A-4431-AD0E-FF4521C9DF3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40F10A0-22AB-47E8-8C34-C1275BD1F8E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E4C6AC4-EC72-414F-AA00-30F0A7DB42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059A2EC-84DD-4E4C-8B8A-D983E0F09E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D24BE98-AE00-45DE-BF38-1E01A970EA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599E3CF-5D2B-439A-91A0-D0EC6D9982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2B1B8F7-64C1-4304-A5AE-29E3437C5C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3B22ADB-2C59-46C9-BB24-1C1507EE7E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625C58C-C86E-40C7-AB80-76399AE853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54C94EAA-F341-4F47-87CE-3CE8A403320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6D8D4345-0E02-4ACC-8534-F4C39ED6430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7B9C5804-ED8C-40F5-A063-1E9093F1B82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631D52EF-0325-40C1-81E3-375BDA9F182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BC5F14-9502-4473-A040-446ADEB1A93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a:extLst>
            <a:ext uri="{FF2B5EF4-FFF2-40B4-BE49-F238E27FC236}">
              <a16:creationId xmlns:a16="http://schemas.microsoft.com/office/drawing/2014/main" id="{7490560D-097E-4D92-A991-9F866ADDE76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7F2E225B-AF57-4C1B-88D9-01240B02A38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a:extLst>
            <a:ext uri="{FF2B5EF4-FFF2-40B4-BE49-F238E27FC236}">
              <a16:creationId xmlns:a16="http://schemas.microsoft.com/office/drawing/2014/main" id="{315B9820-FC11-414E-8E1E-37238B7AF5BC}"/>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8A415AC-083B-43B9-A914-6464063AA4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A8080CCA-F566-4CBA-90BC-DF3E08FAD00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99A02B31-90A0-4758-A8A0-71F6EFCEB1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a:extLst>
            <a:ext uri="{FF2B5EF4-FFF2-40B4-BE49-F238E27FC236}">
              <a16:creationId xmlns:a16="http://schemas.microsoft.com/office/drawing/2014/main" id="{60B93119-CA0F-4EE2-8A29-FD8E0576FA42}"/>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a:extLst>
            <a:ext uri="{FF2B5EF4-FFF2-40B4-BE49-F238E27FC236}">
              <a16:creationId xmlns:a16="http://schemas.microsoft.com/office/drawing/2014/main" id="{C046515B-9BA7-4003-A2E9-95E5EE7C827E}"/>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a:extLst>
            <a:ext uri="{FF2B5EF4-FFF2-40B4-BE49-F238E27FC236}">
              <a16:creationId xmlns:a16="http://schemas.microsoft.com/office/drawing/2014/main" id="{F0FFF540-BD11-4C4A-97E6-DBB1AC57CBEE}"/>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a:extLst>
            <a:ext uri="{FF2B5EF4-FFF2-40B4-BE49-F238E27FC236}">
              <a16:creationId xmlns:a16="http://schemas.microsoft.com/office/drawing/2014/main" id="{4CA959C3-16A9-4005-8AC9-A094E23F9212}"/>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a:extLst>
            <a:ext uri="{FF2B5EF4-FFF2-40B4-BE49-F238E27FC236}">
              <a16:creationId xmlns:a16="http://schemas.microsoft.com/office/drawing/2014/main" id="{104A4095-9DBC-4663-AA93-44C1B4E1DF6F}"/>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5" name="【道路】&#10;一人当たり延長平均値テキスト">
          <a:extLst>
            <a:ext uri="{FF2B5EF4-FFF2-40B4-BE49-F238E27FC236}">
              <a16:creationId xmlns:a16="http://schemas.microsoft.com/office/drawing/2014/main" id="{9030D4BD-D34C-429B-A1EF-5E6FC7547F66}"/>
            </a:ext>
          </a:extLst>
        </xdr:cNvPr>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a:extLst>
            <a:ext uri="{FF2B5EF4-FFF2-40B4-BE49-F238E27FC236}">
              <a16:creationId xmlns:a16="http://schemas.microsoft.com/office/drawing/2014/main" id="{C0D60E3E-C8F3-429D-B997-D71B85AFD419}"/>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a:extLst>
            <a:ext uri="{FF2B5EF4-FFF2-40B4-BE49-F238E27FC236}">
              <a16:creationId xmlns:a16="http://schemas.microsoft.com/office/drawing/2014/main" id="{585F5A4C-16CD-4CAD-AA69-6E8DBF449ED3}"/>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a:extLst>
            <a:ext uri="{FF2B5EF4-FFF2-40B4-BE49-F238E27FC236}">
              <a16:creationId xmlns:a16="http://schemas.microsoft.com/office/drawing/2014/main" id="{A01C13E1-5601-4E35-93E9-2DEDC51A0DB4}"/>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a:extLst>
            <a:ext uri="{FF2B5EF4-FFF2-40B4-BE49-F238E27FC236}">
              <a16:creationId xmlns:a16="http://schemas.microsoft.com/office/drawing/2014/main" id="{14843849-2DF0-46E1-A922-BC82BC66C658}"/>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a:extLst>
            <a:ext uri="{FF2B5EF4-FFF2-40B4-BE49-F238E27FC236}">
              <a16:creationId xmlns:a16="http://schemas.microsoft.com/office/drawing/2014/main" id="{23B865FB-A937-4173-BAAC-A735C4DB59E7}"/>
            </a:ext>
          </a:extLst>
        </xdr:cNvPr>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E86C0A3-E30F-4A97-9C27-0D897AB182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E7E3F20-F38C-45CE-9C07-429CBFBF5D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2C76C10-D300-44A1-A560-539202060E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C6028AB-4EDA-40FC-87B3-5E60911DBD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26E4C90-EE4D-4E3C-A930-C411EB5CAC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86573</xdr:rowOff>
    </xdr:from>
    <xdr:to>
      <xdr:col>55</xdr:col>
      <xdr:colOff>50800</xdr:colOff>
      <xdr:row>35</xdr:row>
      <xdr:rowOff>16723</xdr:rowOff>
    </xdr:to>
    <xdr:sp macro="" textlink="">
      <xdr:nvSpPr>
        <xdr:cNvPr id="126" name="楕円 125">
          <a:extLst>
            <a:ext uri="{FF2B5EF4-FFF2-40B4-BE49-F238E27FC236}">
              <a16:creationId xmlns:a16="http://schemas.microsoft.com/office/drawing/2014/main" id="{F621B8E5-0666-41C4-8F92-DD9F701B32CA}"/>
            </a:ext>
          </a:extLst>
        </xdr:cNvPr>
        <xdr:cNvSpPr/>
      </xdr:nvSpPr>
      <xdr:spPr>
        <a:xfrm>
          <a:off x="10426700" y="59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39600</xdr:rowOff>
    </xdr:from>
    <xdr:ext cx="534377" cy="259045"/>
    <xdr:sp macro="" textlink="">
      <xdr:nvSpPr>
        <xdr:cNvPr id="127" name="【道路】&#10;一人当たり延長該当値テキスト">
          <a:extLst>
            <a:ext uri="{FF2B5EF4-FFF2-40B4-BE49-F238E27FC236}">
              <a16:creationId xmlns:a16="http://schemas.microsoft.com/office/drawing/2014/main" id="{6889A079-AF46-4723-BE91-59A4690BECB4}"/>
            </a:ext>
          </a:extLst>
        </xdr:cNvPr>
        <xdr:cNvSpPr txBox="1"/>
      </xdr:nvSpPr>
      <xdr:spPr>
        <a:xfrm>
          <a:off x="10515600" y="58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93934</xdr:rowOff>
    </xdr:from>
    <xdr:to>
      <xdr:col>50</xdr:col>
      <xdr:colOff>165100</xdr:colOff>
      <xdr:row>35</xdr:row>
      <xdr:rowOff>24084</xdr:rowOff>
    </xdr:to>
    <xdr:sp macro="" textlink="">
      <xdr:nvSpPr>
        <xdr:cNvPr id="128" name="楕円 127">
          <a:extLst>
            <a:ext uri="{FF2B5EF4-FFF2-40B4-BE49-F238E27FC236}">
              <a16:creationId xmlns:a16="http://schemas.microsoft.com/office/drawing/2014/main" id="{F2630E60-8403-4ECD-958B-F743F2BACDB1}"/>
            </a:ext>
          </a:extLst>
        </xdr:cNvPr>
        <xdr:cNvSpPr/>
      </xdr:nvSpPr>
      <xdr:spPr>
        <a:xfrm>
          <a:off x="9588500" y="59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137373</xdr:rowOff>
    </xdr:from>
    <xdr:to>
      <xdr:col>55</xdr:col>
      <xdr:colOff>0</xdr:colOff>
      <xdr:row>34</xdr:row>
      <xdr:rowOff>144734</xdr:rowOff>
    </xdr:to>
    <xdr:cxnSp macro="">
      <xdr:nvCxnSpPr>
        <xdr:cNvPr id="129" name="直線コネクタ 128">
          <a:extLst>
            <a:ext uri="{FF2B5EF4-FFF2-40B4-BE49-F238E27FC236}">
              <a16:creationId xmlns:a16="http://schemas.microsoft.com/office/drawing/2014/main" id="{C4951EE7-25DE-44B1-B42F-2D52FE4F1F5C}"/>
            </a:ext>
          </a:extLst>
        </xdr:cNvPr>
        <xdr:cNvCxnSpPr/>
      </xdr:nvCxnSpPr>
      <xdr:spPr>
        <a:xfrm flipV="1">
          <a:off x="9639300" y="5966673"/>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99878</xdr:rowOff>
    </xdr:from>
    <xdr:to>
      <xdr:col>46</xdr:col>
      <xdr:colOff>38100</xdr:colOff>
      <xdr:row>35</xdr:row>
      <xdr:rowOff>30028</xdr:rowOff>
    </xdr:to>
    <xdr:sp macro="" textlink="">
      <xdr:nvSpPr>
        <xdr:cNvPr id="130" name="楕円 129">
          <a:extLst>
            <a:ext uri="{FF2B5EF4-FFF2-40B4-BE49-F238E27FC236}">
              <a16:creationId xmlns:a16="http://schemas.microsoft.com/office/drawing/2014/main" id="{DE9DC4A2-0156-48E7-A10C-EFCB2A8AC6DF}"/>
            </a:ext>
          </a:extLst>
        </xdr:cNvPr>
        <xdr:cNvSpPr/>
      </xdr:nvSpPr>
      <xdr:spPr>
        <a:xfrm>
          <a:off x="8699500" y="5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144734</xdr:rowOff>
    </xdr:from>
    <xdr:to>
      <xdr:col>50</xdr:col>
      <xdr:colOff>114300</xdr:colOff>
      <xdr:row>34</xdr:row>
      <xdr:rowOff>150678</xdr:rowOff>
    </xdr:to>
    <xdr:cxnSp macro="">
      <xdr:nvCxnSpPr>
        <xdr:cNvPr id="131" name="直線コネクタ 130">
          <a:extLst>
            <a:ext uri="{FF2B5EF4-FFF2-40B4-BE49-F238E27FC236}">
              <a16:creationId xmlns:a16="http://schemas.microsoft.com/office/drawing/2014/main" id="{22B21525-EC61-40ED-929F-F38B22C7703E}"/>
            </a:ext>
          </a:extLst>
        </xdr:cNvPr>
        <xdr:cNvCxnSpPr/>
      </xdr:nvCxnSpPr>
      <xdr:spPr>
        <a:xfrm flipV="1">
          <a:off x="8750300" y="597403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102758</xdr:rowOff>
    </xdr:from>
    <xdr:to>
      <xdr:col>41</xdr:col>
      <xdr:colOff>101600</xdr:colOff>
      <xdr:row>35</xdr:row>
      <xdr:rowOff>32908</xdr:rowOff>
    </xdr:to>
    <xdr:sp macro="" textlink="">
      <xdr:nvSpPr>
        <xdr:cNvPr id="132" name="楕円 131">
          <a:extLst>
            <a:ext uri="{FF2B5EF4-FFF2-40B4-BE49-F238E27FC236}">
              <a16:creationId xmlns:a16="http://schemas.microsoft.com/office/drawing/2014/main" id="{700C582E-5B79-4965-98BA-66ED1594EB19}"/>
            </a:ext>
          </a:extLst>
        </xdr:cNvPr>
        <xdr:cNvSpPr/>
      </xdr:nvSpPr>
      <xdr:spPr>
        <a:xfrm>
          <a:off x="7810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150678</xdr:rowOff>
    </xdr:from>
    <xdr:to>
      <xdr:col>45</xdr:col>
      <xdr:colOff>177800</xdr:colOff>
      <xdr:row>34</xdr:row>
      <xdr:rowOff>153558</xdr:rowOff>
    </xdr:to>
    <xdr:cxnSp macro="">
      <xdr:nvCxnSpPr>
        <xdr:cNvPr id="133" name="直線コネクタ 132">
          <a:extLst>
            <a:ext uri="{FF2B5EF4-FFF2-40B4-BE49-F238E27FC236}">
              <a16:creationId xmlns:a16="http://schemas.microsoft.com/office/drawing/2014/main" id="{E38A1702-BB9E-4EA7-9911-32D18E32CCF9}"/>
            </a:ext>
          </a:extLst>
        </xdr:cNvPr>
        <xdr:cNvCxnSpPr/>
      </xdr:nvCxnSpPr>
      <xdr:spPr>
        <a:xfrm flipV="1">
          <a:off x="7861300" y="5979978"/>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4" name="n_1aveValue【道路】&#10;一人当たり延長">
          <a:extLst>
            <a:ext uri="{FF2B5EF4-FFF2-40B4-BE49-F238E27FC236}">
              <a16:creationId xmlns:a16="http://schemas.microsoft.com/office/drawing/2014/main" id="{E8139EAA-E49D-4DB4-B1B3-87D0D8FAD097}"/>
            </a:ext>
          </a:extLst>
        </xdr:cNvPr>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35" name="n_2aveValue【道路】&#10;一人当たり延長">
          <a:extLst>
            <a:ext uri="{FF2B5EF4-FFF2-40B4-BE49-F238E27FC236}">
              <a16:creationId xmlns:a16="http://schemas.microsoft.com/office/drawing/2014/main" id="{1FF0B935-97B9-477C-8628-CF4AF578C103}"/>
            </a:ext>
          </a:extLst>
        </xdr:cNvPr>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36" name="n_3aveValue【道路】&#10;一人当たり延長">
          <a:extLst>
            <a:ext uri="{FF2B5EF4-FFF2-40B4-BE49-F238E27FC236}">
              <a16:creationId xmlns:a16="http://schemas.microsoft.com/office/drawing/2014/main" id="{A9AADDC5-03B0-43FD-B781-949EC352B709}"/>
            </a:ext>
          </a:extLst>
        </xdr:cNvPr>
        <xdr:cNvSpPr txBox="1"/>
      </xdr:nvSpPr>
      <xdr:spPr>
        <a:xfrm>
          <a:off x="7626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a:extLst>
            <a:ext uri="{FF2B5EF4-FFF2-40B4-BE49-F238E27FC236}">
              <a16:creationId xmlns:a16="http://schemas.microsoft.com/office/drawing/2014/main" id="{005B3A76-EABE-45C6-8572-DE9F4891FB9A}"/>
            </a:ext>
          </a:extLst>
        </xdr:cNvPr>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40611</xdr:rowOff>
    </xdr:from>
    <xdr:ext cx="534377" cy="259045"/>
    <xdr:sp macro="" textlink="">
      <xdr:nvSpPr>
        <xdr:cNvPr id="138" name="n_1mainValue【道路】&#10;一人当たり延長">
          <a:extLst>
            <a:ext uri="{FF2B5EF4-FFF2-40B4-BE49-F238E27FC236}">
              <a16:creationId xmlns:a16="http://schemas.microsoft.com/office/drawing/2014/main" id="{AE2D2EE1-2382-4D27-BBA2-A250F7A35281}"/>
            </a:ext>
          </a:extLst>
        </xdr:cNvPr>
        <xdr:cNvSpPr txBox="1"/>
      </xdr:nvSpPr>
      <xdr:spPr>
        <a:xfrm>
          <a:off x="9359411" y="56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46555</xdr:rowOff>
    </xdr:from>
    <xdr:ext cx="534377" cy="259045"/>
    <xdr:sp macro="" textlink="">
      <xdr:nvSpPr>
        <xdr:cNvPr id="139" name="n_2mainValue【道路】&#10;一人当たり延長">
          <a:extLst>
            <a:ext uri="{FF2B5EF4-FFF2-40B4-BE49-F238E27FC236}">
              <a16:creationId xmlns:a16="http://schemas.microsoft.com/office/drawing/2014/main" id="{17601F50-F784-4801-9811-089CD698F80B}"/>
            </a:ext>
          </a:extLst>
        </xdr:cNvPr>
        <xdr:cNvSpPr txBox="1"/>
      </xdr:nvSpPr>
      <xdr:spPr>
        <a:xfrm>
          <a:off x="8483111" y="5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49435</xdr:rowOff>
    </xdr:from>
    <xdr:ext cx="534377" cy="259045"/>
    <xdr:sp macro="" textlink="">
      <xdr:nvSpPr>
        <xdr:cNvPr id="140" name="n_3mainValue【道路】&#10;一人当たり延長">
          <a:extLst>
            <a:ext uri="{FF2B5EF4-FFF2-40B4-BE49-F238E27FC236}">
              <a16:creationId xmlns:a16="http://schemas.microsoft.com/office/drawing/2014/main" id="{481FB185-53D0-4ABC-9C4F-8E6EE1594144}"/>
            </a:ext>
          </a:extLst>
        </xdr:cNvPr>
        <xdr:cNvSpPr txBox="1"/>
      </xdr:nvSpPr>
      <xdr:spPr>
        <a:xfrm>
          <a:off x="7594111" y="57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C4E7455F-5327-4ADB-A6E5-68921D7683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EC36F1F-F642-4073-A758-0F5418C6AD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B0C4D124-09D4-4C35-A6A4-79178B688F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60821DA-E2EE-4D5A-98E0-956FB836A7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50CBB66-59F1-4BF6-9876-0B65537598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E1BBCC59-0D5F-424D-A779-60C1F0485CD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B29E93A9-B187-4ECE-9D25-FD229F6B0B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722A3C56-7C20-4800-A4D8-62BD374871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8525EA46-1F8F-497B-9B89-CB31C5AB94F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066A5ED-67C7-4AA3-B6AF-EE482EE1F1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34370BF-68A7-4186-B864-DD244CF8EA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FD316D6C-851E-4BEB-A746-A45CC39CF29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C57B751C-2432-484E-990F-37686600848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BD199B0F-CDF4-4059-80BD-D781A8D8BE6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BA2CE9B5-5E16-4DD9-B2A5-C6CED3FDA78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6B881C48-2C08-40D6-A694-3E41E64DC34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6875278-33BE-433F-B643-BEF4BE3A8F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52E95E34-38BC-4051-829E-B132DC0C71E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239892FD-0DC7-47DC-9858-E9CAEAE1FB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985FA32F-0034-493F-B432-8946F4DC5D4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98EA95AB-5DE5-417F-8E2B-1E172BA7B5E8}"/>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7AE477A-EF85-4B24-BC98-11A86364EC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2A9FB7DA-A28B-45DA-9ABF-1861E603D3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a:extLst>
            <a:ext uri="{FF2B5EF4-FFF2-40B4-BE49-F238E27FC236}">
              <a16:creationId xmlns:a16="http://schemas.microsoft.com/office/drawing/2014/main" id="{BA67B8CA-E691-4666-968D-088E9E48156E}"/>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69BC1A9E-2BBA-4053-BFBB-9E3F3E88544B}"/>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a:extLst>
            <a:ext uri="{FF2B5EF4-FFF2-40B4-BE49-F238E27FC236}">
              <a16:creationId xmlns:a16="http://schemas.microsoft.com/office/drawing/2014/main" id="{7424CB15-A7DD-481F-BCB3-03E1326C95BB}"/>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D0E74613-80B0-4417-AF92-113CB96F44EF}"/>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id="{1932A9C7-4AA3-4424-890B-824AD3C9D361}"/>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F68DEFA1-5781-4FAF-B684-6C7C21D173B7}"/>
            </a:ext>
          </a:extLst>
        </xdr:cNvPr>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a:extLst>
            <a:ext uri="{FF2B5EF4-FFF2-40B4-BE49-F238E27FC236}">
              <a16:creationId xmlns:a16="http://schemas.microsoft.com/office/drawing/2014/main" id="{902D5FD1-9E3F-4551-92EF-01F3FA7D80F6}"/>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a:extLst>
            <a:ext uri="{FF2B5EF4-FFF2-40B4-BE49-F238E27FC236}">
              <a16:creationId xmlns:a16="http://schemas.microsoft.com/office/drawing/2014/main" id="{2D0E4BB4-712F-4937-8078-E7E00DC1F475}"/>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a:extLst>
            <a:ext uri="{FF2B5EF4-FFF2-40B4-BE49-F238E27FC236}">
              <a16:creationId xmlns:a16="http://schemas.microsoft.com/office/drawing/2014/main" id="{D67F453E-C8CF-43B3-889A-7F0E4D8503AC}"/>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a:extLst>
            <a:ext uri="{FF2B5EF4-FFF2-40B4-BE49-F238E27FC236}">
              <a16:creationId xmlns:a16="http://schemas.microsoft.com/office/drawing/2014/main" id="{CE0BAE85-964A-4C63-B8A7-67F49023C1E1}"/>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a:extLst>
            <a:ext uri="{FF2B5EF4-FFF2-40B4-BE49-F238E27FC236}">
              <a16:creationId xmlns:a16="http://schemas.microsoft.com/office/drawing/2014/main" id="{30AE2C40-E87F-4FB5-AC73-E0154117AE66}"/>
            </a:ext>
          </a:extLst>
        </xdr:cNvPr>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79DB581-246A-4671-A4FD-F41F373901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EBD1DE3-4189-4CC0-9E60-CCE6663356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6BBFE8C-1CF8-4FF7-83F3-7DCA92E5E6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F4DC592-104C-41FC-8B19-296DBEE9BB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853034A-8E85-4071-903F-E76DCF1DE9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0" name="楕円 179">
          <a:extLst>
            <a:ext uri="{FF2B5EF4-FFF2-40B4-BE49-F238E27FC236}">
              <a16:creationId xmlns:a16="http://schemas.microsoft.com/office/drawing/2014/main" id="{1E2EDA31-B5AF-4BCB-9BC6-6BCEBE8E1FA3}"/>
            </a:ext>
          </a:extLst>
        </xdr:cNvPr>
        <xdr:cNvSpPr/>
      </xdr:nvSpPr>
      <xdr:spPr>
        <a:xfrm>
          <a:off x="4584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12082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067913D0-8363-4F38-A0BC-01F7F8B5747C}"/>
            </a:ext>
          </a:extLst>
        </xdr:cNvPr>
        <xdr:cNvSpPr txBox="1"/>
      </xdr:nvSpPr>
      <xdr:spPr>
        <a:xfrm>
          <a:off x="4673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82" name="楕円 181">
          <a:extLst>
            <a:ext uri="{FF2B5EF4-FFF2-40B4-BE49-F238E27FC236}">
              <a16:creationId xmlns:a16="http://schemas.microsoft.com/office/drawing/2014/main" id="{3BEDCC1E-C617-45E3-B6F9-7F6C96A40380}"/>
            </a:ext>
          </a:extLst>
        </xdr:cNvPr>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28575</xdr:rowOff>
    </xdr:from>
    <xdr:to>
      <xdr:col>24</xdr:col>
      <xdr:colOff>63500</xdr:colOff>
      <xdr:row>61</xdr:row>
      <xdr:rowOff>40005</xdr:rowOff>
    </xdr:to>
    <xdr:cxnSp macro="">
      <xdr:nvCxnSpPr>
        <xdr:cNvPr id="183" name="直線コネクタ 182">
          <a:extLst>
            <a:ext uri="{FF2B5EF4-FFF2-40B4-BE49-F238E27FC236}">
              <a16:creationId xmlns:a16="http://schemas.microsoft.com/office/drawing/2014/main" id="{F0508307-9E5C-489C-8718-5D00E2B7C688}"/>
            </a:ext>
          </a:extLst>
        </xdr:cNvPr>
        <xdr:cNvCxnSpPr/>
      </xdr:nvCxnSpPr>
      <xdr:spPr>
        <a:xfrm>
          <a:off x="3797300" y="10487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84" name="楕円 183">
          <a:extLst>
            <a:ext uri="{FF2B5EF4-FFF2-40B4-BE49-F238E27FC236}">
              <a16:creationId xmlns:a16="http://schemas.microsoft.com/office/drawing/2014/main" id="{14DAB3F1-035A-47E6-8B66-E12896A3EDE9}"/>
            </a:ext>
          </a:extLst>
        </xdr:cNvPr>
        <xdr:cNvSpPr/>
      </xdr:nvSpPr>
      <xdr:spPr>
        <a:xfrm>
          <a:off x="2857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28575</xdr:rowOff>
    </xdr:to>
    <xdr:cxnSp macro="">
      <xdr:nvCxnSpPr>
        <xdr:cNvPr id="185" name="直線コネクタ 184">
          <a:extLst>
            <a:ext uri="{FF2B5EF4-FFF2-40B4-BE49-F238E27FC236}">
              <a16:creationId xmlns:a16="http://schemas.microsoft.com/office/drawing/2014/main" id="{CBDCF518-7555-4306-B9BF-C33EBF9E8887}"/>
            </a:ext>
          </a:extLst>
        </xdr:cNvPr>
        <xdr:cNvCxnSpPr/>
      </xdr:nvCxnSpPr>
      <xdr:spPr>
        <a:xfrm>
          <a:off x="2908300" y="104660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6" name="楕円 185">
          <a:extLst>
            <a:ext uri="{FF2B5EF4-FFF2-40B4-BE49-F238E27FC236}">
              <a16:creationId xmlns:a16="http://schemas.microsoft.com/office/drawing/2014/main" id="{08CF67E9-DCAB-4C16-8D4A-29F046F9C291}"/>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7620</xdr:rowOff>
    </xdr:to>
    <xdr:cxnSp macro="">
      <xdr:nvCxnSpPr>
        <xdr:cNvPr id="187" name="直線コネクタ 186">
          <a:extLst>
            <a:ext uri="{FF2B5EF4-FFF2-40B4-BE49-F238E27FC236}">
              <a16:creationId xmlns:a16="http://schemas.microsoft.com/office/drawing/2014/main" id="{CFAF1A28-43FC-48BF-BB6A-4BD5B84CF046}"/>
            </a:ext>
          </a:extLst>
        </xdr:cNvPr>
        <xdr:cNvCxnSpPr/>
      </xdr:nvCxnSpPr>
      <xdr:spPr>
        <a:xfrm>
          <a:off x="2019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4E6ED528-2ABE-4287-92AF-9AEB02DCD4C2}"/>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E24B89C9-93FC-46C4-83EB-3BAEFB9D3FD6}"/>
            </a:ext>
          </a:extLst>
        </xdr:cNvPr>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25574401-6488-4332-B607-04A34A0C5B5F}"/>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9960A620-2929-472E-87DB-3752C7461070}"/>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95902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32A00C6F-CA6F-4ED7-ADD1-9B4E443746F4}"/>
            </a:ext>
          </a:extLst>
        </xdr:cNvPr>
        <xdr:cNvSpPr txBox="1"/>
      </xdr:nvSpPr>
      <xdr:spPr>
        <a:xfrm>
          <a:off x="35820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74947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CB367C02-BAC9-4A9C-8CAB-D7D84CA9C760}"/>
            </a:ext>
          </a:extLst>
        </xdr:cNvPr>
        <xdr:cNvSpPr txBox="1"/>
      </xdr:nvSpPr>
      <xdr:spPr>
        <a:xfrm>
          <a:off x="2705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6F1A6F2A-F5A9-45CF-BDB3-859DC9C4B39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F9A8CA9E-BB8B-49E7-8526-70AA0597EF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3564C73-2A3C-4C13-850F-B7B1EF48EB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88AB9A2-0DF0-43A5-80C8-01AA2C10FE0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5B30EF39-57CB-4A6F-A875-A00D601B8B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88D08A3D-B8D3-4D91-BCAA-D359B658D1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B7560E98-D4C0-482C-8FDE-AEC16CBB53B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B22E2F1F-E6C2-4F76-A1FA-7E4DBA43B9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9C22571D-8A00-4725-B96A-F4E5A0F390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CB1428F0-32B1-40BC-A23B-C712F92281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229C2E52-388B-43DF-A5CF-108D511564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3332125F-D949-4F24-9100-4B3EB222F0D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4ADFDC07-3D85-4ACB-B462-5332CF85E658}"/>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479DA524-F335-4492-9735-25A6CED7DC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52784A03-BAD4-455E-BD18-EB35150988D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02DE72A6-FCED-4AAA-BEB7-63AFCDFA1B9F}"/>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A2DC0F5D-F93D-4D34-9CE9-1D1147E0C2EF}"/>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B6C93A90-29C8-47AD-A0FA-A92CB5BA32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8DEA73BC-7486-43AC-AFF9-C561CBB810B3}"/>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5DA7BCBC-FFCC-4EA2-A29D-878CD5E283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a:extLst>
            <a:ext uri="{FF2B5EF4-FFF2-40B4-BE49-F238E27FC236}">
              <a16:creationId xmlns:a16="http://schemas.microsoft.com/office/drawing/2014/main" id="{5166F3B8-572E-45AA-A217-290342720FF1}"/>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9B778D99-4006-4B90-8C1D-D370A42C9DEC}"/>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a:extLst>
            <a:ext uri="{FF2B5EF4-FFF2-40B4-BE49-F238E27FC236}">
              <a16:creationId xmlns:a16="http://schemas.microsoft.com/office/drawing/2014/main" id="{B2FAD733-619F-46DF-96A0-3E6F7B71729C}"/>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DADE5319-777F-445E-ABBF-1BB07B7F0C26}"/>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a:extLst>
            <a:ext uri="{FF2B5EF4-FFF2-40B4-BE49-F238E27FC236}">
              <a16:creationId xmlns:a16="http://schemas.microsoft.com/office/drawing/2014/main" id="{B2517CDB-1202-477F-BAE1-F1FA7BE219F2}"/>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1C052629-C22F-4922-9E4B-8AE2A5281FBF}"/>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a:extLst>
            <a:ext uri="{FF2B5EF4-FFF2-40B4-BE49-F238E27FC236}">
              <a16:creationId xmlns:a16="http://schemas.microsoft.com/office/drawing/2014/main" id="{A255A3FA-9C5B-42B9-8A70-F800B1576326}"/>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a:extLst>
            <a:ext uri="{FF2B5EF4-FFF2-40B4-BE49-F238E27FC236}">
              <a16:creationId xmlns:a16="http://schemas.microsoft.com/office/drawing/2014/main" id="{5406A178-EF6F-49E1-911F-BDB29B96A4EE}"/>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a:extLst>
            <a:ext uri="{FF2B5EF4-FFF2-40B4-BE49-F238E27FC236}">
              <a16:creationId xmlns:a16="http://schemas.microsoft.com/office/drawing/2014/main" id="{F6F9E563-4219-415F-A105-0E8EBD01B77D}"/>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a:extLst>
            <a:ext uri="{FF2B5EF4-FFF2-40B4-BE49-F238E27FC236}">
              <a16:creationId xmlns:a16="http://schemas.microsoft.com/office/drawing/2014/main" id="{3E2C7EAC-E6CB-4388-A962-E2978E955F22}"/>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a:extLst>
            <a:ext uri="{FF2B5EF4-FFF2-40B4-BE49-F238E27FC236}">
              <a16:creationId xmlns:a16="http://schemas.microsoft.com/office/drawing/2014/main" id="{77BB6FAA-E0CB-4AA9-81CF-016D71810199}"/>
            </a:ext>
          </a:extLst>
        </xdr:cNvPr>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608A520-A5F4-4308-84B9-D1B62DC680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4C32F64-70B6-4B20-A0B3-F220E5C7AA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75B3995-5066-43CC-9914-5E9E08E45D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80EDF84E-C769-47E4-A57E-56805197E2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C4F1889-A8C8-4360-8FAF-0B0C04CB07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169199</xdr:rowOff>
    </xdr:from>
    <xdr:to>
      <xdr:col>55</xdr:col>
      <xdr:colOff>50800</xdr:colOff>
      <xdr:row>59</xdr:row>
      <xdr:rowOff>99349</xdr:rowOff>
    </xdr:to>
    <xdr:sp macro="" textlink="">
      <xdr:nvSpPr>
        <xdr:cNvPr id="230" name="楕円 229">
          <a:extLst>
            <a:ext uri="{FF2B5EF4-FFF2-40B4-BE49-F238E27FC236}">
              <a16:creationId xmlns:a16="http://schemas.microsoft.com/office/drawing/2014/main" id="{DCFCB83D-739A-4C4E-9272-F1FCC4F7F54B}"/>
            </a:ext>
          </a:extLst>
        </xdr:cNvPr>
        <xdr:cNvSpPr/>
      </xdr:nvSpPr>
      <xdr:spPr>
        <a:xfrm>
          <a:off x="10426700" y="101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20626</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37512566-DF71-49A4-99C6-7C1DD222660C}"/>
            </a:ext>
          </a:extLst>
        </xdr:cNvPr>
        <xdr:cNvSpPr txBox="1"/>
      </xdr:nvSpPr>
      <xdr:spPr>
        <a:xfrm>
          <a:off x="10515600" y="996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16032</xdr:rowOff>
    </xdr:from>
    <xdr:to>
      <xdr:col>50</xdr:col>
      <xdr:colOff>165100</xdr:colOff>
      <xdr:row>59</xdr:row>
      <xdr:rowOff>117632</xdr:rowOff>
    </xdr:to>
    <xdr:sp macro="" textlink="">
      <xdr:nvSpPr>
        <xdr:cNvPr id="232" name="楕円 231">
          <a:extLst>
            <a:ext uri="{FF2B5EF4-FFF2-40B4-BE49-F238E27FC236}">
              <a16:creationId xmlns:a16="http://schemas.microsoft.com/office/drawing/2014/main" id="{07B982B6-A247-4FE4-8AD6-C3EDD23F1236}"/>
            </a:ext>
          </a:extLst>
        </xdr:cNvPr>
        <xdr:cNvSpPr/>
      </xdr:nvSpPr>
      <xdr:spPr>
        <a:xfrm>
          <a:off x="9588500" y="101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48549</xdr:rowOff>
    </xdr:from>
    <xdr:to>
      <xdr:col>55</xdr:col>
      <xdr:colOff>0</xdr:colOff>
      <xdr:row>59</xdr:row>
      <xdr:rowOff>66832</xdr:rowOff>
    </xdr:to>
    <xdr:cxnSp macro="">
      <xdr:nvCxnSpPr>
        <xdr:cNvPr id="233" name="直線コネクタ 232">
          <a:extLst>
            <a:ext uri="{FF2B5EF4-FFF2-40B4-BE49-F238E27FC236}">
              <a16:creationId xmlns:a16="http://schemas.microsoft.com/office/drawing/2014/main" id="{B0EF1BEF-ED54-4C2A-83A2-03D5A420FB61}"/>
            </a:ext>
          </a:extLst>
        </xdr:cNvPr>
        <xdr:cNvCxnSpPr/>
      </xdr:nvCxnSpPr>
      <xdr:spPr>
        <a:xfrm flipV="1">
          <a:off x="9639300" y="10164099"/>
          <a:ext cx="838200" cy="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27484</xdr:rowOff>
    </xdr:from>
    <xdr:to>
      <xdr:col>46</xdr:col>
      <xdr:colOff>38100</xdr:colOff>
      <xdr:row>59</xdr:row>
      <xdr:rowOff>129084</xdr:rowOff>
    </xdr:to>
    <xdr:sp macro="" textlink="">
      <xdr:nvSpPr>
        <xdr:cNvPr id="234" name="楕円 233">
          <a:extLst>
            <a:ext uri="{FF2B5EF4-FFF2-40B4-BE49-F238E27FC236}">
              <a16:creationId xmlns:a16="http://schemas.microsoft.com/office/drawing/2014/main" id="{6651134F-5886-4663-8436-FE4186BAE70B}"/>
            </a:ext>
          </a:extLst>
        </xdr:cNvPr>
        <xdr:cNvSpPr/>
      </xdr:nvSpPr>
      <xdr:spPr>
        <a:xfrm>
          <a:off x="8699500" y="101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66832</xdr:rowOff>
    </xdr:from>
    <xdr:to>
      <xdr:col>50</xdr:col>
      <xdr:colOff>114300</xdr:colOff>
      <xdr:row>59</xdr:row>
      <xdr:rowOff>78284</xdr:rowOff>
    </xdr:to>
    <xdr:cxnSp macro="">
      <xdr:nvCxnSpPr>
        <xdr:cNvPr id="235" name="直線コネクタ 234">
          <a:extLst>
            <a:ext uri="{FF2B5EF4-FFF2-40B4-BE49-F238E27FC236}">
              <a16:creationId xmlns:a16="http://schemas.microsoft.com/office/drawing/2014/main" id="{A23A7AF6-DD97-4BD9-9BD2-F8F47DAD72C6}"/>
            </a:ext>
          </a:extLst>
        </xdr:cNvPr>
        <xdr:cNvCxnSpPr/>
      </xdr:nvCxnSpPr>
      <xdr:spPr>
        <a:xfrm flipV="1">
          <a:off x="8750300" y="10182382"/>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29210</xdr:rowOff>
    </xdr:from>
    <xdr:to>
      <xdr:col>41</xdr:col>
      <xdr:colOff>101600</xdr:colOff>
      <xdr:row>59</xdr:row>
      <xdr:rowOff>130810</xdr:rowOff>
    </xdr:to>
    <xdr:sp macro="" textlink="">
      <xdr:nvSpPr>
        <xdr:cNvPr id="236" name="楕円 235">
          <a:extLst>
            <a:ext uri="{FF2B5EF4-FFF2-40B4-BE49-F238E27FC236}">
              <a16:creationId xmlns:a16="http://schemas.microsoft.com/office/drawing/2014/main" id="{954DFAC5-F77F-48B6-94A4-0FDE98733252}"/>
            </a:ext>
          </a:extLst>
        </xdr:cNvPr>
        <xdr:cNvSpPr/>
      </xdr:nvSpPr>
      <xdr:spPr>
        <a:xfrm>
          <a:off x="781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78284</xdr:rowOff>
    </xdr:from>
    <xdr:to>
      <xdr:col>45</xdr:col>
      <xdr:colOff>177800</xdr:colOff>
      <xdr:row>59</xdr:row>
      <xdr:rowOff>80010</xdr:rowOff>
    </xdr:to>
    <xdr:cxnSp macro="">
      <xdr:nvCxnSpPr>
        <xdr:cNvPr id="237" name="直線コネクタ 236">
          <a:extLst>
            <a:ext uri="{FF2B5EF4-FFF2-40B4-BE49-F238E27FC236}">
              <a16:creationId xmlns:a16="http://schemas.microsoft.com/office/drawing/2014/main" id="{EBC62EB8-84DB-4F3C-ADAD-0557E6575509}"/>
            </a:ext>
          </a:extLst>
        </xdr:cNvPr>
        <xdr:cNvCxnSpPr/>
      </xdr:nvCxnSpPr>
      <xdr:spPr>
        <a:xfrm flipV="1">
          <a:off x="7861300" y="10193834"/>
          <a:ext cx="8890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2CFC4FEA-8853-433F-8F45-4831ACEA14F2}"/>
            </a:ext>
          </a:extLst>
        </xdr:cNvPr>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F81271BB-21C5-4171-8D36-2A4ED775C3FA}"/>
            </a:ext>
          </a:extLst>
        </xdr:cNvPr>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23AE9E99-648A-4896-9FCB-17B1EE587C4F}"/>
            </a:ext>
          </a:extLst>
        </xdr:cNvPr>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430D2A30-495B-464C-BC44-4765B656F1F9}"/>
            </a:ext>
          </a:extLst>
        </xdr:cNvPr>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134159</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FA5D0E46-9D9F-45D6-891E-EE0135C97AEA}"/>
            </a:ext>
          </a:extLst>
        </xdr:cNvPr>
        <xdr:cNvSpPr txBox="1"/>
      </xdr:nvSpPr>
      <xdr:spPr>
        <a:xfrm>
          <a:off x="9327095" y="99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145611</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7264C5B8-1639-4C05-8C80-36D241167451}"/>
            </a:ext>
          </a:extLst>
        </xdr:cNvPr>
        <xdr:cNvSpPr txBox="1"/>
      </xdr:nvSpPr>
      <xdr:spPr>
        <a:xfrm>
          <a:off x="8450795" y="99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147337</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47E437EE-6ABA-4AE1-9B1E-6089AD61B8AD}"/>
            </a:ext>
          </a:extLst>
        </xdr:cNvPr>
        <xdr:cNvSpPr txBox="1"/>
      </xdr:nvSpPr>
      <xdr:spPr>
        <a:xfrm>
          <a:off x="7561795" y="991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16485561-F8DB-49F3-911D-3ABD7D18DA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DAB4F6DD-8522-455F-9955-3182DAAF33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F37CEC32-B834-41FD-9B7A-0D40E7ADA19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FD4CE8EC-002F-430C-B006-4D880FC252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6B635C08-31C2-4395-AB41-1FA3B5B0A4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19620CD4-6EFA-43EF-9770-EA739CED1B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3EE33586-10E3-4CD5-9AC6-42D5C0EE79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3F54695D-170D-48C5-B9F2-6DAB36EAEF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83F0DF8C-115E-417A-8902-5769A10455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3B0E5FC9-4B41-4A8B-A3C6-58F0736E34D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B8748BCD-D3F8-4414-AC9F-ED3BBD53ED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42A3F34E-AF24-45D0-8614-6C7546FCA22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3241B6D2-2AD9-4AD3-A14B-1B2759202CF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5827B69C-283F-4083-B776-843FA433999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018B5164-9F62-4E57-85E7-ED9D968E220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EF55E309-D3DE-41FC-B52D-E1AC234052D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96F48A4D-C96F-4616-A67B-7EBE5F978E3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4BDBF704-613D-47B8-9A48-ECA6B41DF4F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D0184318-6FAB-4F74-87C4-41601A2F853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FD217BE7-A630-4863-8161-383A4FBF41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FC46897F-AFF5-4D25-BC3C-7B3A5EF224E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30BCC71B-DF5C-4DFC-90E8-4551754EE6A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a:extLst>
            <a:ext uri="{FF2B5EF4-FFF2-40B4-BE49-F238E27FC236}">
              <a16:creationId xmlns:a16="http://schemas.microsoft.com/office/drawing/2014/main" id="{FAFB6042-D09C-435E-B823-FEE08E11AA4D}"/>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7A27BA38-446D-48F8-8ECA-C4C1CB85C01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a:extLst>
            <a:ext uri="{FF2B5EF4-FFF2-40B4-BE49-F238E27FC236}">
              <a16:creationId xmlns:a16="http://schemas.microsoft.com/office/drawing/2014/main" id="{F92F07DC-E329-4155-8F26-FF1E462D86A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39386D1C-13DC-4604-AA64-2C2DFA5DDE24}"/>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a:extLst>
            <a:ext uri="{FF2B5EF4-FFF2-40B4-BE49-F238E27FC236}">
              <a16:creationId xmlns:a16="http://schemas.microsoft.com/office/drawing/2014/main" id="{ABF3F31F-EEE0-4AFE-9CF9-E27C745ECC92}"/>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963C0B84-38E4-43F7-99A3-FE10BBDD2AB5}"/>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a:extLst>
            <a:ext uri="{FF2B5EF4-FFF2-40B4-BE49-F238E27FC236}">
              <a16:creationId xmlns:a16="http://schemas.microsoft.com/office/drawing/2014/main" id="{C3F92840-2698-4FC3-87D8-30C49359BA66}"/>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a:extLst>
            <a:ext uri="{FF2B5EF4-FFF2-40B4-BE49-F238E27FC236}">
              <a16:creationId xmlns:a16="http://schemas.microsoft.com/office/drawing/2014/main" id="{F5A5CB03-A217-4759-883D-EC956DAC32BA}"/>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a:extLst>
            <a:ext uri="{FF2B5EF4-FFF2-40B4-BE49-F238E27FC236}">
              <a16:creationId xmlns:a16="http://schemas.microsoft.com/office/drawing/2014/main" id="{085FFD00-3279-4013-83C7-3399D6F616E6}"/>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a:extLst>
            <a:ext uri="{FF2B5EF4-FFF2-40B4-BE49-F238E27FC236}">
              <a16:creationId xmlns:a16="http://schemas.microsoft.com/office/drawing/2014/main" id="{9A9CF05C-1C8F-47BC-AEA7-9A7F5B934574}"/>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a:extLst>
            <a:ext uri="{FF2B5EF4-FFF2-40B4-BE49-F238E27FC236}">
              <a16:creationId xmlns:a16="http://schemas.microsoft.com/office/drawing/2014/main" id="{8A169CEE-3A64-4BCD-AE9B-54270CF685D3}"/>
            </a:ext>
          </a:extLst>
        </xdr:cNvPr>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91516D4-B3C9-4CD6-9FC1-52BC6D6C57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C6794447-F8FB-4B8E-9CDC-388AF09632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9762560-D6B2-422B-AF4D-180D70E194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D1D914C-9DDF-42AD-BC08-24DDFE0DA9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84FB221-CEAA-44C4-A22B-998EF4D42B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3" name="楕円 282">
          <a:extLst>
            <a:ext uri="{FF2B5EF4-FFF2-40B4-BE49-F238E27FC236}">
              <a16:creationId xmlns:a16="http://schemas.microsoft.com/office/drawing/2014/main" id="{30941ECC-B3D9-4946-800E-0773F15FA391}"/>
            </a:ext>
          </a:extLst>
        </xdr:cNvPr>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89B5C3AF-E2CA-4985-AFDA-9A6810317D1C}"/>
            </a:ext>
          </a:extLst>
        </xdr:cNvPr>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99313</xdr:rowOff>
    </xdr:from>
    <xdr:to>
      <xdr:col>20</xdr:col>
      <xdr:colOff>38100</xdr:colOff>
      <xdr:row>82</xdr:row>
      <xdr:rowOff>29463</xdr:rowOff>
    </xdr:to>
    <xdr:sp macro="" textlink="">
      <xdr:nvSpPr>
        <xdr:cNvPr id="285" name="楕円 284">
          <a:extLst>
            <a:ext uri="{FF2B5EF4-FFF2-40B4-BE49-F238E27FC236}">
              <a16:creationId xmlns:a16="http://schemas.microsoft.com/office/drawing/2014/main" id="{FAA085BA-D5A2-4C70-AB70-0BF9E8FF592D}"/>
            </a:ext>
          </a:extLst>
        </xdr:cNvPr>
        <xdr:cNvSpPr/>
      </xdr:nvSpPr>
      <xdr:spPr>
        <a:xfrm>
          <a:off x="3746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150113</xdr:rowOff>
    </xdr:from>
    <xdr:to>
      <xdr:col>24</xdr:col>
      <xdr:colOff>63500</xdr:colOff>
      <xdr:row>81</xdr:row>
      <xdr:rowOff>163830</xdr:rowOff>
    </xdr:to>
    <xdr:cxnSp macro="">
      <xdr:nvCxnSpPr>
        <xdr:cNvPr id="286" name="直線コネクタ 285">
          <a:extLst>
            <a:ext uri="{FF2B5EF4-FFF2-40B4-BE49-F238E27FC236}">
              <a16:creationId xmlns:a16="http://schemas.microsoft.com/office/drawing/2014/main" id="{72581D9C-97D6-4B83-BEF3-86A68B4F10C7}"/>
            </a:ext>
          </a:extLst>
        </xdr:cNvPr>
        <xdr:cNvCxnSpPr/>
      </xdr:nvCxnSpPr>
      <xdr:spPr>
        <a:xfrm>
          <a:off x="3797300" y="140375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28448</xdr:rowOff>
    </xdr:from>
    <xdr:to>
      <xdr:col>15</xdr:col>
      <xdr:colOff>101600</xdr:colOff>
      <xdr:row>81</xdr:row>
      <xdr:rowOff>130048</xdr:rowOff>
    </xdr:to>
    <xdr:sp macro="" textlink="">
      <xdr:nvSpPr>
        <xdr:cNvPr id="287" name="楕円 286">
          <a:extLst>
            <a:ext uri="{FF2B5EF4-FFF2-40B4-BE49-F238E27FC236}">
              <a16:creationId xmlns:a16="http://schemas.microsoft.com/office/drawing/2014/main" id="{68160D92-FA8B-4158-A89E-939A7F75BC40}"/>
            </a:ext>
          </a:extLst>
        </xdr:cNvPr>
        <xdr:cNvSpPr/>
      </xdr:nvSpPr>
      <xdr:spPr>
        <a:xfrm>
          <a:off x="2857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79248</xdr:rowOff>
    </xdr:from>
    <xdr:to>
      <xdr:col>19</xdr:col>
      <xdr:colOff>177800</xdr:colOff>
      <xdr:row>81</xdr:row>
      <xdr:rowOff>150113</xdr:rowOff>
    </xdr:to>
    <xdr:cxnSp macro="">
      <xdr:nvCxnSpPr>
        <xdr:cNvPr id="288" name="直線コネクタ 287">
          <a:extLst>
            <a:ext uri="{FF2B5EF4-FFF2-40B4-BE49-F238E27FC236}">
              <a16:creationId xmlns:a16="http://schemas.microsoft.com/office/drawing/2014/main" id="{A317E8F3-ECFA-49C0-AF16-2027DE5B3A5B}"/>
            </a:ext>
          </a:extLst>
        </xdr:cNvPr>
        <xdr:cNvCxnSpPr/>
      </xdr:nvCxnSpPr>
      <xdr:spPr>
        <a:xfrm>
          <a:off x="2908300" y="13966698"/>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154178</xdr:rowOff>
    </xdr:from>
    <xdr:to>
      <xdr:col>10</xdr:col>
      <xdr:colOff>165100</xdr:colOff>
      <xdr:row>81</xdr:row>
      <xdr:rowOff>84328</xdr:rowOff>
    </xdr:to>
    <xdr:sp macro="" textlink="">
      <xdr:nvSpPr>
        <xdr:cNvPr id="289" name="楕円 288">
          <a:extLst>
            <a:ext uri="{FF2B5EF4-FFF2-40B4-BE49-F238E27FC236}">
              <a16:creationId xmlns:a16="http://schemas.microsoft.com/office/drawing/2014/main" id="{1CE9D7DD-F468-4FF6-8E5E-E526A8DACFE3}"/>
            </a:ext>
          </a:extLst>
        </xdr:cNvPr>
        <xdr:cNvSpPr/>
      </xdr:nvSpPr>
      <xdr:spPr>
        <a:xfrm>
          <a:off x="1968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33528</xdr:rowOff>
    </xdr:from>
    <xdr:to>
      <xdr:col>15</xdr:col>
      <xdr:colOff>50800</xdr:colOff>
      <xdr:row>81</xdr:row>
      <xdr:rowOff>79248</xdr:rowOff>
    </xdr:to>
    <xdr:cxnSp macro="">
      <xdr:nvCxnSpPr>
        <xdr:cNvPr id="290" name="直線コネクタ 289">
          <a:extLst>
            <a:ext uri="{FF2B5EF4-FFF2-40B4-BE49-F238E27FC236}">
              <a16:creationId xmlns:a16="http://schemas.microsoft.com/office/drawing/2014/main" id="{033F395A-D258-4EDE-9F56-0634A90065A4}"/>
            </a:ext>
          </a:extLst>
        </xdr:cNvPr>
        <xdr:cNvCxnSpPr/>
      </xdr:nvCxnSpPr>
      <xdr:spPr>
        <a:xfrm>
          <a:off x="2019300" y="1392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a:extLst>
            <a:ext uri="{FF2B5EF4-FFF2-40B4-BE49-F238E27FC236}">
              <a16:creationId xmlns:a16="http://schemas.microsoft.com/office/drawing/2014/main" id="{6251AB1B-B8A1-4CA4-8139-B4C353F48938}"/>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a:extLst>
            <a:ext uri="{FF2B5EF4-FFF2-40B4-BE49-F238E27FC236}">
              <a16:creationId xmlns:a16="http://schemas.microsoft.com/office/drawing/2014/main" id="{C2F53AA2-933C-495C-A3EF-20E176DFC632}"/>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a:extLst>
            <a:ext uri="{FF2B5EF4-FFF2-40B4-BE49-F238E27FC236}">
              <a16:creationId xmlns:a16="http://schemas.microsoft.com/office/drawing/2014/main" id="{FDDAA669-2440-417B-AB09-F81BE84A57CF}"/>
            </a:ext>
          </a:extLst>
        </xdr:cNvPr>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a:extLst>
            <a:ext uri="{FF2B5EF4-FFF2-40B4-BE49-F238E27FC236}">
              <a16:creationId xmlns:a16="http://schemas.microsoft.com/office/drawing/2014/main" id="{C3FB92E2-0373-4E52-AB7E-AD350C4496DD}"/>
            </a:ext>
          </a:extLst>
        </xdr:cNvPr>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20590</xdr:rowOff>
    </xdr:from>
    <xdr:ext cx="405111" cy="259045"/>
    <xdr:sp macro="" textlink="">
      <xdr:nvSpPr>
        <xdr:cNvPr id="295" name="n_1mainValue【公営住宅】&#10;有形固定資産減価償却率">
          <a:extLst>
            <a:ext uri="{FF2B5EF4-FFF2-40B4-BE49-F238E27FC236}">
              <a16:creationId xmlns:a16="http://schemas.microsoft.com/office/drawing/2014/main" id="{E7BC37F2-5852-40B9-8F74-2759E498B47F}"/>
            </a:ext>
          </a:extLst>
        </xdr:cNvPr>
        <xdr:cNvSpPr txBox="1"/>
      </xdr:nvSpPr>
      <xdr:spPr>
        <a:xfrm>
          <a:off x="35820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296" name="n_2mainValue【公営住宅】&#10;有形固定資産減価償却率">
          <a:extLst>
            <a:ext uri="{FF2B5EF4-FFF2-40B4-BE49-F238E27FC236}">
              <a16:creationId xmlns:a16="http://schemas.microsoft.com/office/drawing/2014/main" id="{312A2CC9-A193-4BCB-8CB9-F0B72118F014}"/>
            </a:ext>
          </a:extLst>
        </xdr:cNvPr>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75455</xdr:rowOff>
    </xdr:from>
    <xdr:ext cx="405111" cy="259045"/>
    <xdr:sp macro="" textlink="">
      <xdr:nvSpPr>
        <xdr:cNvPr id="297" name="n_3mainValue【公営住宅】&#10;有形固定資産減価償却率">
          <a:extLst>
            <a:ext uri="{FF2B5EF4-FFF2-40B4-BE49-F238E27FC236}">
              <a16:creationId xmlns:a16="http://schemas.microsoft.com/office/drawing/2014/main" id="{3F361BD2-4655-4635-B074-A52D73552B27}"/>
            </a:ext>
          </a:extLst>
        </xdr:cNvPr>
        <xdr:cNvSpPr txBox="1"/>
      </xdr:nvSpPr>
      <xdr:spPr>
        <a:xfrm>
          <a:off x="18167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7C0F3962-086B-4438-AB98-4FBA5B5E53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F970413A-86EE-44E5-A75F-81AC5E4180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78F4D778-FD75-4704-A88E-33E010E149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16D30640-6612-4D11-B04F-6E0E36D832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283AC5D-D8A5-44C0-AE57-B7F2648720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1BF1C303-5380-488B-88B9-C4471E24C9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D802B0C8-0D7A-4E3B-AE81-8CE541F5A9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507AD10A-FFC7-4E9F-B4F0-3271DB8C12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CE2688D6-3D80-40F0-B9B2-ED4EC35926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ED3E69A2-F4BF-4B40-94A3-3AA73167E5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B2360291-D1B9-4310-AA2E-B5129E9EA65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33CA9FFC-6940-4272-BCDC-1ABD7C763C7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477DB7E6-3157-45F4-A84F-D532D2005B7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F0FA36AD-3157-4DBE-9F7B-A823D527AC5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891191A4-6C2B-4396-AC9E-6B29F4DF2CC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F96E80DC-72E6-4FDD-AA1B-AD279B10ECA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BF8A1E4B-21A3-4FC2-9EF2-AA307A64C1F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70E86746-4E8F-4941-9F07-8503F5FC802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5D30963B-110E-42F0-A3E4-41808BF61A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EEF85804-28AB-4903-9E3D-D9030D67F2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6EAB19BC-A711-4517-B364-1956611A6F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a:extLst>
            <a:ext uri="{FF2B5EF4-FFF2-40B4-BE49-F238E27FC236}">
              <a16:creationId xmlns:a16="http://schemas.microsoft.com/office/drawing/2014/main" id="{EA536BB7-BD5A-4385-882F-5B598DA34F64}"/>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a:extLst>
            <a:ext uri="{FF2B5EF4-FFF2-40B4-BE49-F238E27FC236}">
              <a16:creationId xmlns:a16="http://schemas.microsoft.com/office/drawing/2014/main" id="{29B8787F-9909-4270-9008-ACADECC7B1F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a:extLst>
            <a:ext uri="{FF2B5EF4-FFF2-40B4-BE49-F238E27FC236}">
              <a16:creationId xmlns:a16="http://schemas.microsoft.com/office/drawing/2014/main" id="{DD828DC6-2855-4D17-9324-97B4229E4C5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a:extLst>
            <a:ext uri="{FF2B5EF4-FFF2-40B4-BE49-F238E27FC236}">
              <a16:creationId xmlns:a16="http://schemas.microsoft.com/office/drawing/2014/main" id="{CDDBBCD1-A138-4D67-9DB2-321035637B67}"/>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a:extLst>
            <a:ext uri="{FF2B5EF4-FFF2-40B4-BE49-F238E27FC236}">
              <a16:creationId xmlns:a16="http://schemas.microsoft.com/office/drawing/2014/main" id="{6608AE26-6076-4DC0-96FE-CD976E18CE3B}"/>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24" name="【公営住宅】&#10;一人当たり面積平均値テキスト">
          <a:extLst>
            <a:ext uri="{FF2B5EF4-FFF2-40B4-BE49-F238E27FC236}">
              <a16:creationId xmlns:a16="http://schemas.microsoft.com/office/drawing/2014/main" id="{11ADE2FB-2955-4154-B1EE-DFB5E89FBFCC}"/>
            </a:ext>
          </a:extLst>
        </xdr:cNvPr>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a:extLst>
            <a:ext uri="{FF2B5EF4-FFF2-40B4-BE49-F238E27FC236}">
              <a16:creationId xmlns:a16="http://schemas.microsoft.com/office/drawing/2014/main" id="{3A9EC51E-1DBE-4023-A64C-8E275B0B1D9E}"/>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a:extLst>
            <a:ext uri="{FF2B5EF4-FFF2-40B4-BE49-F238E27FC236}">
              <a16:creationId xmlns:a16="http://schemas.microsoft.com/office/drawing/2014/main" id="{840D2D15-0515-4CD8-90FA-AFEE6CC38F1C}"/>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a:extLst>
            <a:ext uri="{FF2B5EF4-FFF2-40B4-BE49-F238E27FC236}">
              <a16:creationId xmlns:a16="http://schemas.microsoft.com/office/drawing/2014/main" id="{F806BD83-7ABF-4253-A1C4-50B965DA92FA}"/>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a:extLst>
            <a:ext uri="{FF2B5EF4-FFF2-40B4-BE49-F238E27FC236}">
              <a16:creationId xmlns:a16="http://schemas.microsoft.com/office/drawing/2014/main" id="{2F03363E-DF14-4408-A7AB-E29BCB9B18AF}"/>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a:extLst>
            <a:ext uri="{FF2B5EF4-FFF2-40B4-BE49-F238E27FC236}">
              <a16:creationId xmlns:a16="http://schemas.microsoft.com/office/drawing/2014/main" id="{F90541C2-8277-48B4-9E88-C0DD92D78996}"/>
            </a:ext>
          </a:extLst>
        </xdr:cNvPr>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CD11420-E1BA-4BD9-BA97-8C196CB2278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0F552AC-BBFA-45F8-81C4-F116FA16A3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7B6F663-7538-440B-BA4C-074BE3D76C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FE8BCE7-C26C-406D-B054-8749FAE77F4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8E79459-B98D-4F30-95AC-EEDCF69135E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35" name="楕円 334">
          <a:extLst>
            <a:ext uri="{FF2B5EF4-FFF2-40B4-BE49-F238E27FC236}">
              <a16:creationId xmlns:a16="http://schemas.microsoft.com/office/drawing/2014/main" id="{4834F0D2-8CE8-488E-934D-F83326ACC65A}"/>
            </a:ext>
          </a:extLst>
        </xdr:cNvPr>
        <xdr:cNvSpPr/>
      </xdr:nvSpPr>
      <xdr:spPr>
        <a:xfrm>
          <a:off x="10426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119905</xdr:rowOff>
    </xdr:from>
    <xdr:ext cx="469744" cy="259045"/>
    <xdr:sp macro="" textlink="">
      <xdr:nvSpPr>
        <xdr:cNvPr id="336" name="【公営住宅】&#10;一人当たり面積該当値テキスト">
          <a:extLst>
            <a:ext uri="{FF2B5EF4-FFF2-40B4-BE49-F238E27FC236}">
              <a16:creationId xmlns:a16="http://schemas.microsoft.com/office/drawing/2014/main" id="{D624D2DC-4689-4F4B-8D31-69DCF1922347}"/>
            </a:ext>
          </a:extLst>
        </xdr:cNvPr>
        <xdr:cNvSpPr txBox="1"/>
      </xdr:nvSpPr>
      <xdr:spPr>
        <a:xfrm>
          <a:off x="10515600" y="143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91999</xdr:rowOff>
    </xdr:from>
    <xdr:to>
      <xdr:col>50</xdr:col>
      <xdr:colOff>165100</xdr:colOff>
      <xdr:row>85</xdr:row>
      <xdr:rowOff>22149</xdr:rowOff>
    </xdr:to>
    <xdr:sp macro="" textlink="">
      <xdr:nvSpPr>
        <xdr:cNvPr id="337" name="楕円 336">
          <a:extLst>
            <a:ext uri="{FF2B5EF4-FFF2-40B4-BE49-F238E27FC236}">
              <a16:creationId xmlns:a16="http://schemas.microsoft.com/office/drawing/2014/main" id="{2517C08F-7772-401B-B980-F317328EB190}"/>
            </a:ext>
          </a:extLst>
        </xdr:cNvPr>
        <xdr:cNvSpPr/>
      </xdr:nvSpPr>
      <xdr:spPr>
        <a:xfrm>
          <a:off x="9588500" y="144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142799</xdr:rowOff>
    </xdr:from>
    <xdr:to>
      <xdr:col>55</xdr:col>
      <xdr:colOff>0</xdr:colOff>
      <xdr:row>84</xdr:row>
      <xdr:rowOff>147828</xdr:rowOff>
    </xdr:to>
    <xdr:cxnSp macro="">
      <xdr:nvCxnSpPr>
        <xdr:cNvPr id="338" name="直線コネクタ 337">
          <a:extLst>
            <a:ext uri="{FF2B5EF4-FFF2-40B4-BE49-F238E27FC236}">
              <a16:creationId xmlns:a16="http://schemas.microsoft.com/office/drawing/2014/main" id="{0358F432-506C-47B5-9480-78FA0488A19B}"/>
            </a:ext>
          </a:extLst>
        </xdr:cNvPr>
        <xdr:cNvCxnSpPr/>
      </xdr:nvCxnSpPr>
      <xdr:spPr>
        <a:xfrm>
          <a:off x="9639300" y="1454459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92914</xdr:rowOff>
    </xdr:from>
    <xdr:to>
      <xdr:col>46</xdr:col>
      <xdr:colOff>38100</xdr:colOff>
      <xdr:row>85</xdr:row>
      <xdr:rowOff>23064</xdr:rowOff>
    </xdr:to>
    <xdr:sp macro="" textlink="">
      <xdr:nvSpPr>
        <xdr:cNvPr id="339" name="楕円 338">
          <a:extLst>
            <a:ext uri="{FF2B5EF4-FFF2-40B4-BE49-F238E27FC236}">
              <a16:creationId xmlns:a16="http://schemas.microsoft.com/office/drawing/2014/main" id="{2B352C1E-F05F-43A3-8112-F4A40C44471D}"/>
            </a:ext>
          </a:extLst>
        </xdr:cNvPr>
        <xdr:cNvSpPr/>
      </xdr:nvSpPr>
      <xdr:spPr>
        <a:xfrm>
          <a:off x="8699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142799</xdr:rowOff>
    </xdr:from>
    <xdr:to>
      <xdr:col>50</xdr:col>
      <xdr:colOff>114300</xdr:colOff>
      <xdr:row>84</xdr:row>
      <xdr:rowOff>143714</xdr:rowOff>
    </xdr:to>
    <xdr:cxnSp macro="">
      <xdr:nvCxnSpPr>
        <xdr:cNvPr id="340" name="直線コネクタ 339">
          <a:extLst>
            <a:ext uri="{FF2B5EF4-FFF2-40B4-BE49-F238E27FC236}">
              <a16:creationId xmlns:a16="http://schemas.microsoft.com/office/drawing/2014/main" id="{A73842D8-CEA6-40A0-B51C-A46B81750D01}"/>
            </a:ext>
          </a:extLst>
        </xdr:cNvPr>
        <xdr:cNvCxnSpPr/>
      </xdr:nvCxnSpPr>
      <xdr:spPr>
        <a:xfrm flipV="1">
          <a:off x="8750300" y="1454459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92914</xdr:rowOff>
    </xdr:from>
    <xdr:to>
      <xdr:col>41</xdr:col>
      <xdr:colOff>101600</xdr:colOff>
      <xdr:row>85</xdr:row>
      <xdr:rowOff>23064</xdr:rowOff>
    </xdr:to>
    <xdr:sp macro="" textlink="">
      <xdr:nvSpPr>
        <xdr:cNvPr id="341" name="楕円 340">
          <a:extLst>
            <a:ext uri="{FF2B5EF4-FFF2-40B4-BE49-F238E27FC236}">
              <a16:creationId xmlns:a16="http://schemas.microsoft.com/office/drawing/2014/main" id="{648ABEB2-D742-4D2E-A83A-2832CEF88754}"/>
            </a:ext>
          </a:extLst>
        </xdr:cNvPr>
        <xdr:cNvSpPr/>
      </xdr:nvSpPr>
      <xdr:spPr>
        <a:xfrm>
          <a:off x="7810500" y="144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143714</xdr:rowOff>
    </xdr:from>
    <xdr:to>
      <xdr:col>45</xdr:col>
      <xdr:colOff>177800</xdr:colOff>
      <xdr:row>84</xdr:row>
      <xdr:rowOff>143714</xdr:rowOff>
    </xdr:to>
    <xdr:cxnSp macro="">
      <xdr:nvCxnSpPr>
        <xdr:cNvPr id="342" name="直線コネクタ 341">
          <a:extLst>
            <a:ext uri="{FF2B5EF4-FFF2-40B4-BE49-F238E27FC236}">
              <a16:creationId xmlns:a16="http://schemas.microsoft.com/office/drawing/2014/main" id="{1CD18273-E6C3-4413-BB72-B24ED9C8FB90}"/>
            </a:ext>
          </a:extLst>
        </xdr:cNvPr>
        <xdr:cNvCxnSpPr/>
      </xdr:nvCxnSpPr>
      <xdr:spPr>
        <a:xfrm>
          <a:off x="7861300" y="1454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43" name="n_1aveValue【公営住宅】&#10;一人当たり面積">
          <a:extLst>
            <a:ext uri="{FF2B5EF4-FFF2-40B4-BE49-F238E27FC236}">
              <a16:creationId xmlns:a16="http://schemas.microsoft.com/office/drawing/2014/main" id="{ECA9B603-273B-4F60-A991-30C154039D86}"/>
            </a:ext>
          </a:extLst>
        </xdr:cNvPr>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44" name="n_2aveValue【公営住宅】&#10;一人当たり面積">
          <a:extLst>
            <a:ext uri="{FF2B5EF4-FFF2-40B4-BE49-F238E27FC236}">
              <a16:creationId xmlns:a16="http://schemas.microsoft.com/office/drawing/2014/main" id="{FBC8FE4A-8562-4074-805A-3DFF3BFE50DF}"/>
            </a:ext>
          </a:extLst>
        </xdr:cNvPr>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45" name="n_3aveValue【公営住宅】&#10;一人当たり面積">
          <a:extLst>
            <a:ext uri="{FF2B5EF4-FFF2-40B4-BE49-F238E27FC236}">
              <a16:creationId xmlns:a16="http://schemas.microsoft.com/office/drawing/2014/main" id="{0F0E44F3-9518-4500-A261-FEE4A5EB1157}"/>
            </a:ext>
          </a:extLst>
        </xdr:cNvPr>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a:extLst>
            <a:ext uri="{FF2B5EF4-FFF2-40B4-BE49-F238E27FC236}">
              <a16:creationId xmlns:a16="http://schemas.microsoft.com/office/drawing/2014/main" id="{35F089D9-1E0F-403F-837C-45E1EFF279D0}"/>
            </a:ext>
          </a:extLst>
        </xdr:cNvPr>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38676</xdr:rowOff>
    </xdr:from>
    <xdr:ext cx="469744" cy="259045"/>
    <xdr:sp macro="" textlink="">
      <xdr:nvSpPr>
        <xdr:cNvPr id="347" name="n_1mainValue【公営住宅】&#10;一人当たり面積">
          <a:extLst>
            <a:ext uri="{FF2B5EF4-FFF2-40B4-BE49-F238E27FC236}">
              <a16:creationId xmlns:a16="http://schemas.microsoft.com/office/drawing/2014/main" id="{4C8D80B1-137B-4747-9C7E-157002726948}"/>
            </a:ext>
          </a:extLst>
        </xdr:cNvPr>
        <xdr:cNvSpPr txBox="1"/>
      </xdr:nvSpPr>
      <xdr:spPr>
        <a:xfrm>
          <a:off x="9391727" y="1426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39591</xdr:rowOff>
    </xdr:from>
    <xdr:ext cx="469744" cy="259045"/>
    <xdr:sp macro="" textlink="">
      <xdr:nvSpPr>
        <xdr:cNvPr id="348" name="n_2mainValue【公営住宅】&#10;一人当たり面積">
          <a:extLst>
            <a:ext uri="{FF2B5EF4-FFF2-40B4-BE49-F238E27FC236}">
              <a16:creationId xmlns:a16="http://schemas.microsoft.com/office/drawing/2014/main" id="{0DC4781E-44AE-4BD0-ADFD-E1C830A1490D}"/>
            </a:ext>
          </a:extLst>
        </xdr:cNvPr>
        <xdr:cNvSpPr txBox="1"/>
      </xdr:nvSpPr>
      <xdr:spPr>
        <a:xfrm>
          <a:off x="8515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39591</xdr:rowOff>
    </xdr:from>
    <xdr:ext cx="469744" cy="259045"/>
    <xdr:sp macro="" textlink="">
      <xdr:nvSpPr>
        <xdr:cNvPr id="349" name="n_3mainValue【公営住宅】&#10;一人当たり面積">
          <a:extLst>
            <a:ext uri="{FF2B5EF4-FFF2-40B4-BE49-F238E27FC236}">
              <a16:creationId xmlns:a16="http://schemas.microsoft.com/office/drawing/2014/main" id="{26777C6F-42D4-4A44-9074-CCDDC833F401}"/>
            </a:ext>
          </a:extLst>
        </xdr:cNvPr>
        <xdr:cNvSpPr txBox="1"/>
      </xdr:nvSpPr>
      <xdr:spPr>
        <a:xfrm>
          <a:off x="7626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3B249F6F-9852-4561-8E02-7CD3FF00630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A79E4732-EF5E-422D-BD0E-1F8DD422B47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784929D5-B0C5-48A4-B383-17F5101198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AE8A61B4-F8F5-4A43-A523-68B762DBDB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4ACB8D3A-BB19-431C-B978-AA1E0C39F0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A22473F1-65CD-413D-9ECA-4773C0FE4C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35165ED3-6777-415A-909B-C93A13576B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EEF09809-6A38-4138-AFCC-E6992DB2C7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C75EE5EB-6E3B-4A2D-B1C7-C2E57D2BDD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66CACF90-8CC1-4381-BF43-6A4403BC151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a:extLst>
            <a:ext uri="{FF2B5EF4-FFF2-40B4-BE49-F238E27FC236}">
              <a16:creationId xmlns:a16="http://schemas.microsoft.com/office/drawing/2014/main" id="{730A4CCB-6010-4573-AE37-8FC3536851C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a:extLst>
            <a:ext uri="{FF2B5EF4-FFF2-40B4-BE49-F238E27FC236}">
              <a16:creationId xmlns:a16="http://schemas.microsoft.com/office/drawing/2014/main" id="{AD54B241-55D0-49FF-9659-246C307856F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2" name="テキスト ボックス 361">
          <a:extLst>
            <a:ext uri="{FF2B5EF4-FFF2-40B4-BE49-F238E27FC236}">
              <a16:creationId xmlns:a16="http://schemas.microsoft.com/office/drawing/2014/main" id="{C2B4140A-251F-44FD-BECA-26D1F5C043A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a:extLst>
            <a:ext uri="{FF2B5EF4-FFF2-40B4-BE49-F238E27FC236}">
              <a16:creationId xmlns:a16="http://schemas.microsoft.com/office/drawing/2014/main" id="{EA7ACAB6-DCC1-40A7-8252-D958084F285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a:extLst>
            <a:ext uri="{FF2B5EF4-FFF2-40B4-BE49-F238E27FC236}">
              <a16:creationId xmlns:a16="http://schemas.microsoft.com/office/drawing/2014/main" id="{F185A992-46E8-47B5-B822-E7014B3E780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a:extLst>
            <a:ext uri="{FF2B5EF4-FFF2-40B4-BE49-F238E27FC236}">
              <a16:creationId xmlns:a16="http://schemas.microsoft.com/office/drawing/2014/main" id="{B1A3CA7B-AEAB-40ED-B1AD-513A0AFFA09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a:extLst>
            <a:ext uri="{FF2B5EF4-FFF2-40B4-BE49-F238E27FC236}">
              <a16:creationId xmlns:a16="http://schemas.microsoft.com/office/drawing/2014/main" id="{4885B295-9C5F-4E61-AF7F-5AF4DFC0E19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a:extLst>
            <a:ext uri="{FF2B5EF4-FFF2-40B4-BE49-F238E27FC236}">
              <a16:creationId xmlns:a16="http://schemas.microsoft.com/office/drawing/2014/main" id="{94D42BC0-60F5-4801-B781-05BEE43A6C0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a:extLst>
            <a:ext uri="{FF2B5EF4-FFF2-40B4-BE49-F238E27FC236}">
              <a16:creationId xmlns:a16="http://schemas.microsoft.com/office/drawing/2014/main" id="{81D139B1-AB2E-4B41-8675-3AB401EAA74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a:extLst>
            <a:ext uri="{FF2B5EF4-FFF2-40B4-BE49-F238E27FC236}">
              <a16:creationId xmlns:a16="http://schemas.microsoft.com/office/drawing/2014/main" id="{7AE1FEEB-BAC2-4451-85A7-A6EBE8B2C42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a:extLst>
            <a:ext uri="{FF2B5EF4-FFF2-40B4-BE49-F238E27FC236}">
              <a16:creationId xmlns:a16="http://schemas.microsoft.com/office/drawing/2014/main" id="{69B4E387-93CD-4F05-BA8B-F35CB528C00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a:extLst>
            <a:ext uri="{FF2B5EF4-FFF2-40B4-BE49-F238E27FC236}">
              <a16:creationId xmlns:a16="http://schemas.microsoft.com/office/drawing/2014/main" id="{9B0CE561-DC25-4855-976E-E9DD312748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2" name="テキスト ボックス 371">
          <a:extLst>
            <a:ext uri="{FF2B5EF4-FFF2-40B4-BE49-F238E27FC236}">
              <a16:creationId xmlns:a16="http://schemas.microsoft.com/office/drawing/2014/main" id="{1AE901A2-3F47-42F4-B200-DA4AA8FE23F4}"/>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EC0DF64F-DB8B-410E-84ED-0136440DD13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4" name="テキスト ボックス 373">
          <a:extLst>
            <a:ext uri="{FF2B5EF4-FFF2-40B4-BE49-F238E27FC236}">
              <a16:creationId xmlns:a16="http://schemas.microsoft.com/office/drawing/2014/main" id="{AED04E08-C5ED-4097-9C42-325DFB37A011}"/>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港湾・漁港】&#10;有形固定資産減価償却率グラフ枠">
          <a:extLst>
            <a:ext uri="{FF2B5EF4-FFF2-40B4-BE49-F238E27FC236}">
              <a16:creationId xmlns:a16="http://schemas.microsoft.com/office/drawing/2014/main" id="{06C88300-31FC-4B7F-A60E-BB2822D3F8A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120287</xdr:rowOff>
    </xdr:from>
    <xdr:to>
      <xdr:col>24</xdr:col>
      <xdr:colOff>62865</xdr:colOff>
      <xdr:row>108</xdr:row>
      <xdr:rowOff>82731</xdr:rowOff>
    </xdr:to>
    <xdr:cxnSp macro="">
      <xdr:nvCxnSpPr>
        <xdr:cNvPr id="376" name="直線コネクタ 375">
          <a:extLst>
            <a:ext uri="{FF2B5EF4-FFF2-40B4-BE49-F238E27FC236}">
              <a16:creationId xmlns:a16="http://schemas.microsoft.com/office/drawing/2014/main" id="{44C6E216-A802-4160-95A7-1540C67DC45C}"/>
            </a:ext>
          </a:extLst>
        </xdr:cNvPr>
        <xdr:cNvCxnSpPr/>
      </xdr:nvCxnSpPr>
      <xdr:spPr>
        <a:xfrm flipV="1">
          <a:off x="4634865" y="170938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377" name="【港湾・漁港】&#10;有形固定資産減価償却率最小値テキスト">
          <a:extLst>
            <a:ext uri="{FF2B5EF4-FFF2-40B4-BE49-F238E27FC236}">
              <a16:creationId xmlns:a16="http://schemas.microsoft.com/office/drawing/2014/main" id="{AE76C1DB-566D-4FE1-8F99-AAC7A6A5D25E}"/>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378" name="直線コネクタ 377">
          <a:extLst>
            <a:ext uri="{FF2B5EF4-FFF2-40B4-BE49-F238E27FC236}">
              <a16:creationId xmlns:a16="http://schemas.microsoft.com/office/drawing/2014/main" id="{CCC2CEB7-33C4-4947-98A7-7CE996B41061}"/>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66964</xdr:rowOff>
    </xdr:from>
    <xdr:ext cx="405111" cy="259045"/>
    <xdr:sp macro="" textlink="">
      <xdr:nvSpPr>
        <xdr:cNvPr id="379" name="【港湾・漁港】&#10;有形固定資産減価償却率最大値テキスト">
          <a:extLst>
            <a:ext uri="{FF2B5EF4-FFF2-40B4-BE49-F238E27FC236}">
              <a16:creationId xmlns:a16="http://schemas.microsoft.com/office/drawing/2014/main" id="{A278BF98-E84C-41D2-8EDA-01A8642863C9}"/>
            </a:ext>
          </a:extLst>
        </xdr:cNvPr>
        <xdr:cNvSpPr txBox="1"/>
      </xdr:nvSpPr>
      <xdr:spPr>
        <a:xfrm>
          <a:off x="4673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120287</xdr:rowOff>
    </xdr:from>
    <xdr:to>
      <xdr:col>24</xdr:col>
      <xdr:colOff>152400</xdr:colOff>
      <xdr:row>99</xdr:row>
      <xdr:rowOff>120287</xdr:rowOff>
    </xdr:to>
    <xdr:cxnSp macro="">
      <xdr:nvCxnSpPr>
        <xdr:cNvPr id="380" name="直線コネクタ 379">
          <a:extLst>
            <a:ext uri="{FF2B5EF4-FFF2-40B4-BE49-F238E27FC236}">
              <a16:creationId xmlns:a16="http://schemas.microsoft.com/office/drawing/2014/main" id="{74AE09D1-4DE4-427E-9527-988B47E1302C}"/>
            </a:ext>
          </a:extLst>
        </xdr:cNvPr>
        <xdr:cNvCxnSpPr/>
      </xdr:nvCxnSpPr>
      <xdr:spPr>
        <a:xfrm>
          <a:off x="4546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107059</xdr:rowOff>
    </xdr:from>
    <xdr:ext cx="405111" cy="259045"/>
    <xdr:sp macro="" textlink="">
      <xdr:nvSpPr>
        <xdr:cNvPr id="381" name="【港湾・漁港】&#10;有形固定資産減価償却率平均値テキスト">
          <a:extLst>
            <a:ext uri="{FF2B5EF4-FFF2-40B4-BE49-F238E27FC236}">
              <a16:creationId xmlns:a16="http://schemas.microsoft.com/office/drawing/2014/main" id="{F4E10A9E-55E6-4853-8F22-27C057286F1E}"/>
            </a:ext>
          </a:extLst>
        </xdr:cNvPr>
        <xdr:cNvSpPr txBox="1"/>
      </xdr:nvSpPr>
      <xdr:spPr>
        <a:xfrm>
          <a:off x="4673600" y="1742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382" name="フローチャート: 判断 381">
          <a:extLst>
            <a:ext uri="{FF2B5EF4-FFF2-40B4-BE49-F238E27FC236}">
              <a16:creationId xmlns:a16="http://schemas.microsoft.com/office/drawing/2014/main" id="{BB0C87AD-14F9-432E-9788-DC7F6A3CB238}"/>
            </a:ext>
          </a:extLst>
        </xdr:cNvPr>
        <xdr:cNvSpPr/>
      </xdr:nvSpPr>
      <xdr:spPr>
        <a:xfrm>
          <a:off x="45847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125005</xdr:rowOff>
    </xdr:from>
    <xdr:to>
      <xdr:col>20</xdr:col>
      <xdr:colOff>38100</xdr:colOff>
      <xdr:row>102</xdr:row>
      <xdr:rowOff>55155</xdr:rowOff>
    </xdr:to>
    <xdr:sp macro="" textlink="">
      <xdr:nvSpPr>
        <xdr:cNvPr id="383" name="フローチャート: 判断 382">
          <a:extLst>
            <a:ext uri="{FF2B5EF4-FFF2-40B4-BE49-F238E27FC236}">
              <a16:creationId xmlns:a16="http://schemas.microsoft.com/office/drawing/2014/main" id="{5210F083-FAB6-462F-B67F-788EEFC33C5A}"/>
            </a:ext>
          </a:extLst>
        </xdr:cNvPr>
        <xdr:cNvSpPr/>
      </xdr:nvSpPr>
      <xdr:spPr>
        <a:xfrm>
          <a:off x="37465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95613</xdr:rowOff>
    </xdr:from>
    <xdr:to>
      <xdr:col>15</xdr:col>
      <xdr:colOff>101600</xdr:colOff>
      <xdr:row>102</xdr:row>
      <xdr:rowOff>25763</xdr:rowOff>
    </xdr:to>
    <xdr:sp macro="" textlink="">
      <xdr:nvSpPr>
        <xdr:cNvPr id="384" name="フローチャート: 判断 383">
          <a:extLst>
            <a:ext uri="{FF2B5EF4-FFF2-40B4-BE49-F238E27FC236}">
              <a16:creationId xmlns:a16="http://schemas.microsoft.com/office/drawing/2014/main" id="{2F60E4A9-9B79-4F53-883D-B393BE48572D}"/>
            </a:ext>
          </a:extLst>
        </xdr:cNvPr>
        <xdr:cNvSpPr/>
      </xdr:nvSpPr>
      <xdr:spPr>
        <a:xfrm>
          <a:off x="285750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85" name="フローチャート: 判断 384">
          <a:extLst>
            <a:ext uri="{FF2B5EF4-FFF2-40B4-BE49-F238E27FC236}">
              <a16:creationId xmlns:a16="http://schemas.microsoft.com/office/drawing/2014/main" id="{965C2097-5A50-4B2E-95B5-B0B46C5B182D}"/>
            </a:ext>
          </a:extLst>
        </xdr:cNvPr>
        <xdr:cNvSpPr/>
      </xdr:nvSpPr>
      <xdr:spPr>
        <a:xfrm>
          <a:off x="1968500" y="173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13970</xdr:rowOff>
    </xdr:from>
    <xdr:to>
      <xdr:col>6</xdr:col>
      <xdr:colOff>38100</xdr:colOff>
      <xdr:row>99</xdr:row>
      <xdr:rowOff>115570</xdr:rowOff>
    </xdr:to>
    <xdr:sp macro="" textlink="">
      <xdr:nvSpPr>
        <xdr:cNvPr id="386" name="フローチャート: 判断 385">
          <a:extLst>
            <a:ext uri="{FF2B5EF4-FFF2-40B4-BE49-F238E27FC236}">
              <a16:creationId xmlns:a16="http://schemas.microsoft.com/office/drawing/2014/main" id="{B4BA3CAA-0C94-4780-B515-398BD51E5288}"/>
            </a:ext>
          </a:extLst>
        </xdr:cNvPr>
        <xdr:cNvSpPr/>
      </xdr:nvSpPr>
      <xdr:spPr>
        <a:xfrm>
          <a:off x="1079500" y="169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607663D-AADF-4E60-85FC-85EDCCB06C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479F4CA5-813E-4331-94EE-2706666DEC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755EB757-505C-40E7-8818-50E6015044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0593594-803B-4F96-BC45-AD5EE87D7B0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594499A2-D359-4C42-BD21-E77C03ED8C8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392" name="楕円 391">
          <a:extLst>
            <a:ext uri="{FF2B5EF4-FFF2-40B4-BE49-F238E27FC236}">
              <a16:creationId xmlns:a16="http://schemas.microsoft.com/office/drawing/2014/main" id="{5F87AF42-7335-4A29-9435-4061E4AAA754}"/>
            </a:ext>
          </a:extLst>
        </xdr:cNvPr>
        <xdr:cNvSpPr/>
      </xdr:nvSpPr>
      <xdr:spPr>
        <a:xfrm>
          <a:off x="4584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70775</xdr:rowOff>
    </xdr:from>
    <xdr:ext cx="405111" cy="259045"/>
    <xdr:sp macro="" textlink="">
      <xdr:nvSpPr>
        <xdr:cNvPr id="393" name="【港湾・漁港】&#10;有形固定資産減価償却率該当値テキスト">
          <a:extLst>
            <a:ext uri="{FF2B5EF4-FFF2-40B4-BE49-F238E27FC236}">
              <a16:creationId xmlns:a16="http://schemas.microsoft.com/office/drawing/2014/main" id="{7161B238-D1A3-4B8A-B85B-BCCD4B7813D3}"/>
            </a:ext>
          </a:extLst>
        </xdr:cNvPr>
        <xdr:cNvSpPr txBox="1"/>
      </xdr:nvSpPr>
      <xdr:spPr>
        <a:xfrm>
          <a:off x="4673600"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394" name="楕円 393">
          <a:extLst>
            <a:ext uri="{FF2B5EF4-FFF2-40B4-BE49-F238E27FC236}">
              <a16:creationId xmlns:a16="http://schemas.microsoft.com/office/drawing/2014/main" id="{1C453CF9-0744-47F0-A6B0-156704249D14}"/>
            </a:ext>
          </a:extLst>
        </xdr:cNvPr>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143148</xdr:rowOff>
    </xdr:from>
    <xdr:to>
      <xdr:col>24</xdr:col>
      <xdr:colOff>63500</xdr:colOff>
      <xdr:row>105</xdr:row>
      <xdr:rowOff>156211</xdr:rowOff>
    </xdr:to>
    <xdr:cxnSp macro="">
      <xdr:nvCxnSpPr>
        <xdr:cNvPr id="395" name="直線コネクタ 394">
          <a:extLst>
            <a:ext uri="{FF2B5EF4-FFF2-40B4-BE49-F238E27FC236}">
              <a16:creationId xmlns:a16="http://schemas.microsoft.com/office/drawing/2014/main" id="{7B03154E-236F-46CC-848B-D1DFDAE3C789}"/>
            </a:ext>
          </a:extLst>
        </xdr:cNvPr>
        <xdr:cNvCxnSpPr/>
      </xdr:nvCxnSpPr>
      <xdr:spPr>
        <a:xfrm flipV="1">
          <a:off x="3797300" y="181453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170724</xdr:rowOff>
    </xdr:from>
    <xdr:to>
      <xdr:col>15</xdr:col>
      <xdr:colOff>101600</xdr:colOff>
      <xdr:row>106</xdr:row>
      <xdr:rowOff>100874</xdr:rowOff>
    </xdr:to>
    <xdr:sp macro="" textlink="">
      <xdr:nvSpPr>
        <xdr:cNvPr id="396" name="楕円 395">
          <a:extLst>
            <a:ext uri="{FF2B5EF4-FFF2-40B4-BE49-F238E27FC236}">
              <a16:creationId xmlns:a16="http://schemas.microsoft.com/office/drawing/2014/main" id="{F002D6DC-CFB3-41C9-B6F1-D559D54518EE}"/>
            </a:ext>
          </a:extLst>
        </xdr:cNvPr>
        <xdr:cNvSpPr/>
      </xdr:nvSpPr>
      <xdr:spPr>
        <a:xfrm>
          <a:off x="2857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50074</xdr:rowOff>
    </xdr:to>
    <xdr:cxnSp macro="">
      <xdr:nvCxnSpPr>
        <xdr:cNvPr id="397" name="直線コネクタ 396">
          <a:extLst>
            <a:ext uri="{FF2B5EF4-FFF2-40B4-BE49-F238E27FC236}">
              <a16:creationId xmlns:a16="http://schemas.microsoft.com/office/drawing/2014/main" id="{80820708-5F6B-4B4D-8F9F-D673DE91CA5A}"/>
            </a:ext>
          </a:extLst>
        </xdr:cNvPr>
        <xdr:cNvCxnSpPr/>
      </xdr:nvCxnSpPr>
      <xdr:spPr>
        <a:xfrm flipV="1">
          <a:off x="2908300" y="181584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85816</xdr:rowOff>
    </xdr:from>
    <xdr:to>
      <xdr:col>10</xdr:col>
      <xdr:colOff>165100</xdr:colOff>
      <xdr:row>106</xdr:row>
      <xdr:rowOff>15966</xdr:rowOff>
    </xdr:to>
    <xdr:sp macro="" textlink="">
      <xdr:nvSpPr>
        <xdr:cNvPr id="398" name="楕円 397">
          <a:extLst>
            <a:ext uri="{FF2B5EF4-FFF2-40B4-BE49-F238E27FC236}">
              <a16:creationId xmlns:a16="http://schemas.microsoft.com/office/drawing/2014/main" id="{EDBCA7ED-9659-4744-A81A-9836DE19CB8A}"/>
            </a:ext>
          </a:extLst>
        </xdr:cNvPr>
        <xdr:cNvSpPr/>
      </xdr:nvSpPr>
      <xdr:spPr>
        <a:xfrm>
          <a:off x="1968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136616</xdr:rowOff>
    </xdr:from>
    <xdr:to>
      <xdr:col>15</xdr:col>
      <xdr:colOff>50800</xdr:colOff>
      <xdr:row>106</xdr:row>
      <xdr:rowOff>50074</xdr:rowOff>
    </xdr:to>
    <xdr:cxnSp macro="">
      <xdr:nvCxnSpPr>
        <xdr:cNvPr id="399" name="直線コネクタ 398">
          <a:extLst>
            <a:ext uri="{FF2B5EF4-FFF2-40B4-BE49-F238E27FC236}">
              <a16:creationId xmlns:a16="http://schemas.microsoft.com/office/drawing/2014/main" id="{90EC0C01-95AB-4CBF-A3B6-4C7A05C59CF3}"/>
            </a:ext>
          </a:extLst>
        </xdr:cNvPr>
        <xdr:cNvCxnSpPr/>
      </xdr:nvCxnSpPr>
      <xdr:spPr>
        <a:xfrm>
          <a:off x="2019300" y="1813886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71682</xdr:rowOff>
    </xdr:from>
    <xdr:ext cx="405111" cy="259045"/>
    <xdr:sp macro="" textlink="">
      <xdr:nvSpPr>
        <xdr:cNvPr id="400" name="n_1aveValue【港湾・漁港】&#10;有形固定資産減価償却率">
          <a:extLst>
            <a:ext uri="{FF2B5EF4-FFF2-40B4-BE49-F238E27FC236}">
              <a16:creationId xmlns:a16="http://schemas.microsoft.com/office/drawing/2014/main" id="{E303C8A2-4B4E-49CF-A8DC-951028FEEBD8}"/>
            </a:ext>
          </a:extLst>
        </xdr:cNvPr>
        <xdr:cNvSpPr txBox="1"/>
      </xdr:nvSpPr>
      <xdr:spPr>
        <a:xfrm>
          <a:off x="35820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42290</xdr:rowOff>
    </xdr:from>
    <xdr:ext cx="405111" cy="259045"/>
    <xdr:sp macro="" textlink="">
      <xdr:nvSpPr>
        <xdr:cNvPr id="401" name="n_2aveValue【港湾・漁港】&#10;有形固定資産減価償却率">
          <a:extLst>
            <a:ext uri="{FF2B5EF4-FFF2-40B4-BE49-F238E27FC236}">
              <a16:creationId xmlns:a16="http://schemas.microsoft.com/office/drawing/2014/main" id="{0562C600-2421-4809-8391-02AA0C3385BB}"/>
            </a:ext>
          </a:extLst>
        </xdr:cNvPr>
        <xdr:cNvSpPr txBox="1"/>
      </xdr:nvSpPr>
      <xdr:spPr>
        <a:xfrm>
          <a:off x="27057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402" name="n_3aveValue【港湾・漁港】&#10;有形固定資産減価償却率">
          <a:extLst>
            <a:ext uri="{FF2B5EF4-FFF2-40B4-BE49-F238E27FC236}">
              <a16:creationId xmlns:a16="http://schemas.microsoft.com/office/drawing/2014/main" id="{8CF56F96-B6B0-40A9-81ED-71D8BE0D4AA9}"/>
            </a:ext>
          </a:extLst>
        </xdr:cNvPr>
        <xdr:cNvSpPr txBox="1"/>
      </xdr:nvSpPr>
      <xdr:spPr>
        <a:xfrm>
          <a:off x="1816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132097</xdr:rowOff>
    </xdr:from>
    <xdr:ext cx="405111" cy="259045"/>
    <xdr:sp macro="" textlink="">
      <xdr:nvSpPr>
        <xdr:cNvPr id="403" name="n_4aveValue【港湾・漁港】&#10;有形固定資産減価償却率">
          <a:extLst>
            <a:ext uri="{FF2B5EF4-FFF2-40B4-BE49-F238E27FC236}">
              <a16:creationId xmlns:a16="http://schemas.microsoft.com/office/drawing/2014/main" id="{316CFD5F-E0D0-4B52-999F-4D0CD70142F6}"/>
            </a:ext>
          </a:extLst>
        </xdr:cNvPr>
        <xdr:cNvSpPr txBox="1"/>
      </xdr:nvSpPr>
      <xdr:spPr>
        <a:xfrm>
          <a:off x="9277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04" name="n_1mainValue【港湾・漁港】&#10;有形固定資産減価償却率">
          <a:extLst>
            <a:ext uri="{FF2B5EF4-FFF2-40B4-BE49-F238E27FC236}">
              <a16:creationId xmlns:a16="http://schemas.microsoft.com/office/drawing/2014/main" id="{3B844CAE-CBE4-45C9-BA4D-93F934D5B0B7}"/>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92001</xdr:rowOff>
    </xdr:from>
    <xdr:ext cx="405111" cy="259045"/>
    <xdr:sp macro="" textlink="">
      <xdr:nvSpPr>
        <xdr:cNvPr id="405" name="n_2mainValue【港湾・漁港】&#10;有形固定資産減価償却率">
          <a:extLst>
            <a:ext uri="{FF2B5EF4-FFF2-40B4-BE49-F238E27FC236}">
              <a16:creationId xmlns:a16="http://schemas.microsoft.com/office/drawing/2014/main" id="{3CDF8915-1B77-4983-987F-6F60E77726E0}"/>
            </a:ext>
          </a:extLst>
        </xdr:cNvPr>
        <xdr:cNvSpPr txBox="1"/>
      </xdr:nvSpPr>
      <xdr:spPr>
        <a:xfrm>
          <a:off x="2705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7093</xdr:rowOff>
    </xdr:from>
    <xdr:ext cx="405111" cy="259045"/>
    <xdr:sp macro="" textlink="">
      <xdr:nvSpPr>
        <xdr:cNvPr id="406" name="n_3mainValue【港湾・漁港】&#10;有形固定資産減価償却率">
          <a:extLst>
            <a:ext uri="{FF2B5EF4-FFF2-40B4-BE49-F238E27FC236}">
              <a16:creationId xmlns:a16="http://schemas.microsoft.com/office/drawing/2014/main" id="{02AAC9EA-E62C-4601-B961-9066C095A493}"/>
            </a:ext>
          </a:extLst>
        </xdr:cNvPr>
        <xdr:cNvSpPr txBox="1"/>
      </xdr:nvSpPr>
      <xdr:spPr>
        <a:xfrm>
          <a:off x="1816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a:extLst>
            <a:ext uri="{FF2B5EF4-FFF2-40B4-BE49-F238E27FC236}">
              <a16:creationId xmlns:a16="http://schemas.microsoft.com/office/drawing/2014/main" id="{853ABD30-1382-40E7-9C56-F56B2BA075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a:extLst>
            <a:ext uri="{FF2B5EF4-FFF2-40B4-BE49-F238E27FC236}">
              <a16:creationId xmlns:a16="http://schemas.microsoft.com/office/drawing/2014/main" id="{FE3F7B88-02FB-4214-8B77-B929D4B4A3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a:extLst>
            <a:ext uri="{FF2B5EF4-FFF2-40B4-BE49-F238E27FC236}">
              <a16:creationId xmlns:a16="http://schemas.microsoft.com/office/drawing/2014/main" id="{0E10868C-2D1F-4557-A5DB-2DECD9FA38A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a:extLst>
            <a:ext uri="{FF2B5EF4-FFF2-40B4-BE49-F238E27FC236}">
              <a16:creationId xmlns:a16="http://schemas.microsoft.com/office/drawing/2014/main" id="{FB042599-EE8E-42C1-86B6-50CA7F108F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a:extLst>
            <a:ext uri="{FF2B5EF4-FFF2-40B4-BE49-F238E27FC236}">
              <a16:creationId xmlns:a16="http://schemas.microsoft.com/office/drawing/2014/main" id="{756B226C-2BAA-4E45-BD0C-892DA181075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a:extLst>
            <a:ext uri="{FF2B5EF4-FFF2-40B4-BE49-F238E27FC236}">
              <a16:creationId xmlns:a16="http://schemas.microsoft.com/office/drawing/2014/main" id="{EE60E552-BDD9-496E-A4A6-C068DBA1DB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a:extLst>
            <a:ext uri="{FF2B5EF4-FFF2-40B4-BE49-F238E27FC236}">
              <a16:creationId xmlns:a16="http://schemas.microsoft.com/office/drawing/2014/main" id="{248B5CAE-3ABA-4B5E-B619-028383FAE8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a:extLst>
            <a:ext uri="{FF2B5EF4-FFF2-40B4-BE49-F238E27FC236}">
              <a16:creationId xmlns:a16="http://schemas.microsoft.com/office/drawing/2014/main" id="{AE7328EC-AEA2-4DA4-A5DC-E5A654E9AA1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a:extLst>
            <a:ext uri="{FF2B5EF4-FFF2-40B4-BE49-F238E27FC236}">
              <a16:creationId xmlns:a16="http://schemas.microsoft.com/office/drawing/2014/main" id="{9943BCCD-2D0F-43B5-A0C1-7D2C9ECEA16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a:extLst>
            <a:ext uri="{FF2B5EF4-FFF2-40B4-BE49-F238E27FC236}">
              <a16:creationId xmlns:a16="http://schemas.microsoft.com/office/drawing/2014/main" id="{53CAE0CD-2E09-42D6-8B1E-AFE86BB90F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7" name="直線コネクタ 416">
          <a:extLst>
            <a:ext uri="{FF2B5EF4-FFF2-40B4-BE49-F238E27FC236}">
              <a16:creationId xmlns:a16="http://schemas.microsoft.com/office/drawing/2014/main" id="{69C8FEB7-4561-4895-B7C0-6EC14B71294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8" name="テキスト ボックス 417">
          <a:extLst>
            <a:ext uri="{FF2B5EF4-FFF2-40B4-BE49-F238E27FC236}">
              <a16:creationId xmlns:a16="http://schemas.microsoft.com/office/drawing/2014/main" id="{46AB7FD2-602B-4028-B45A-B6125B823D5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9" name="直線コネクタ 418">
          <a:extLst>
            <a:ext uri="{FF2B5EF4-FFF2-40B4-BE49-F238E27FC236}">
              <a16:creationId xmlns:a16="http://schemas.microsoft.com/office/drawing/2014/main" id="{3811D661-1F4F-486D-9E6F-B276915F40D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0" name="テキスト ボックス 419">
          <a:extLst>
            <a:ext uri="{FF2B5EF4-FFF2-40B4-BE49-F238E27FC236}">
              <a16:creationId xmlns:a16="http://schemas.microsoft.com/office/drawing/2014/main" id="{10F92C6C-56FE-4542-A80C-AA69F9512327}"/>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1" name="直線コネクタ 420">
          <a:extLst>
            <a:ext uri="{FF2B5EF4-FFF2-40B4-BE49-F238E27FC236}">
              <a16:creationId xmlns:a16="http://schemas.microsoft.com/office/drawing/2014/main" id="{5350C40C-22D0-4C59-8373-8B09114E1B7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2" name="テキスト ボックス 421">
          <a:extLst>
            <a:ext uri="{FF2B5EF4-FFF2-40B4-BE49-F238E27FC236}">
              <a16:creationId xmlns:a16="http://schemas.microsoft.com/office/drawing/2014/main" id="{1B4FDC9B-DD3A-4F1A-9561-EF7B934C4D94}"/>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3" name="直線コネクタ 422">
          <a:extLst>
            <a:ext uri="{FF2B5EF4-FFF2-40B4-BE49-F238E27FC236}">
              <a16:creationId xmlns:a16="http://schemas.microsoft.com/office/drawing/2014/main" id="{3B144762-3F26-4CD5-9980-A8A9EEF544C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4" name="テキスト ボックス 423">
          <a:extLst>
            <a:ext uri="{FF2B5EF4-FFF2-40B4-BE49-F238E27FC236}">
              <a16:creationId xmlns:a16="http://schemas.microsoft.com/office/drawing/2014/main" id="{CEB32065-1A6F-4017-93DE-9D99ADC61CE5}"/>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5" name="直線コネクタ 424">
          <a:extLst>
            <a:ext uri="{FF2B5EF4-FFF2-40B4-BE49-F238E27FC236}">
              <a16:creationId xmlns:a16="http://schemas.microsoft.com/office/drawing/2014/main" id="{1F6F3F2C-685C-4E39-A38E-C6D51BDDD58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6" name="テキスト ボックス 425">
          <a:extLst>
            <a:ext uri="{FF2B5EF4-FFF2-40B4-BE49-F238E27FC236}">
              <a16:creationId xmlns:a16="http://schemas.microsoft.com/office/drawing/2014/main" id="{6FC91820-5092-4E6C-93CF-E3BFA88F97D3}"/>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a:extLst>
            <a:ext uri="{FF2B5EF4-FFF2-40B4-BE49-F238E27FC236}">
              <a16:creationId xmlns:a16="http://schemas.microsoft.com/office/drawing/2014/main" id="{77E75119-D41D-4C33-BC76-F739C990B5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8" name="テキスト ボックス 427">
          <a:extLst>
            <a:ext uri="{FF2B5EF4-FFF2-40B4-BE49-F238E27FC236}">
              <a16:creationId xmlns:a16="http://schemas.microsoft.com/office/drawing/2014/main" id="{AB5CC21D-9A05-44A6-928B-0BDFB28DB7A4}"/>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港湾・漁港】&#10;一人当たり有形固定資産（償却資産）額グラフ枠">
          <a:extLst>
            <a:ext uri="{FF2B5EF4-FFF2-40B4-BE49-F238E27FC236}">
              <a16:creationId xmlns:a16="http://schemas.microsoft.com/office/drawing/2014/main" id="{8D5CF585-3087-42E8-A689-4536E721FE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137266</xdr:rowOff>
    </xdr:from>
    <xdr:to>
      <xdr:col>54</xdr:col>
      <xdr:colOff>189865</xdr:colOff>
      <xdr:row>108</xdr:row>
      <xdr:rowOff>148132</xdr:rowOff>
    </xdr:to>
    <xdr:cxnSp macro="">
      <xdr:nvCxnSpPr>
        <xdr:cNvPr id="430" name="直線コネクタ 429">
          <a:extLst>
            <a:ext uri="{FF2B5EF4-FFF2-40B4-BE49-F238E27FC236}">
              <a16:creationId xmlns:a16="http://schemas.microsoft.com/office/drawing/2014/main" id="{6FD9D543-00EC-455E-9EC7-9EE57483E5BF}"/>
            </a:ext>
          </a:extLst>
        </xdr:cNvPr>
        <xdr:cNvCxnSpPr/>
      </xdr:nvCxnSpPr>
      <xdr:spPr>
        <a:xfrm flipV="1">
          <a:off x="10476865" y="17282266"/>
          <a:ext cx="0" cy="138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151959</xdr:rowOff>
    </xdr:from>
    <xdr:ext cx="378565" cy="259045"/>
    <xdr:sp macro="" textlink="">
      <xdr:nvSpPr>
        <xdr:cNvPr id="431" name="【港湾・漁港】&#10;一人当たり有形固定資産（償却資産）額最小値テキスト">
          <a:extLst>
            <a:ext uri="{FF2B5EF4-FFF2-40B4-BE49-F238E27FC236}">
              <a16:creationId xmlns:a16="http://schemas.microsoft.com/office/drawing/2014/main" id="{2B80442D-2780-4794-A9F3-514973B64F11}"/>
            </a:ext>
          </a:extLst>
        </xdr:cNvPr>
        <xdr:cNvSpPr txBox="1"/>
      </xdr:nvSpPr>
      <xdr:spPr>
        <a:xfrm>
          <a:off x="10515600" y="1866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148132</xdr:rowOff>
    </xdr:from>
    <xdr:to>
      <xdr:col>55</xdr:col>
      <xdr:colOff>88900</xdr:colOff>
      <xdr:row>108</xdr:row>
      <xdr:rowOff>148132</xdr:rowOff>
    </xdr:to>
    <xdr:cxnSp macro="">
      <xdr:nvCxnSpPr>
        <xdr:cNvPr id="432" name="直線コネクタ 431">
          <a:extLst>
            <a:ext uri="{FF2B5EF4-FFF2-40B4-BE49-F238E27FC236}">
              <a16:creationId xmlns:a16="http://schemas.microsoft.com/office/drawing/2014/main" id="{90A2FA97-F58E-4D94-A449-0D87A306AF65}"/>
            </a:ext>
          </a:extLst>
        </xdr:cNvPr>
        <xdr:cNvCxnSpPr/>
      </xdr:nvCxnSpPr>
      <xdr:spPr>
        <a:xfrm>
          <a:off x="10388600" y="1866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83943</xdr:rowOff>
    </xdr:from>
    <xdr:ext cx="599010" cy="259045"/>
    <xdr:sp macro="" textlink="">
      <xdr:nvSpPr>
        <xdr:cNvPr id="433" name="【港湾・漁港】&#10;一人当たり有形固定資産（償却資産）額最大値テキスト">
          <a:extLst>
            <a:ext uri="{FF2B5EF4-FFF2-40B4-BE49-F238E27FC236}">
              <a16:creationId xmlns:a16="http://schemas.microsoft.com/office/drawing/2014/main" id="{46B3EEAD-896E-4EE5-9169-D5BF0608849C}"/>
            </a:ext>
          </a:extLst>
        </xdr:cNvPr>
        <xdr:cNvSpPr txBox="1"/>
      </xdr:nvSpPr>
      <xdr:spPr>
        <a:xfrm>
          <a:off x="10515600" y="170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137266</xdr:rowOff>
    </xdr:from>
    <xdr:to>
      <xdr:col>55</xdr:col>
      <xdr:colOff>88900</xdr:colOff>
      <xdr:row>100</xdr:row>
      <xdr:rowOff>137266</xdr:rowOff>
    </xdr:to>
    <xdr:cxnSp macro="">
      <xdr:nvCxnSpPr>
        <xdr:cNvPr id="434" name="直線コネクタ 433">
          <a:extLst>
            <a:ext uri="{FF2B5EF4-FFF2-40B4-BE49-F238E27FC236}">
              <a16:creationId xmlns:a16="http://schemas.microsoft.com/office/drawing/2014/main" id="{A7A1098B-3F71-4167-92C2-4FE7297A0643}"/>
            </a:ext>
          </a:extLst>
        </xdr:cNvPr>
        <xdr:cNvCxnSpPr/>
      </xdr:nvCxnSpPr>
      <xdr:spPr>
        <a:xfrm>
          <a:off x="10388600" y="1728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19077</xdr:rowOff>
    </xdr:from>
    <xdr:ext cx="534377" cy="259045"/>
    <xdr:sp macro="" textlink="">
      <xdr:nvSpPr>
        <xdr:cNvPr id="435" name="【港湾・漁港】&#10;一人当たり有形固定資産（償却資産）額平均値テキスト">
          <a:extLst>
            <a:ext uri="{FF2B5EF4-FFF2-40B4-BE49-F238E27FC236}">
              <a16:creationId xmlns:a16="http://schemas.microsoft.com/office/drawing/2014/main" id="{99131380-4CBE-47B6-A8D3-74D0961DA1B9}"/>
            </a:ext>
          </a:extLst>
        </xdr:cNvPr>
        <xdr:cNvSpPr txBox="1"/>
      </xdr:nvSpPr>
      <xdr:spPr>
        <a:xfrm>
          <a:off x="10515600" y="1819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167650</xdr:rowOff>
    </xdr:from>
    <xdr:to>
      <xdr:col>55</xdr:col>
      <xdr:colOff>50800</xdr:colOff>
      <xdr:row>107</xdr:row>
      <xdr:rowOff>97800</xdr:rowOff>
    </xdr:to>
    <xdr:sp macro="" textlink="">
      <xdr:nvSpPr>
        <xdr:cNvPr id="436" name="フローチャート: 判断 435">
          <a:extLst>
            <a:ext uri="{FF2B5EF4-FFF2-40B4-BE49-F238E27FC236}">
              <a16:creationId xmlns:a16="http://schemas.microsoft.com/office/drawing/2014/main" id="{46773BAA-2BFF-4E63-8BE1-7D1CCB3E4B8F}"/>
            </a:ext>
          </a:extLst>
        </xdr:cNvPr>
        <xdr:cNvSpPr/>
      </xdr:nvSpPr>
      <xdr:spPr>
        <a:xfrm>
          <a:off x="10426700" y="18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13071</xdr:rowOff>
    </xdr:from>
    <xdr:to>
      <xdr:col>50</xdr:col>
      <xdr:colOff>165100</xdr:colOff>
      <xdr:row>107</xdr:row>
      <xdr:rowOff>114671</xdr:rowOff>
    </xdr:to>
    <xdr:sp macro="" textlink="">
      <xdr:nvSpPr>
        <xdr:cNvPr id="437" name="フローチャート: 判断 436">
          <a:extLst>
            <a:ext uri="{FF2B5EF4-FFF2-40B4-BE49-F238E27FC236}">
              <a16:creationId xmlns:a16="http://schemas.microsoft.com/office/drawing/2014/main" id="{5F910C68-1E73-4B9A-8BF3-732712E543E5}"/>
            </a:ext>
          </a:extLst>
        </xdr:cNvPr>
        <xdr:cNvSpPr/>
      </xdr:nvSpPr>
      <xdr:spPr>
        <a:xfrm>
          <a:off x="9588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37112</xdr:rowOff>
    </xdr:from>
    <xdr:to>
      <xdr:col>46</xdr:col>
      <xdr:colOff>38100</xdr:colOff>
      <xdr:row>107</xdr:row>
      <xdr:rowOff>138712</xdr:rowOff>
    </xdr:to>
    <xdr:sp macro="" textlink="">
      <xdr:nvSpPr>
        <xdr:cNvPr id="438" name="フローチャート: 判断 437">
          <a:extLst>
            <a:ext uri="{FF2B5EF4-FFF2-40B4-BE49-F238E27FC236}">
              <a16:creationId xmlns:a16="http://schemas.microsoft.com/office/drawing/2014/main" id="{1617B7A1-B5BC-4213-A00D-14FC9CF019D0}"/>
            </a:ext>
          </a:extLst>
        </xdr:cNvPr>
        <xdr:cNvSpPr/>
      </xdr:nvSpPr>
      <xdr:spPr>
        <a:xfrm>
          <a:off x="8699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136835</xdr:rowOff>
    </xdr:from>
    <xdr:to>
      <xdr:col>41</xdr:col>
      <xdr:colOff>101600</xdr:colOff>
      <xdr:row>107</xdr:row>
      <xdr:rowOff>66985</xdr:rowOff>
    </xdr:to>
    <xdr:sp macro="" textlink="">
      <xdr:nvSpPr>
        <xdr:cNvPr id="439" name="フローチャート: 判断 438">
          <a:extLst>
            <a:ext uri="{FF2B5EF4-FFF2-40B4-BE49-F238E27FC236}">
              <a16:creationId xmlns:a16="http://schemas.microsoft.com/office/drawing/2014/main" id="{AA9616AF-8846-4033-A775-056E7527E4F3}"/>
            </a:ext>
          </a:extLst>
        </xdr:cNvPr>
        <xdr:cNvSpPr/>
      </xdr:nvSpPr>
      <xdr:spPr>
        <a:xfrm>
          <a:off x="7810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45929</xdr:rowOff>
    </xdr:from>
    <xdr:to>
      <xdr:col>36</xdr:col>
      <xdr:colOff>165100</xdr:colOff>
      <xdr:row>107</xdr:row>
      <xdr:rowOff>147529</xdr:rowOff>
    </xdr:to>
    <xdr:sp macro="" textlink="">
      <xdr:nvSpPr>
        <xdr:cNvPr id="440" name="フローチャート: 判断 439">
          <a:extLst>
            <a:ext uri="{FF2B5EF4-FFF2-40B4-BE49-F238E27FC236}">
              <a16:creationId xmlns:a16="http://schemas.microsoft.com/office/drawing/2014/main" id="{6A932C02-21D1-4A5A-8B0B-BF6327A4FA20}"/>
            </a:ext>
          </a:extLst>
        </xdr:cNvPr>
        <xdr:cNvSpPr/>
      </xdr:nvSpPr>
      <xdr:spPr>
        <a:xfrm>
          <a:off x="6921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815B8BB2-D173-4C24-BFF2-C284950BCD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D62DF118-1D34-4B8A-B0BD-929C65AF187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B42428C6-622E-4A95-B9F7-3284550EE22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B94D17ED-2255-4024-87A7-0D1A34DC5D2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BFCF7F30-B6A2-4591-A3D8-03A76EEAEB0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84493</xdr:rowOff>
    </xdr:from>
    <xdr:to>
      <xdr:col>55</xdr:col>
      <xdr:colOff>50800</xdr:colOff>
      <xdr:row>108</xdr:row>
      <xdr:rowOff>14643</xdr:rowOff>
    </xdr:to>
    <xdr:sp macro="" textlink="">
      <xdr:nvSpPr>
        <xdr:cNvPr id="446" name="楕円 445">
          <a:extLst>
            <a:ext uri="{FF2B5EF4-FFF2-40B4-BE49-F238E27FC236}">
              <a16:creationId xmlns:a16="http://schemas.microsoft.com/office/drawing/2014/main" id="{6D1B8A74-1903-4F43-82AA-94F6A066A92E}"/>
            </a:ext>
          </a:extLst>
        </xdr:cNvPr>
        <xdr:cNvSpPr/>
      </xdr:nvSpPr>
      <xdr:spPr>
        <a:xfrm>
          <a:off x="10426700" y="184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62920</xdr:rowOff>
    </xdr:from>
    <xdr:ext cx="534377" cy="259045"/>
    <xdr:sp macro="" textlink="">
      <xdr:nvSpPr>
        <xdr:cNvPr id="447" name="【港湾・漁港】&#10;一人当たり有形固定資産（償却資産）額該当値テキスト">
          <a:extLst>
            <a:ext uri="{FF2B5EF4-FFF2-40B4-BE49-F238E27FC236}">
              <a16:creationId xmlns:a16="http://schemas.microsoft.com/office/drawing/2014/main" id="{807BBF9A-8A67-4471-9A53-40BEED2CFE5A}"/>
            </a:ext>
          </a:extLst>
        </xdr:cNvPr>
        <xdr:cNvSpPr txBox="1"/>
      </xdr:nvSpPr>
      <xdr:spPr>
        <a:xfrm>
          <a:off x="10515600" y="1840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87937</xdr:rowOff>
    </xdr:from>
    <xdr:to>
      <xdr:col>50</xdr:col>
      <xdr:colOff>165100</xdr:colOff>
      <xdr:row>108</xdr:row>
      <xdr:rowOff>18087</xdr:rowOff>
    </xdr:to>
    <xdr:sp macro="" textlink="">
      <xdr:nvSpPr>
        <xdr:cNvPr id="448" name="楕円 447">
          <a:extLst>
            <a:ext uri="{FF2B5EF4-FFF2-40B4-BE49-F238E27FC236}">
              <a16:creationId xmlns:a16="http://schemas.microsoft.com/office/drawing/2014/main" id="{1CEF725B-1E13-4ACF-8E4D-50DE1C9E7CFF}"/>
            </a:ext>
          </a:extLst>
        </xdr:cNvPr>
        <xdr:cNvSpPr/>
      </xdr:nvSpPr>
      <xdr:spPr>
        <a:xfrm>
          <a:off x="9588500" y="184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135293</xdr:rowOff>
    </xdr:from>
    <xdr:to>
      <xdr:col>55</xdr:col>
      <xdr:colOff>0</xdr:colOff>
      <xdr:row>107</xdr:row>
      <xdr:rowOff>138737</xdr:rowOff>
    </xdr:to>
    <xdr:cxnSp macro="">
      <xdr:nvCxnSpPr>
        <xdr:cNvPr id="449" name="直線コネクタ 448">
          <a:extLst>
            <a:ext uri="{FF2B5EF4-FFF2-40B4-BE49-F238E27FC236}">
              <a16:creationId xmlns:a16="http://schemas.microsoft.com/office/drawing/2014/main" id="{AECDB9F7-4FB9-4961-882C-C08186CB73D9}"/>
            </a:ext>
          </a:extLst>
        </xdr:cNvPr>
        <xdr:cNvCxnSpPr/>
      </xdr:nvCxnSpPr>
      <xdr:spPr>
        <a:xfrm flipV="1">
          <a:off x="9639300" y="18480443"/>
          <a:ext cx="8382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94368</xdr:rowOff>
    </xdr:from>
    <xdr:to>
      <xdr:col>46</xdr:col>
      <xdr:colOff>38100</xdr:colOff>
      <xdr:row>108</xdr:row>
      <xdr:rowOff>24518</xdr:rowOff>
    </xdr:to>
    <xdr:sp macro="" textlink="">
      <xdr:nvSpPr>
        <xdr:cNvPr id="450" name="楕円 449">
          <a:extLst>
            <a:ext uri="{FF2B5EF4-FFF2-40B4-BE49-F238E27FC236}">
              <a16:creationId xmlns:a16="http://schemas.microsoft.com/office/drawing/2014/main" id="{33F5AE05-5A6D-49E9-869E-C947DB3945D7}"/>
            </a:ext>
          </a:extLst>
        </xdr:cNvPr>
        <xdr:cNvSpPr/>
      </xdr:nvSpPr>
      <xdr:spPr>
        <a:xfrm>
          <a:off x="8699500" y="184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138737</xdr:rowOff>
    </xdr:from>
    <xdr:to>
      <xdr:col>50</xdr:col>
      <xdr:colOff>114300</xdr:colOff>
      <xdr:row>107</xdr:row>
      <xdr:rowOff>145168</xdr:rowOff>
    </xdr:to>
    <xdr:cxnSp macro="">
      <xdr:nvCxnSpPr>
        <xdr:cNvPr id="451" name="直線コネクタ 450">
          <a:extLst>
            <a:ext uri="{FF2B5EF4-FFF2-40B4-BE49-F238E27FC236}">
              <a16:creationId xmlns:a16="http://schemas.microsoft.com/office/drawing/2014/main" id="{2B5C8446-98E0-4031-8C3E-ABB61B084C2F}"/>
            </a:ext>
          </a:extLst>
        </xdr:cNvPr>
        <xdr:cNvCxnSpPr/>
      </xdr:nvCxnSpPr>
      <xdr:spPr>
        <a:xfrm flipV="1">
          <a:off x="8750300" y="18483887"/>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89286</xdr:rowOff>
    </xdr:from>
    <xdr:to>
      <xdr:col>41</xdr:col>
      <xdr:colOff>101600</xdr:colOff>
      <xdr:row>108</xdr:row>
      <xdr:rowOff>19436</xdr:rowOff>
    </xdr:to>
    <xdr:sp macro="" textlink="">
      <xdr:nvSpPr>
        <xdr:cNvPr id="452" name="楕円 451">
          <a:extLst>
            <a:ext uri="{FF2B5EF4-FFF2-40B4-BE49-F238E27FC236}">
              <a16:creationId xmlns:a16="http://schemas.microsoft.com/office/drawing/2014/main" id="{7AEB3A13-9297-4FBF-B960-E627CA54B852}"/>
            </a:ext>
          </a:extLst>
        </xdr:cNvPr>
        <xdr:cNvSpPr/>
      </xdr:nvSpPr>
      <xdr:spPr>
        <a:xfrm>
          <a:off x="7810500" y="18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140086</xdr:rowOff>
    </xdr:from>
    <xdr:to>
      <xdr:col>45</xdr:col>
      <xdr:colOff>177800</xdr:colOff>
      <xdr:row>107</xdr:row>
      <xdr:rowOff>145168</xdr:rowOff>
    </xdr:to>
    <xdr:cxnSp macro="">
      <xdr:nvCxnSpPr>
        <xdr:cNvPr id="453" name="直線コネクタ 452">
          <a:extLst>
            <a:ext uri="{FF2B5EF4-FFF2-40B4-BE49-F238E27FC236}">
              <a16:creationId xmlns:a16="http://schemas.microsoft.com/office/drawing/2014/main" id="{8A96B938-ED7F-4299-9351-8170A1EE912A}"/>
            </a:ext>
          </a:extLst>
        </xdr:cNvPr>
        <xdr:cNvCxnSpPr/>
      </xdr:nvCxnSpPr>
      <xdr:spPr>
        <a:xfrm>
          <a:off x="7861300" y="18485236"/>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131198</xdr:rowOff>
    </xdr:from>
    <xdr:ext cx="534377" cy="259045"/>
    <xdr:sp macro="" textlink="">
      <xdr:nvSpPr>
        <xdr:cNvPr id="454" name="n_1aveValue【港湾・漁港】&#10;一人当たり有形固定資産（償却資産）額">
          <a:extLst>
            <a:ext uri="{FF2B5EF4-FFF2-40B4-BE49-F238E27FC236}">
              <a16:creationId xmlns:a16="http://schemas.microsoft.com/office/drawing/2014/main" id="{46C526D7-E50F-4B0A-A77C-92B752F84C04}"/>
            </a:ext>
          </a:extLst>
        </xdr:cNvPr>
        <xdr:cNvSpPr txBox="1"/>
      </xdr:nvSpPr>
      <xdr:spPr>
        <a:xfrm>
          <a:off x="9359411" y="181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155239</xdr:rowOff>
    </xdr:from>
    <xdr:ext cx="534377" cy="259045"/>
    <xdr:sp macro="" textlink="">
      <xdr:nvSpPr>
        <xdr:cNvPr id="455" name="n_2aveValue【港湾・漁港】&#10;一人当たり有形固定資産（償却資産）額">
          <a:extLst>
            <a:ext uri="{FF2B5EF4-FFF2-40B4-BE49-F238E27FC236}">
              <a16:creationId xmlns:a16="http://schemas.microsoft.com/office/drawing/2014/main" id="{6508207B-6B75-415E-8954-A466FB6E2ABE}"/>
            </a:ext>
          </a:extLst>
        </xdr:cNvPr>
        <xdr:cNvSpPr txBox="1"/>
      </xdr:nvSpPr>
      <xdr:spPr>
        <a:xfrm>
          <a:off x="84831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83512</xdr:rowOff>
    </xdr:from>
    <xdr:ext cx="534377" cy="259045"/>
    <xdr:sp macro="" textlink="">
      <xdr:nvSpPr>
        <xdr:cNvPr id="456" name="n_3aveValue【港湾・漁港】&#10;一人当たり有形固定資産（償却資産）額">
          <a:extLst>
            <a:ext uri="{FF2B5EF4-FFF2-40B4-BE49-F238E27FC236}">
              <a16:creationId xmlns:a16="http://schemas.microsoft.com/office/drawing/2014/main" id="{58E6ECAC-364C-4DCA-8237-9DD5C35B5624}"/>
            </a:ext>
          </a:extLst>
        </xdr:cNvPr>
        <xdr:cNvSpPr txBox="1"/>
      </xdr:nvSpPr>
      <xdr:spPr>
        <a:xfrm>
          <a:off x="7594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164056</xdr:rowOff>
    </xdr:from>
    <xdr:ext cx="534377" cy="259045"/>
    <xdr:sp macro="" textlink="">
      <xdr:nvSpPr>
        <xdr:cNvPr id="457" name="n_4aveValue【港湾・漁港】&#10;一人当たり有形固定資産（償却資産）額">
          <a:extLst>
            <a:ext uri="{FF2B5EF4-FFF2-40B4-BE49-F238E27FC236}">
              <a16:creationId xmlns:a16="http://schemas.microsoft.com/office/drawing/2014/main" id="{6DB38567-DBA9-4818-9CA2-C6596970E2DC}"/>
            </a:ext>
          </a:extLst>
        </xdr:cNvPr>
        <xdr:cNvSpPr txBox="1"/>
      </xdr:nvSpPr>
      <xdr:spPr>
        <a:xfrm>
          <a:off x="6705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9214</xdr:rowOff>
    </xdr:from>
    <xdr:ext cx="534377" cy="259045"/>
    <xdr:sp macro="" textlink="">
      <xdr:nvSpPr>
        <xdr:cNvPr id="458" name="n_1mainValue【港湾・漁港】&#10;一人当たり有形固定資産（償却資産）額">
          <a:extLst>
            <a:ext uri="{FF2B5EF4-FFF2-40B4-BE49-F238E27FC236}">
              <a16:creationId xmlns:a16="http://schemas.microsoft.com/office/drawing/2014/main" id="{F72C0380-B33E-49AB-9B34-71C2443B337D}"/>
            </a:ext>
          </a:extLst>
        </xdr:cNvPr>
        <xdr:cNvSpPr txBox="1"/>
      </xdr:nvSpPr>
      <xdr:spPr>
        <a:xfrm>
          <a:off x="9359411" y="185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15645</xdr:rowOff>
    </xdr:from>
    <xdr:ext cx="534377" cy="259045"/>
    <xdr:sp macro="" textlink="">
      <xdr:nvSpPr>
        <xdr:cNvPr id="459" name="n_2mainValue【港湾・漁港】&#10;一人当たり有形固定資産（償却資産）額">
          <a:extLst>
            <a:ext uri="{FF2B5EF4-FFF2-40B4-BE49-F238E27FC236}">
              <a16:creationId xmlns:a16="http://schemas.microsoft.com/office/drawing/2014/main" id="{02749DD7-F739-459B-9152-64C4FA42B5BC}"/>
            </a:ext>
          </a:extLst>
        </xdr:cNvPr>
        <xdr:cNvSpPr txBox="1"/>
      </xdr:nvSpPr>
      <xdr:spPr>
        <a:xfrm>
          <a:off x="8483111" y="1853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10563</xdr:rowOff>
    </xdr:from>
    <xdr:ext cx="534377" cy="259045"/>
    <xdr:sp macro="" textlink="">
      <xdr:nvSpPr>
        <xdr:cNvPr id="460" name="n_3mainValue【港湾・漁港】&#10;一人当たり有形固定資産（償却資産）額">
          <a:extLst>
            <a:ext uri="{FF2B5EF4-FFF2-40B4-BE49-F238E27FC236}">
              <a16:creationId xmlns:a16="http://schemas.microsoft.com/office/drawing/2014/main" id="{45F22AF0-5EF5-4D76-99B9-544D3FCAB40B}"/>
            </a:ext>
          </a:extLst>
        </xdr:cNvPr>
        <xdr:cNvSpPr txBox="1"/>
      </xdr:nvSpPr>
      <xdr:spPr>
        <a:xfrm>
          <a:off x="7594111" y="18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a:extLst>
            <a:ext uri="{FF2B5EF4-FFF2-40B4-BE49-F238E27FC236}">
              <a16:creationId xmlns:a16="http://schemas.microsoft.com/office/drawing/2014/main" id="{D9BD9F4D-EF4F-4861-848B-716E187AC4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a:extLst>
            <a:ext uri="{FF2B5EF4-FFF2-40B4-BE49-F238E27FC236}">
              <a16:creationId xmlns:a16="http://schemas.microsoft.com/office/drawing/2014/main" id="{7EB9D388-722D-4E58-914E-E7F87C49F5A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a:extLst>
            <a:ext uri="{FF2B5EF4-FFF2-40B4-BE49-F238E27FC236}">
              <a16:creationId xmlns:a16="http://schemas.microsoft.com/office/drawing/2014/main" id="{69933AEE-512A-48DF-9262-89BA189589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a:extLst>
            <a:ext uri="{FF2B5EF4-FFF2-40B4-BE49-F238E27FC236}">
              <a16:creationId xmlns:a16="http://schemas.microsoft.com/office/drawing/2014/main" id="{2AD06835-7808-417C-A8D0-31DC9501068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a:extLst>
            <a:ext uri="{FF2B5EF4-FFF2-40B4-BE49-F238E27FC236}">
              <a16:creationId xmlns:a16="http://schemas.microsoft.com/office/drawing/2014/main" id="{028AE1B3-3412-44A7-9601-AC7B23060D8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a:extLst>
            <a:ext uri="{FF2B5EF4-FFF2-40B4-BE49-F238E27FC236}">
              <a16:creationId xmlns:a16="http://schemas.microsoft.com/office/drawing/2014/main" id="{B5262B6D-4878-4FC0-AC4A-89108ECCA8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a:extLst>
            <a:ext uri="{FF2B5EF4-FFF2-40B4-BE49-F238E27FC236}">
              <a16:creationId xmlns:a16="http://schemas.microsoft.com/office/drawing/2014/main" id="{E184C884-CE57-4EF8-B7BB-E905092181A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a:extLst>
            <a:ext uri="{FF2B5EF4-FFF2-40B4-BE49-F238E27FC236}">
              <a16:creationId xmlns:a16="http://schemas.microsoft.com/office/drawing/2014/main" id="{BCCC4F77-ED81-425C-9BEA-0FC765E9DF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a:extLst>
            <a:ext uri="{FF2B5EF4-FFF2-40B4-BE49-F238E27FC236}">
              <a16:creationId xmlns:a16="http://schemas.microsoft.com/office/drawing/2014/main" id="{E607537D-016F-479C-B2E5-34E4475A2F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a:extLst>
            <a:ext uri="{FF2B5EF4-FFF2-40B4-BE49-F238E27FC236}">
              <a16:creationId xmlns:a16="http://schemas.microsoft.com/office/drawing/2014/main" id="{1435A730-2797-4FD7-B2FD-7F452140D4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a:extLst>
            <a:ext uri="{FF2B5EF4-FFF2-40B4-BE49-F238E27FC236}">
              <a16:creationId xmlns:a16="http://schemas.microsoft.com/office/drawing/2014/main" id="{B324FD09-3993-403F-8CAA-0534B723099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a:extLst>
            <a:ext uri="{FF2B5EF4-FFF2-40B4-BE49-F238E27FC236}">
              <a16:creationId xmlns:a16="http://schemas.microsoft.com/office/drawing/2014/main" id="{F5841009-28DE-4664-AC1B-7658531E9A3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a:extLst>
            <a:ext uri="{FF2B5EF4-FFF2-40B4-BE49-F238E27FC236}">
              <a16:creationId xmlns:a16="http://schemas.microsoft.com/office/drawing/2014/main" id="{9DF2E6D3-DA86-4E1A-B519-73BDE1F5375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a:extLst>
            <a:ext uri="{FF2B5EF4-FFF2-40B4-BE49-F238E27FC236}">
              <a16:creationId xmlns:a16="http://schemas.microsoft.com/office/drawing/2014/main" id="{DBF94F6E-1FA8-4348-BF06-420CBD0987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a:extLst>
            <a:ext uri="{FF2B5EF4-FFF2-40B4-BE49-F238E27FC236}">
              <a16:creationId xmlns:a16="http://schemas.microsoft.com/office/drawing/2014/main" id="{F1D0296E-FEF4-45AB-A4A4-C0E6396DDD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a:extLst>
            <a:ext uri="{FF2B5EF4-FFF2-40B4-BE49-F238E27FC236}">
              <a16:creationId xmlns:a16="http://schemas.microsoft.com/office/drawing/2014/main" id="{68E92FAB-0335-40A6-ADB5-4658E21D266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a:extLst>
            <a:ext uri="{FF2B5EF4-FFF2-40B4-BE49-F238E27FC236}">
              <a16:creationId xmlns:a16="http://schemas.microsoft.com/office/drawing/2014/main" id="{D39D7145-1B13-43BC-84D4-DE9E7B470E5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a:extLst>
            <a:ext uri="{FF2B5EF4-FFF2-40B4-BE49-F238E27FC236}">
              <a16:creationId xmlns:a16="http://schemas.microsoft.com/office/drawing/2014/main" id="{0A2EB507-E8C9-49CF-84C7-C55F703248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a:extLst>
            <a:ext uri="{FF2B5EF4-FFF2-40B4-BE49-F238E27FC236}">
              <a16:creationId xmlns:a16="http://schemas.microsoft.com/office/drawing/2014/main" id="{26327F00-2706-4924-BBB1-ADC309F647A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a:extLst>
            <a:ext uri="{FF2B5EF4-FFF2-40B4-BE49-F238E27FC236}">
              <a16:creationId xmlns:a16="http://schemas.microsoft.com/office/drawing/2014/main" id="{2359420A-110B-44E3-80A7-53963D385CA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a:extLst>
            <a:ext uri="{FF2B5EF4-FFF2-40B4-BE49-F238E27FC236}">
              <a16:creationId xmlns:a16="http://schemas.microsoft.com/office/drawing/2014/main" id="{371221BA-1494-4754-BCA4-CE3A2094207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5EABD079-B355-4ED3-8019-3475C8904C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a:extLst>
            <a:ext uri="{FF2B5EF4-FFF2-40B4-BE49-F238E27FC236}">
              <a16:creationId xmlns:a16="http://schemas.microsoft.com/office/drawing/2014/main" id="{1D5BCFE0-D644-4BBA-90B8-F8B154CD25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認定こども園・幼稚園・保育所】&#10;有形固定資産減価償却率グラフ枠">
          <a:extLst>
            <a:ext uri="{FF2B5EF4-FFF2-40B4-BE49-F238E27FC236}">
              <a16:creationId xmlns:a16="http://schemas.microsoft.com/office/drawing/2014/main" id="{6402D807-A434-4B6F-9259-C1C598B6A05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85" name="直線コネクタ 484">
          <a:extLst>
            <a:ext uri="{FF2B5EF4-FFF2-40B4-BE49-F238E27FC236}">
              <a16:creationId xmlns:a16="http://schemas.microsoft.com/office/drawing/2014/main" id="{B09567D6-E14E-489A-A876-FB83B38C3DDA}"/>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86" name="【認定こども園・幼稚園・保育所】&#10;有形固定資産減価償却率最小値テキスト">
          <a:extLst>
            <a:ext uri="{FF2B5EF4-FFF2-40B4-BE49-F238E27FC236}">
              <a16:creationId xmlns:a16="http://schemas.microsoft.com/office/drawing/2014/main" id="{564B49AF-AE45-4093-AEC1-6AC06E30E078}"/>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87" name="直線コネクタ 486">
          <a:extLst>
            <a:ext uri="{FF2B5EF4-FFF2-40B4-BE49-F238E27FC236}">
              <a16:creationId xmlns:a16="http://schemas.microsoft.com/office/drawing/2014/main" id="{9A96F2A8-59D3-44E8-9E15-CB6014B05609}"/>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88" name="【認定こども園・幼稚園・保育所】&#10;有形固定資産減価償却率最大値テキスト">
          <a:extLst>
            <a:ext uri="{FF2B5EF4-FFF2-40B4-BE49-F238E27FC236}">
              <a16:creationId xmlns:a16="http://schemas.microsoft.com/office/drawing/2014/main" id="{57A8F9BB-1EFC-4AD6-B7AF-0AA533D51C44}"/>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89" name="直線コネクタ 488">
          <a:extLst>
            <a:ext uri="{FF2B5EF4-FFF2-40B4-BE49-F238E27FC236}">
              <a16:creationId xmlns:a16="http://schemas.microsoft.com/office/drawing/2014/main" id="{7BD85158-1CC6-44DF-94AB-13DB6145D819}"/>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90" name="【認定こども園・幼稚園・保育所】&#10;有形固定資産減価償却率平均値テキスト">
          <a:extLst>
            <a:ext uri="{FF2B5EF4-FFF2-40B4-BE49-F238E27FC236}">
              <a16:creationId xmlns:a16="http://schemas.microsoft.com/office/drawing/2014/main" id="{0FF8C288-2ADD-45C9-9836-3970BD2EDE00}"/>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91" name="フローチャート: 判断 490">
          <a:extLst>
            <a:ext uri="{FF2B5EF4-FFF2-40B4-BE49-F238E27FC236}">
              <a16:creationId xmlns:a16="http://schemas.microsoft.com/office/drawing/2014/main" id="{EEA1EDD0-305C-4757-98CE-FE08758C2DCA}"/>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92" name="フローチャート: 判断 491">
          <a:extLst>
            <a:ext uri="{FF2B5EF4-FFF2-40B4-BE49-F238E27FC236}">
              <a16:creationId xmlns:a16="http://schemas.microsoft.com/office/drawing/2014/main" id="{0F144D48-A8CD-4FEE-9236-A662061C0114}"/>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93" name="フローチャート: 判断 492">
          <a:extLst>
            <a:ext uri="{FF2B5EF4-FFF2-40B4-BE49-F238E27FC236}">
              <a16:creationId xmlns:a16="http://schemas.microsoft.com/office/drawing/2014/main" id="{277C118A-1F9C-45AA-8AAD-DCA06F2A0355}"/>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94" name="フローチャート: 判断 493">
          <a:extLst>
            <a:ext uri="{FF2B5EF4-FFF2-40B4-BE49-F238E27FC236}">
              <a16:creationId xmlns:a16="http://schemas.microsoft.com/office/drawing/2014/main" id="{11AF28EB-E1BD-486D-93C3-D6F6E56F6962}"/>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95" name="フローチャート: 判断 494">
          <a:extLst>
            <a:ext uri="{FF2B5EF4-FFF2-40B4-BE49-F238E27FC236}">
              <a16:creationId xmlns:a16="http://schemas.microsoft.com/office/drawing/2014/main" id="{74FAB1B5-6305-4DB9-AE08-69C1D5EA5FC1}"/>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E40721A-36EC-4EA3-B4D6-62A6657425A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515ADD28-BABB-412F-87FC-9DA48E6AAB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40DAEB35-D321-4E17-AE93-DDA3FE759C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8B3791C3-6FA9-4C5B-AF00-544BE73D70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4EC8F808-5B6A-44C3-92A3-FE0ABAE181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501" name="楕円 500">
          <a:extLst>
            <a:ext uri="{FF2B5EF4-FFF2-40B4-BE49-F238E27FC236}">
              <a16:creationId xmlns:a16="http://schemas.microsoft.com/office/drawing/2014/main" id="{EB6BEC54-9EE0-479C-A872-E6AF324BEB9D}"/>
            </a:ext>
          </a:extLst>
        </xdr:cNvPr>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502" name="【認定こども園・幼稚園・保育所】&#10;有形固定資産減価償却率該当値テキスト">
          <a:extLst>
            <a:ext uri="{FF2B5EF4-FFF2-40B4-BE49-F238E27FC236}">
              <a16:creationId xmlns:a16="http://schemas.microsoft.com/office/drawing/2014/main" id="{8750E210-94E3-4D65-AE72-3621457C1358}"/>
            </a:ext>
          </a:extLst>
        </xdr:cNvPr>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503" name="楕円 502">
          <a:extLst>
            <a:ext uri="{FF2B5EF4-FFF2-40B4-BE49-F238E27FC236}">
              <a16:creationId xmlns:a16="http://schemas.microsoft.com/office/drawing/2014/main" id="{95D735CE-5384-4276-A852-0B67D2A5A3BD}"/>
            </a:ext>
          </a:extLst>
        </xdr:cNvPr>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140970</xdr:rowOff>
    </xdr:to>
    <xdr:cxnSp macro="">
      <xdr:nvCxnSpPr>
        <xdr:cNvPr id="504" name="直線コネクタ 503">
          <a:extLst>
            <a:ext uri="{FF2B5EF4-FFF2-40B4-BE49-F238E27FC236}">
              <a16:creationId xmlns:a16="http://schemas.microsoft.com/office/drawing/2014/main" id="{8F3F4B38-9D23-4313-A346-3FCADE5713E1}"/>
            </a:ext>
          </a:extLst>
        </xdr:cNvPr>
        <xdr:cNvCxnSpPr/>
      </xdr:nvCxnSpPr>
      <xdr:spPr>
        <a:xfrm>
          <a:off x="15481300" y="66446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140335</xdr:rowOff>
    </xdr:to>
    <xdr:sp macro="" textlink="">
      <xdr:nvSpPr>
        <xdr:cNvPr id="505" name="楕円 504">
          <a:extLst>
            <a:ext uri="{FF2B5EF4-FFF2-40B4-BE49-F238E27FC236}">
              <a16:creationId xmlns:a16="http://schemas.microsoft.com/office/drawing/2014/main" id="{47F4CE27-D460-4389-A611-A13626C63999}"/>
            </a:ext>
          </a:extLst>
        </xdr:cNvPr>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129540</xdr:rowOff>
    </xdr:to>
    <xdr:cxnSp macro="">
      <xdr:nvCxnSpPr>
        <xdr:cNvPr id="506" name="直線コネクタ 505">
          <a:extLst>
            <a:ext uri="{FF2B5EF4-FFF2-40B4-BE49-F238E27FC236}">
              <a16:creationId xmlns:a16="http://schemas.microsoft.com/office/drawing/2014/main" id="{91590904-672E-417E-BD39-432BF4B5B511}"/>
            </a:ext>
          </a:extLst>
        </xdr:cNvPr>
        <xdr:cNvCxnSpPr/>
      </xdr:nvCxnSpPr>
      <xdr:spPr>
        <a:xfrm>
          <a:off x="14592300" y="6604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168275</xdr:rowOff>
    </xdr:from>
    <xdr:to>
      <xdr:col>72</xdr:col>
      <xdr:colOff>38100</xdr:colOff>
      <xdr:row>38</xdr:row>
      <xdr:rowOff>98425</xdr:rowOff>
    </xdr:to>
    <xdr:sp macro="" textlink="">
      <xdr:nvSpPr>
        <xdr:cNvPr id="507" name="楕円 506">
          <a:extLst>
            <a:ext uri="{FF2B5EF4-FFF2-40B4-BE49-F238E27FC236}">
              <a16:creationId xmlns:a16="http://schemas.microsoft.com/office/drawing/2014/main" id="{B7FB61B5-2DA9-4945-A086-9F2D03D0922A}"/>
            </a:ext>
          </a:extLst>
        </xdr:cNvPr>
        <xdr:cNvSpPr/>
      </xdr:nvSpPr>
      <xdr:spPr>
        <a:xfrm>
          <a:off x="13652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47625</xdr:rowOff>
    </xdr:from>
    <xdr:to>
      <xdr:col>76</xdr:col>
      <xdr:colOff>114300</xdr:colOff>
      <xdr:row>38</xdr:row>
      <xdr:rowOff>89535</xdr:rowOff>
    </xdr:to>
    <xdr:cxnSp macro="">
      <xdr:nvCxnSpPr>
        <xdr:cNvPr id="508" name="直線コネクタ 507">
          <a:extLst>
            <a:ext uri="{FF2B5EF4-FFF2-40B4-BE49-F238E27FC236}">
              <a16:creationId xmlns:a16="http://schemas.microsoft.com/office/drawing/2014/main" id="{ED603296-640C-4BC8-A215-F88B6EA06A62}"/>
            </a:ext>
          </a:extLst>
        </xdr:cNvPr>
        <xdr:cNvCxnSpPr/>
      </xdr:nvCxnSpPr>
      <xdr:spPr>
        <a:xfrm>
          <a:off x="13703300" y="656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509" name="n_1aveValue【認定こども園・幼稚園・保育所】&#10;有形固定資産減価償却率">
          <a:extLst>
            <a:ext uri="{FF2B5EF4-FFF2-40B4-BE49-F238E27FC236}">
              <a16:creationId xmlns:a16="http://schemas.microsoft.com/office/drawing/2014/main" id="{D3FC52AF-40CA-43E8-A0A7-3CC4A36D718C}"/>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510" name="n_2aveValue【認定こども園・幼稚園・保育所】&#10;有形固定資産減価償却率">
          <a:extLst>
            <a:ext uri="{FF2B5EF4-FFF2-40B4-BE49-F238E27FC236}">
              <a16:creationId xmlns:a16="http://schemas.microsoft.com/office/drawing/2014/main" id="{7B583AFE-E2FC-4C64-975D-D24637F4F1B6}"/>
            </a:ext>
          </a:extLst>
        </xdr:cNvPr>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11" name="n_3aveValue【認定こども園・幼稚園・保育所】&#10;有形固定資産減価償却率">
          <a:extLst>
            <a:ext uri="{FF2B5EF4-FFF2-40B4-BE49-F238E27FC236}">
              <a16:creationId xmlns:a16="http://schemas.microsoft.com/office/drawing/2014/main" id="{79B96091-F1A3-4833-8A71-D24470F10E73}"/>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512" name="n_4aveValue【認定こども園・幼稚園・保育所】&#10;有形固定資産減価償却率">
          <a:extLst>
            <a:ext uri="{FF2B5EF4-FFF2-40B4-BE49-F238E27FC236}">
              <a16:creationId xmlns:a16="http://schemas.microsoft.com/office/drawing/2014/main" id="{B4C38846-FCEB-419C-9E90-9F69754B1141}"/>
            </a:ext>
          </a:extLst>
        </xdr:cNvPr>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513" name="n_1mainValue【認定こども園・幼稚園・保育所】&#10;有形固定資産減価償却率">
          <a:extLst>
            <a:ext uri="{FF2B5EF4-FFF2-40B4-BE49-F238E27FC236}">
              <a16:creationId xmlns:a16="http://schemas.microsoft.com/office/drawing/2014/main" id="{EEF94CDF-7ACA-4C51-9E88-59721C96E2BC}"/>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131462</xdr:rowOff>
    </xdr:from>
    <xdr:ext cx="405111" cy="259045"/>
    <xdr:sp macro="" textlink="">
      <xdr:nvSpPr>
        <xdr:cNvPr id="514" name="n_2mainValue【認定こども園・幼稚園・保育所】&#10;有形固定資産減価償却率">
          <a:extLst>
            <a:ext uri="{FF2B5EF4-FFF2-40B4-BE49-F238E27FC236}">
              <a16:creationId xmlns:a16="http://schemas.microsoft.com/office/drawing/2014/main" id="{464F408B-8738-4DEC-85B4-FC6CBB6C670F}"/>
            </a:ext>
          </a:extLst>
        </xdr:cNvPr>
        <xdr:cNvSpPr txBox="1"/>
      </xdr:nvSpPr>
      <xdr:spPr>
        <a:xfrm>
          <a:off x="14389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515" name="n_3mainValue【認定こども園・幼稚園・保育所】&#10;有形固定資産減価償却率">
          <a:extLst>
            <a:ext uri="{FF2B5EF4-FFF2-40B4-BE49-F238E27FC236}">
              <a16:creationId xmlns:a16="http://schemas.microsoft.com/office/drawing/2014/main" id="{0F4A00B6-F238-4B4B-A57D-62B9108D8671}"/>
            </a:ext>
          </a:extLst>
        </xdr:cNvPr>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a:extLst>
            <a:ext uri="{FF2B5EF4-FFF2-40B4-BE49-F238E27FC236}">
              <a16:creationId xmlns:a16="http://schemas.microsoft.com/office/drawing/2014/main" id="{2FC6E7CD-7894-4B8F-A106-10F4112B39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a:extLst>
            <a:ext uri="{FF2B5EF4-FFF2-40B4-BE49-F238E27FC236}">
              <a16:creationId xmlns:a16="http://schemas.microsoft.com/office/drawing/2014/main" id="{FF3E82E1-E149-45DA-AD53-3CCA5417C0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a:extLst>
            <a:ext uri="{FF2B5EF4-FFF2-40B4-BE49-F238E27FC236}">
              <a16:creationId xmlns:a16="http://schemas.microsoft.com/office/drawing/2014/main" id="{7AFEB447-4FD8-42E3-9C97-046AAA5003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a:extLst>
            <a:ext uri="{FF2B5EF4-FFF2-40B4-BE49-F238E27FC236}">
              <a16:creationId xmlns:a16="http://schemas.microsoft.com/office/drawing/2014/main" id="{9BB312CD-2BF2-4294-942D-6F233D77AF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a:extLst>
            <a:ext uri="{FF2B5EF4-FFF2-40B4-BE49-F238E27FC236}">
              <a16:creationId xmlns:a16="http://schemas.microsoft.com/office/drawing/2014/main" id="{F4711EB7-CE17-4658-94BE-EAAD054A9C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a:extLst>
            <a:ext uri="{FF2B5EF4-FFF2-40B4-BE49-F238E27FC236}">
              <a16:creationId xmlns:a16="http://schemas.microsoft.com/office/drawing/2014/main" id="{516C1773-0093-4DC7-AC7D-DB8155A086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a:extLst>
            <a:ext uri="{FF2B5EF4-FFF2-40B4-BE49-F238E27FC236}">
              <a16:creationId xmlns:a16="http://schemas.microsoft.com/office/drawing/2014/main" id="{AF364EE5-6D03-441C-8845-CB87B1E125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a:extLst>
            <a:ext uri="{FF2B5EF4-FFF2-40B4-BE49-F238E27FC236}">
              <a16:creationId xmlns:a16="http://schemas.microsoft.com/office/drawing/2014/main" id="{C706BC38-76EE-4B9D-AEDE-AC5FB17311F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a:extLst>
            <a:ext uri="{FF2B5EF4-FFF2-40B4-BE49-F238E27FC236}">
              <a16:creationId xmlns:a16="http://schemas.microsoft.com/office/drawing/2014/main" id="{41DB0D8D-0AF5-4498-9997-F91595DAC5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a:extLst>
            <a:ext uri="{FF2B5EF4-FFF2-40B4-BE49-F238E27FC236}">
              <a16:creationId xmlns:a16="http://schemas.microsoft.com/office/drawing/2014/main" id="{FEE1243B-77D7-4A21-A2D0-28D0DCA559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6" name="直線コネクタ 525">
          <a:extLst>
            <a:ext uri="{FF2B5EF4-FFF2-40B4-BE49-F238E27FC236}">
              <a16:creationId xmlns:a16="http://schemas.microsoft.com/office/drawing/2014/main" id="{1EF47350-9596-4FB0-93ED-F55748A6BE5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7" name="テキスト ボックス 526">
          <a:extLst>
            <a:ext uri="{FF2B5EF4-FFF2-40B4-BE49-F238E27FC236}">
              <a16:creationId xmlns:a16="http://schemas.microsoft.com/office/drawing/2014/main" id="{845B04DF-41DE-4DC7-B90D-DF97B369C83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8" name="直線コネクタ 527">
          <a:extLst>
            <a:ext uri="{FF2B5EF4-FFF2-40B4-BE49-F238E27FC236}">
              <a16:creationId xmlns:a16="http://schemas.microsoft.com/office/drawing/2014/main" id="{8E83B000-B93F-45A1-81B7-80AD77FD376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9" name="テキスト ボックス 528">
          <a:extLst>
            <a:ext uri="{FF2B5EF4-FFF2-40B4-BE49-F238E27FC236}">
              <a16:creationId xmlns:a16="http://schemas.microsoft.com/office/drawing/2014/main" id="{2B6DA4AC-052F-4D08-B4E5-13BD467DAD3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0" name="直線コネクタ 529">
          <a:extLst>
            <a:ext uri="{FF2B5EF4-FFF2-40B4-BE49-F238E27FC236}">
              <a16:creationId xmlns:a16="http://schemas.microsoft.com/office/drawing/2014/main" id="{BC7F0BFC-E9FD-4ED9-8CFA-F4F7EDEB17B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1" name="テキスト ボックス 530">
          <a:extLst>
            <a:ext uri="{FF2B5EF4-FFF2-40B4-BE49-F238E27FC236}">
              <a16:creationId xmlns:a16="http://schemas.microsoft.com/office/drawing/2014/main" id="{2E9FC925-BDA7-4BBD-BE74-CEFAADB2D0B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2" name="直線コネクタ 531">
          <a:extLst>
            <a:ext uri="{FF2B5EF4-FFF2-40B4-BE49-F238E27FC236}">
              <a16:creationId xmlns:a16="http://schemas.microsoft.com/office/drawing/2014/main" id="{4A6EC061-C486-4A8D-AED6-B3442D0902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3" name="テキスト ボックス 532">
          <a:extLst>
            <a:ext uri="{FF2B5EF4-FFF2-40B4-BE49-F238E27FC236}">
              <a16:creationId xmlns:a16="http://schemas.microsoft.com/office/drawing/2014/main" id="{C01FFC26-8F7F-4AEE-998C-1F9CDEBF991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AE74072F-8F4B-4ABC-A6D3-EA6D18B65BF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5" name="テキスト ボックス 534">
          <a:extLst>
            <a:ext uri="{FF2B5EF4-FFF2-40B4-BE49-F238E27FC236}">
              <a16:creationId xmlns:a16="http://schemas.microsoft.com/office/drawing/2014/main" id="{4209EAF9-F4A8-4724-9DA2-62C90CC62EE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認定こども園・幼稚園・保育所】&#10;一人当たり面積グラフ枠">
          <a:extLst>
            <a:ext uri="{FF2B5EF4-FFF2-40B4-BE49-F238E27FC236}">
              <a16:creationId xmlns:a16="http://schemas.microsoft.com/office/drawing/2014/main" id="{090FCF84-1C95-4151-B9F7-93ACFCCBC4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9906</xdr:rowOff>
    </xdr:from>
    <xdr:to>
      <xdr:col>116</xdr:col>
      <xdr:colOff>62864</xdr:colOff>
      <xdr:row>41</xdr:row>
      <xdr:rowOff>78486</xdr:rowOff>
    </xdr:to>
    <xdr:cxnSp macro="">
      <xdr:nvCxnSpPr>
        <xdr:cNvPr id="537" name="直線コネクタ 536">
          <a:extLst>
            <a:ext uri="{FF2B5EF4-FFF2-40B4-BE49-F238E27FC236}">
              <a16:creationId xmlns:a16="http://schemas.microsoft.com/office/drawing/2014/main" id="{D170FB83-500D-4180-B8A4-36862420F457}"/>
            </a:ext>
          </a:extLst>
        </xdr:cNvPr>
        <xdr:cNvCxnSpPr/>
      </xdr:nvCxnSpPr>
      <xdr:spPr>
        <a:xfrm flipV="1">
          <a:off x="22160864" y="6353556"/>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38" name="【認定こども園・幼稚園・保育所】&#10;一人当たり面積最小値テキスト">
          <a:extLst>
            <a:ext uri="{FF2B5EF4-FFF2-40B4-BE49-F238E27FC236}">
              <a16:creationId xmlns:a16="http://schemas.microsoft.com/office/drawing/2014/main" id="{4BE08CD8-1BA5-4B62-B618-8449B35ACD24}"/>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39" name="直線コネクタ 538">
          <a:extLst>
            <a:ext uri="{FF2B5EF4-FFF2-40B4-BE49-F238E27FC236}">
              <a16:creationId xmlns:a16="http://schemas.microsoft.com/office/drawing/2014/main" id="{D0AFD0D0-87EE-4A2F-9969-82FB04BF1E33}"/>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128033</xdr:rowOff>
    </xdr:from>
    <xdr:ext cx="469744" cy="259045"/>
    <xdr:sp macro="" textlink="">
      <xdr:nvSpPr>
        <xdr:cNvPr id="540" name="【認定こども園・幼稚園・保育所】&#10;一人当たり面積最大値テキスト">
          <a:extLst>
            <a:ext uri="{FF2B5EF4-FFF2-40B4-BE49-F238E27FC236}">
              <a16:creationId xmlns:a16="http://schemas.microsoft.com/office/drawing/2014/main" id="{EBE65F7E-C362-4093-88D6-9F1750CF2C73}"/>
            </a:ext>
          </a:extLst>
        </xdr:cNvPr>
        <xdr:cNvSpPr txBox="1"/>
      </xdr:nvSpPr>
      <xdr:spPr>
        <a:xfrm>
          <a:off x="22199600" y="612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9906</xdr:rowOff>
    </xdr:from>
    <xdr:to>
      <xdr:col>116</xdr:col>
      <xdr:colOff>152400</xdr:colOff>
      <xdr:row>37</xdr:row>
      <xdr:rowOff>9906</xdr:rowOff>
    </xdr:to>
    <xdr:cxnSp macro="">
      <xdr:nvCxnSpPr>
        <xdr:cNvPr id="541" name="直線コネクタ 540">
          <a:extLst>
            <a:ext uri="{FF2B5EF4-FFF2-40B4-BE49-F238E27FC236}">
              <a16:creationId xmlns:a16="http://schemas.microsoft.com/office/drawing/2014/main" id="{1C877A4A-82D9-43C3-8906-F55CCA9C7464}"/>
            </a:ext>
          </a:extLst>
        </xdr:cNvPr>
        <xdr:cNvCxnSpPr/>
      </xdr:nvCxnSpPr>
      <xdr:spPr>
        <a:xfrm>
          <a:off x="22072600" y="63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115841</xdr:rowOff>
    </xdr:from>
    <xdr:ext cx="469744" cy="259045"/>
    <xdr:sp macro="" textlink="">
      <xdr:nvSpPr>
        <xdr:cNvPr id="542" name="【認定こども園・幼稚園・保育所】&#10;一人当たり面積平均値テキスト">
          <a:extLst>
            <a:ext uri="{FF2B5EF4-FFF2-40B4-BE49-F238E27FC236}">
              <a16:creationId xmlns:a16="http://schemas.microsoft.com/office/drawing/2014/main" id="{5A29BB17-8424-4775-AA72-EEC6529D5B66}"/>
            </a:ext>
          </a:extLst>
        </xdr:cNvPr>
        <xdr:cNvSpPr txBox="1"/>
      </xdr:nvSpPr>
      <xdr:spPr>
        <a:xfrm>
          <a:off x="22199600" y="680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137414</xdr:rowOff>
    </xdr:from>
    <xdr:to>
      <xdr:col>116</xdr:col>
      <xdr:colOff>114300</xdr:colOff>
      <xdr:row>40</xdr:row>
      <xdr:rowOff>67564</xdr:rowOff>
    </xdr:to>
    <xdr:sp macro="" textlink="">
      <xdr:nvSpPr>
        <xdr:cNvPr id="543" name="フローチャート: 判断 542">
          <a:extLst>
            <a:ext uri="{FF2B5EF4-FFF2-40B4-BE49-F238E27FC236}">
              <a16:creationId xmlns:a16="http://schemas.microsoft.com/office/drawing/2014/main" id="{DA15BD27-684D-40FD-99AA-CA01598EBA42}"/>
            </a:ext>
          </a:extLst>
        </xdr:cNvPr>
        <xdr:cNvSpPr/>
      </xdr:nvSpPr>
      <xdr:spPr>
        <a:xfrm>
          <a:off x="221107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160274</xdr:rowOff>
    </xdr:from>
    <xdr:to>
      <xdr:col>112</xdr:col>
      <xdr:colOff>38100</xdr:colOff>
      <xdr:row>40</xdr:row>
      <xdr:rowOff>90424</xdr:rowOff>
    </xdr:to>
    <xdr:sp macro="" textlink="">
      <xdr:nvSpPr>
        <xdr:cNvPr id="544" name="フローチャート: 判断 543">
          <a:extLst>
            <a:ext uri="{FF2B5EF4-FFF2-40B4-BE49-F238E27FC236}">
              <a16:creationId xmlns:a16="http://schemas.microsoft.com/office/drawing/2014/main" id="{4AF6B746-00CD-4B8C-9B23-8E08C1C9C4BE}"/>
            </a:ext>
          </a:extLst>
        </xdr:cNvPr>
        <xdr:cNvSpPr/>
      </xdr:nvSpPr>
      <xdr:spPr>
        <a:xfrm>
          <a:off x="21272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151130</xdr:rowOff>
    </xdr:from>
    <xdr:to>
      <xdr:col>107</xdr:col>
      <xdr:colOff>101600</xdr:colOff>
      <xdr:row>40</xdr:row>
      <xdr:rowOff>81280</xdr:rowOff>
    </xdr:to>
    <xdr:sp macro="" textlink="">
      <xdr:nvSpPr>
        <xdr:cNvPr id="545" name="フローチャート: 判断 544">
          <a:extLst>
            <a:ext uri="{FF2B5EF4-FFF2-40B4-BE49-F238E27FC236}">
              <a16:creationId xmlns:a16="http://schemas.microsoft.com/office/drawing/2014/main" id="{985A879F-A676-46F0-B3EF-81D72861166F}"/>
            </a:ext>
          </a:extLst>
        </xdr:cNvPr>
        <xdr:cNvSpPr/>
      </xdr:nvSpPr>
      <xdr:spPr>
        <a:xfrm>
          <a:off x="20383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123698</xdr:rowOff>
    </xdr:from>
    <xdr:to>
      <xdr:col>102</xdr:col>
      <xdr:colOff>165100</xdr:colOff>
      <xdr:row>40</xdr:row>
      <xdr:rowOff>53848</xdr:rowOff>
    </xdr:to>
    <xdr:sp macro="" textlink="">
      <xdr:nvSpPr>
        <xdr:cNvPr id="546" name="フローチャート: 判断 545">
          <a:extLst>
            <a:ext uri="{FF2B5EF4-FFF2-40B4-BE49-F238E27FC236}">
              <a16:creationId xmlns:a16="http://schemas.microsoft.com/office/drawing/2014/main" id="{F599C4AF-EDE3-43C7-99DA-199577B8E2DD}"/>
            </a:ext>
          </a:extLst>
        </xdr:cNvPr>
        <xdr:cNvSpPr/>
      </xdr:nvSpPr>
      <xdr:spPr>
        <a:xfrm>
          <a:off x="19494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155702</xdr:rowOff>
    </xdr:from>
    <xdr:to>
      <xdr:col>98</xdr:col>
      <xdr:colOff>38100</xdr:colOff>
      <xdr:row>40</xdr:row>
      <xdr:rowOff>85852</xdr:rowOff>
    </xdr:to>
    <xdr:sp macro="" textlink="">
      <xdr:nvSpPr>
        <xdr:cNvPr id="547" name="フローチャート: 判断 546">
          <a:extLst>
            <a:ext uri="{FF2B5EF4-FFF2-40B4-BE49-F238E27FC236}">
              <a16:creationId xmlns:a16="http://schemas.microsoft.com/office/drawing/2014/main" id="{911FA46E-0197-432A-BAE7-805BE3846592}"/>
            </a:ext>
          </a:extLst>
        </xdr:cNvPr>
        <xdr:cNvSpPr/>
      </xdr:nvSpPr>
      <xdr:spPr>
        <a:xfrm>
          <a:off x="18605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6EDC98AC-ED47-4F24-8CCE-E283EA20C0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01C1484E-1568-4904-8B6E-C270E65270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C2F23A1E-0A0D-4001-ADC3-932ADD0CFD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22002F47-C344-4665-AC62-75EF243AEB1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8FC24B8F-0A9E-4A8D-84C7-5EEC4364A9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148844</xdr:rowOff>
    </xdr:from>
    <xdr:to>
      <xdr:col>116</xdr:col>
      <xdr:colOff>114300</xdr:colOff>
      <xdr:row>37</xdr:row>
      <xdr:rowOff>78994</xdr:rowOff>
    </xdr:to>
    <xdr:sp macro="" textlink="">
      <xdr:nvSpPr>
        <xdr:cNvPr id="553" name="楕円 552">
          <a:extLst>
            <a:ext uri="{FF2B5EF4-FFF2-40B4-BE49-F238E27FC236}">
              <a16:creationId xmlns:a16="http://schemas.microsoft.com/office/drawing/2014/main" id="{AFD99879-600E-41F4-A4D9-AD2C5E97C907}"/>
            </a:ext>
          </a:extLst>
        </xdr:cNvPr>
        <xdr:cNvSpPr/>
      </xdr:nvSpPr>
      <xdr:spPr>
        <a:xfrm>
          <a:off x="22110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83583</xdr:rowOff>
    </xdr:from>
    <xdr:ext cx="469744" cy="259045"/>
    <xdr:sp macro="" textlink="">
      <xdr:nvSpPr>
        <xdr:cNvPr id="554" name="【認定こども園・幼稚園・保育所】&#10;一人当たり面積該当値テキスト">
          <a:extLst>
            <a:ext uri="{FF2B5EF4-FFF2-40B4-BE49-F238E27FC236}">
              <a16:creationId xmlns:a16="http://schemas.microsoft.com/office/drawing/2014/main" id="{6CCD3D84-F5E1-4C5A-BEDD-49FB1CB1F764}"/>
            </a:ext>
          </a:extLst>
        </xdr:cNvPr>
        <xdr:cNvSpPr txBox="1"/>
      </xdr:nvSpPr>
      <xdr:spPr>
        <a:xfrm>
          <a:off x="22199600"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555" name="楕円 554">
          <a:extLst>
            <a:ext uri="{FF2B5EF4-FFF2-40B4-BE49-F238E27FC236}">
              <a16:creationId xmlns:a16="http://schemas.microsoft.com/office/drawing/2014/main" id="{CFA598C7-7072-407C-BC4A-789E30D20684}"/>
            </a:ext>
          </a:extLst>
        </xdr:cNvPr>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28194</xdr:rowOff>
    </xdr:from>
    <xdr:to>
      <xdr:col>116</xdr:col>
      <xdr:colOff>63500</xdr:colOff>
      <xdr:row>37</xdr:row>
      <xdr:rowOff>28194</xdr:rowOff>
    </xdr:to>
    <xdr:cxnSp macro="">
      <xdr:nvCxnSpPr>
        <xdr:cNvPr id="556" name="直線コネクタ 555">
          <a:extLst>
            <a:ext uri="{FF2B5EF4-FFF2-40B4-BE49-F238E27FC236}">
              <a16:creationId xmlns:a16="http://schemas.microsoft.com/office/drawing/2014/main" id="{38181BA0-9467-4C06-8D7C-7EF868CF0A84}"/>
            </a:ext>
          </a:extLst>
        </xdr:cNvPr>
        <xdr:cNvCxnSpPr/>
      </xdr:nvCxnSpPr>
      <xdr:spPr>
        <a:xfrm>
          <a:off x="21323300" y="63718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153416</xdr:rowOff>
    </xdr:from>
    <xdr:to>
      <xdr:col>107</xdr:col>
      <xdr:colOff>101600</xdr:colOff>
      <xdr:row>37</xdr:row>
      <xdr:rowOff>83566</xdr:rowOff>
    </xdr:to>
    <xdr:sp macro="" textlink="">
      <xdr:nvSpPr>
        <xdr:cNvPr id="557" name="楕円 556">
          <a:extLst>
            <a:ext uri="{FF2B5EF4-FFF2-40B4-BE49-F238E27FC236}">
              <a16:creationId xmlns:a16="http://schemas.microsoft.com/office/drawing/2014/main" id="{A6D90143-6167-436F-84A9-7AD0587483BB}"/>
            </a:ext>
          </a:extLst>
        </xdr:cNvPr>
        <xdr:cNvSpPr/>
      </xdr:nvSpPr>
      <xdr:spPr>
        <a:xfrm>
          <a:off x="20383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28194</xdr:rowOff>
    </xdr:from>
    <xdr:to>
      <xdr:col>111</xdr:col>
      <xdr:colOff>177800</xdr:colOff>
      <xdr:row>37</xdr:row>
      <xdr:rowOff>32766</xdr:rowOff>
    </xdr:to>
    <xdr:cxnSp macro="">
      <xdr:nvCxnSpPr>
        <xdr:cNvPr id="558" name="直線コネクタ 557">
          <a:extLst>
            <a:ext uri="{FF2B5EF4-FFF2-40B4-BE49-F238E27FC236}">
              <a16:creationId xmlns:a16="http://schemas.microsoft.com/office/drawing/2014/main" id="{6EA810C6-5C2F-42AF-A601-C932AEAD2EC1}"/>
            </a:ext>
          </a:extLst>
        </xdr:cNvPr>
        <xdr:cNvCxnSpPr/>
      </xdr:nvCxnSpPr>
      <xdr:spPr>
        <a:xfrm flipV="1">
          <a:off x="20434300" y="63718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2540</xdr:rowOff>
    </xdr:from>
    <xdr:to>
      <xdr:col>102</xdr:col>
      <xdr:colOff>165100</xdr:colOff>
      <xdr:row>34</xdr:row>
      <xdr:rowOff>104140</xdr:rowOff>
    </xdr:to>
    <xdr:sp macro="" textlink="">
      <xdr:nvSpPr>
        <xdr:cNvPr id="559" name="楕円 558">
          <a:extLst>
            <a:ext uri="{FF2B5EF4-FFF2-40B4-BE49-F238E27FC236}">
              <a16:creationId xmlns:a16="http://schemas.microsoft.com/office/drawing/2014/main" id="{143C0024-16E3-4A83-B729-D86F6E992A64}"/>
            </a:ext>
          </a:extLst>
        </xdr:cNvPr>
        <xdr:cNvSpPr/>
      </xdr:nvSpPr>
      <xdr:spPr>
        <a:xfrm>
          <a:off x="19494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53340</xdr:rowOff>
    </xdr:from>
    <xdr:to>
      <xdr:col>107</xdr:col>
      <xdr:colOff>50800</xdr:colOff>
      <xdr:row>37</xdr:row>
      <xdr:rowOff>32766</xdr:rowOff>
    </xdr:to>
    <xdr:cxnSp macro="">
      <xdr:nvCxnSpPr>
        <xdr:cNvPr id="560" name="直線コネクタ 559">
          <a:extLst>
            <a:ext uri="{FF2B5EF4-FFF2-40B4-BE49-F238E27FC236}">
              <a16:creationId xmlns:a16="http://schemas.microsoft.com/office/drawing/2014/main" id="{94B66CD6-CC75-413A-8341-58B4AB4A752F}"/>
            </a:ext>
          </a:extLst>
        </xdr:cNvPr>
        <xdr:cNvCxnSpPr/>
      </xdr:nvCxnSpPr>
      <xdr:spPr>
        <a:xfrm>
          <a:off x="19545300" y="588264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81551</xdr:rowOff>
    </xdr:from>
    <xdr:ext cx="469744" cy="259045"/>
    <xdr:sp macro="" textlink="">
      <xdr:nvSpPr>
        <xdr:cNvPr id="561" name="n_1aveValue【認定こども園・幼稚園・保育所】&#10;一人当たり面積">
          <a:extLst>
            <a:ext uri="{FF2B5EF4-FFF2-40B4-BE49-F238E27FC236}">
              <a16:creationId xmlns:a16="http://schemas.microsoft.com/office/drawing/2014/main" id="{D8F16E0C-6CE8-4F69-9DA8-823653457F57}"/>
            </a:ext>
          </a:extLst>
        </xdr:cNvPr>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62" name="n_2aveValue【認定こども園・幼稚園・保育所】&#10;一人当たり面積">
          <a:extLst>
            <a:ext uri="{FF2B5EF4-FFF2-40B4-BE49-F238E27FC236}">
              <a16:creationId xmlns:a16="http://schemas.microsoft.com/office/drawing/2014/main" id="{3419147C-72F3-43C6-84FD-50B9AF09CC6E}"/>
            </a:ext>
          </a:extLst>
        </xdr:cNvPr>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44975</xdr:rowOff>
    </xdr:from>
    <xdr:ext cx="469744" cy="259045"/>
    <xdr:sp macro="" textlink="">
      <xdr:nvSpPr>
        <xdr:cNvPr id="563" name="n_3aveValue【認定こども園・幼稚園・保育所】&#10;一人当たり面積">
          <a:extLst>
            <a:ext uri="{FF2B5EF4-FFF2-40B4-BE49-F238E27FC236}">
              <a16:creationId xmlns:a16="http://schemas.microsoft.com/office/drawing/2014/main" id="{CC332B89-67B1-42B0-8392-CE731B3A52FF}"/>
            </a:ext>
          </a:extLst>
        </xdr:cNvPr>
        <xdr:cNvSpPr txBox="1"/>
      </xdr:nvSpPr>
      <xdr:spPr>
        <a:xfrm>
          <a:off x="19310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102379</xdr:rowOff>
    </xdr:from>
    <xdr:ext cx="469744" cy="259045"/>
    <xdr:sp macro="" textlink="">
      <xdr:nvSpPr>
        <xdr:cNvPr id="564" name="n_4aveValue【認定こども園・幼稚園・保育所】&#10;一人当たり面積">
          <a:extLst>
            <a:ext uri="{FF2B5EF4-FFF2-40B4-BE49-F238E27FC236}">
              <a16:creationId xmlns:a16="http://schemas.microsoft.com/office/drawing/2014/main" id="{24EDC3FB-88C4-459F-B482-32E97D1B5B2E}"/>
            </a:ext>
          </a:extLst>
        </xdr:cNvPr>
        <xdr:cNvSpPr txBox="1"/>
      </xdr:nvSpPr>
      <xdr:spPr>
        <a:xfrm>
          <a:off x="18421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565" name="n_1mainValue【認定こども園・幼稚園・保育所】&#10;一人当たり面積">
          <a:extLst>
            <a:ext uri="{FF2B5EF4-FFF2-40B4-BE49-F238E27FC236}">
              <a16:creationId xmlns:a16="http://schemas.microsoft.com/office/drawing/2014/main" id="{3818ACB0-2FB9-4FB0-B56F-7511DC0DA0D4}"/>
            </a:ext>
          </a:extLst>
        </xdr:cNvPr>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100093</xdr:rowOff>
    </xdr:from>
    <xdr:ext cx="469744" cy="259045"/>
    <xdr:sp macro="" textlink="">
      <xdr:nvSpPr>
        <xdr:cNvPr id="566" name="n_2mainValue【認定こども園・幼稚園・保育所】&#10;一人当たり面積">
          <a:extLst>
            <a:ext uri="{FF2B5EF4-FFF2-40B4-BE49-F238E27FC236}">
              <a16:creationId xmlns:a16="http://schemas.microsoft.com/office/drawing/2014/main" id="{3E9B8207-B9D7-4236-81FD-08BCDEA03C9E}"/>
            </a:ext>
          </a:extLst>
        </xdr:cNvPr>
        <xdr:cNvSpPr txBox="1"/>
      </xdr:nvSpPr>
      <xdr:spPr>
        <a:xfrm>
          <a:off x="20199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120667</xdr:rowOff>
    </xdr:from>
    <xdr:ext cx="469744" cy="259045"/>
    <xdr:sp macro="" textlink="">
      <xdr:nvSpPr>
        <xdr:cNvPr id="567" name="n_3mainValue【認定こども園・幼稚園・保育所】&#10;一人当たり面積">
          <a:extLst>
            <a:ext uri="{FF2B5EF4-FFF2-40B4-BE49-F238E27FC236}">
              <a16:creationId xmlns:a16="http://schemas.microsoft.com/office/drawing/2014/main" id="{BCC73CFD-823E-4155-8695-45273F1BD56C}"/>
            </a:ext>
          </a:extLst>
        </xdr:cNvPr>
        <xdr:cNvSpPr txBox="1"/>
      </xdr:nvSpPr>
      <xdr:spPr>
        <a:xfrm>
          <a:off x="19310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55B60A12-E07B-4674-BEF4-C7036FAF70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AEE06AEC-E764-48E2-AC1F-FB49766CB1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5EA87719-A144-460D-80BF-504968F6E9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6CE1DB15-056B-48BC-AF11-CB382F3362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F053E566-EF8A-499B-9763-802B7B4FE17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64E6BF5E-1561-4FE9-9131-9478D893EE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880AA079-7BFC-4D3E-B46D-10ED914BB0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33C72EB4-3213-4042-9A8F-8F9A1FC2A4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0E802BA6-0566-4071-A4B6-794E116E92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37807F37-A8CF-4D9F-BF43-3D2106C4522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91CE8E48-00D5-4690-BC7D-ECBB71773F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A121A5AA-516F-42E4-B551-B302C2AEB0E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0" name="テキスト ボックス 579">
          <a:extLst>
            <a:ext uri="{FF2B5EF4-FFF2-40B4-BE49-F238E27FC236}">
              <a16:creationId xmlns:a16="http://schemas.microsoft.com/office/drawing/2014/main" id="{7609A326-56BC-4F19-A89F-F8425429D2F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D532D4DA-8799-4846-9502-9F4A6DEA760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9507D899-13D6-4BC8-B97A-8B5A7F1A1FC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7EE6527F-3956-4CD1-A837-D3D4C6BCF77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2D3A93B3-8F8A-4B42-9C8D-5AD35F4DD87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E1D766D8-6A98-49ED-9735-43308FBBBC5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06C6B85D-6561-42C4-8069-B920A12360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33005C41-25A2-4A8B-964D-5084F3565EE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B9D49041-B204-4D1F-B00C-A9088C07D1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F1EB7593-9E22-48CC-8A7F-91B95ED335C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0" name="テキスト ボックス 589">
          <a:extLst>
            <a:ext uri="{FF2B5EF4-FFF2-40B4-BE49-F238E27FC236}">
              <a16:creationId xmlns:a16="http://schemas.microsoft.com/office/drawing/2014/main" id="{94EC758B-71E4-405B-9BCC-0D3368DA5DD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DD44253D-0EFD-43C1-94AC-F714720DC8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2" name="テキスト ボックス 591">
          <a:extLst>
            <a:ext uri="{FF2B5EF4-FFF2-40B4-BE49-F238E27FC236}">
              <a16:creationId xmlns:a16="http://schemas.microsoft.com/office/drawing/2014/main" id="{9DDB14F0-E8EB-4F7C-9C4E-65B5A522AC3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学校施設】&#10;有形固定資産減価償却率グラフ枠">
          <a:extLst>
            <a:ext uri="{FF2B5EF4-FFF2-40B4-BE49-F238E27FC236}">
              <a16:creationId xmlns:a16="http://schemas.microsoft.com/office/drawing/2014/main" id="{26649A88-C2E3-4010-B827-8ECE1F21FB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94" name="直線コネクタ 593">
          <a:extLst>
            <a:ext uri="{FF2B5EF4-FFF2-40B4-BE49-F238E27FC236}">
              <a16:creationId xmlns:a16="http://schemas.microsoft.com/office/drawing/2014/main" id="{DD162AC1-4081-48AA-86B8-621950C80493}"/>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95" name="【学校施設】&#10;有形固定資産減価償却率最小値テキスト">
          <a:extLst>
            <a:ext uri="{FF2B5EF4-FFF2-40B4-BE49-F238E27FC236}">
              <a16:creationId xmlns:a16="http://schemas.microsoft.com/office/drawing/2014/main" id="{3E77029E-B5C6-4FB8-9772-B11F61DD1714}"/>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96" name="直線コネクタ 595">
          <a:extLst>
            <a:ext uri="{FF2B5EF4-FFF2-40B4-BE49-F238E27FC236}">
              <a16:creationId xmlns:a16="http://schemas.microsoft.com/office/drawing/2014/main" id="{855A7901-18C4-42DE-9744-E04237C57E6F}"/>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97" name="【学校施設】&#10;有形固定資産減価償却率最大値テキスト">
          <a:extLst>
            <a:ext uri="{FF2B5EF4-FFF2-40B4-BE49-F238E27FC236}">
              <a16:creationId xmlns:a16="http://schemas.microsoft.com/office/drawing/2014/main" id="{FB76DD29-4A44-4567-AD95-C0EFE9A1AC8F}"/>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98" name="直線コネクタ 597">
          <a:extLst>
            <a:ext uri="{FF2B5EF4-FFF2-40B4-BE49-F238E27FC236}">
              <a16:creationId xmlns:a16="http://schemas.microsoft.com/office/drawing/2014/main" id="{1A793844-C443-498C-8C53-8E996EF09F6F}"/>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99" name="【学校施設】&#10;有形固定資産減価償却率平均値テキスト">
          <a:extLst>
            <a:ext uri="{FF2B5EF4-FFF2-40B4-BE49-F238E27FC236}">
              <a16:creationId xmlns:a16="http://schemas.microsoft.com/office/drawing/2014/main" id="{FAF30BD9-452F-4E7E-B6FA-68042C22FC32}"/>
            </a:ext>
          </a:extLst>
        </xdr:cNvPr>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00" name="フローチャート: 判断 599">
          <a:extLst>
            <a:ext uri="{FF2B5EF4-FFF2-40B4-BE49-F238E27FC236}">
              <a16:creationId xmlns:a16="http://schemas.microsoft.com/office/drawing/2014/main" id="{7B4FD19C-4247-4891-A559-AC38DD411472}"/>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01" name="フローチャート: 判断 600">
          <a:extLst>
            <a:ext uri="{FF2B5EF4-FFF2-40B4-BE49-F238E27FC236}">
              <a16:creationId xmlns:a16="http://schemas.microsoft.com/office/drawing/2014/main" id="{539BA975-8C22-4FF6-9BF1-6B9C9D2BE6D2}"/>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02" name="フローチャート: 判断 601">
          <a:extLst>
            <a:ext uri="{FF2B5EF4-FFF2-40B4-BE49-F238E27FC236}">
              <a16:creationId xmlns:a16="http://schemas.microsoft.com/office/drawing/2014/main" id="{70432C52-1484-48BC-AF21-B1EEE1BFA9D7}"/>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603" name="フローチャート: 判断 602">
          <a:extLst>
            <a:ext uri="{FF2B5EF4-FFF2-40B4-BE49-F238E27FC236}">
              <a16:creationId xmlns:a16="http://schemas.microsoft.com/office/drawing/2014/main" id="{489DA55D-8601-4535-B740-29C62BBAA8E2}"/>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604" name="フローチャート: 判断 603">
          <a:extLst>
            <a:ext uri="{FF2B5EF4-FFF2-40B4-BE49-F238E27FC236}">
              <a16:creationId xmlns:a16="http://schemas.microsoft.com/office/drawing/2014/main" id="{EBFC13F6-4325-4FAA-B568-C42D14AD5AEE}"/>
            </a:ext>
          </a:extLst>
        </xdr:cNvPr>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C103E01-050D-4625-A53F-022345E1DA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5C84F9F-7F4B-4421-81A6-04D3D896C1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6B26F27-FFF4-44B8-8388-1683C16B10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C16BAA6-8B2C-4A9E-A2C0-A1CB2EAF8C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EAF2932-C187-46BB-9C59-4F2BFEF234A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610" name="楕円 609">
          <a:extLst>
            <a:ext uri="{FF2B5EF4-FFF2-40B4-BE49-F238E27FC236}">
              <a16:creationId xmlns:a16="http://schemas.microsoft.com/office/drawing/2014/main" id="{3427696D-8ECC-47E6-9EC0-70483F5FB68F}"/>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611" name="【学校施設】&#10;有形固定資産減価償却率該当値テキスト">
          <a:extLst>
            <a:ext uri="{FF2B5EF4-FFF2-40B4-BE49-F238E27FC236}">
              <a16:creationId xmlns:a16="http://schemas.microsoft.com/office/drawing/2014/main" id="{7CB5F763-081B-42A5-B828-A93534987A07}"/>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12" name="楕円 611">
          <a:extLst>
            <a:ext uri="{FF2B5EF4-FFF2-40B4-BE49-F238E27FC236}">
              <a16:creationId xmlns:a16="http://schemas.microsoft.com/office/drawing/2014/main" id="{C11DB051-1830-484A-941C-DC65AB0C38C8}"/>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22860</xdr:rowOff>
    </xdr:to>
    <xdr:cxnSp macro="">
      <xdr:nvCxnSpPr>
        <xdr:cNvPr id="613" name="直線コネクタ 612">
          <a:extLst>
            <a:ext uri="{FF2B5EF4-FFF2-40B4-BE49-F238E27FC236}">
              <a16:creationId xmlns:a16="http://schemas.microsoft.com/office/drawing/2014/main" id="{52D30C73-5ED3-4BC0-A08F-20F66D77DDC5}"/>
            </a:ext>
          </a:extLst>
        </xdr:cNvPr>
        <xdr:cNvCxnSpPr/>
      </xdr:nvCxnSpPr>
      <xdr:spPr>
        <a:xfrm flipV="1">
          <a:off x="15481300" y="102706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14" name="楕円 613">
          <a:extLst>
            <a:ext uri="{FF2B5EF4-FFF2-40B4-BE49-F238E27FC236}">
              <a16:creationId xmlns:a16="http://schemas.microsoft.com/office/drawing/2014/main" id="{C4BB5243-9DD9-4773-96E5-B5F718884606}"/>
            </a:ext>
          </a:extLst>
        </xdr:cNvPr>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xdr:rowOff>
    </xdr:from>
    <xdr:to>
      <xdr:col>81</xdr:col>
      <xdr:colOff>50800</xdr:colOff>
      <xdr:row>60</xdr:row>
      <xdr:rowOff>22860</xdr:rowOff>
    </xdr:to>
    <xdr:cxnSp macro="">
      <xdr:nvCxnSpPr>
        <xdr:cNvPr id="615" name="直線コネクタ 614">
          <a:extLst>
            <a:ext uri="{FF2B5EF4-FFF2-40B4-BE49-F238E27FC236}">
              <a16:creationId xmlns:a16="http://schemas.microsoft.com/office/drawing/2014/main" id="{28F39F2D-8C91-42C1-8E7A-C2CA827DDE04}"/>
            </a:ext>
          </a:extLst>
        </xdr:cNvPr>
        <xdr:cNvCxnSpPr/>
      </xdr:nvCxnSpPr>
      <xdr:spPr>
        <a:xfrm>
          <a:off x="14592300" y="10296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133713</xdr:rowOff>
    </xdr:from>
    <xdr:to>
      <xdr:col>72</xdr:col>
      <xdr:colOff>38100</xdr:colOff>
      <xdr:row>60</xdr:row>
      <xdr:rowOff>63863</xdr:rowOff>
    </xdr:to>
    <xdr:sp macro="" textlink="">
      <xdr:nvSpPr>
        <xdr:cNvPr id="616" name="楕円 615">
          <a:extLst>
            <a:ext uri="{FF2B5EF4-FFF2-40B4-BE49-F238E27FC236}">
              <a16:creationId xmlns:a16="http://schemas.microsoft.com/office/drawing/2014/main" id="{75E63324-1DEF-4405-B72F-01B6635396EF}"/>
            </a:ext>
          </a:extLst>
        </xdr:cNvPr>
        <xdr:cNvSpPr/>
      </xdr:nvSpPr>
      <xdr:spPr>
        <a:xfrm>
          <a:off x="13652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13063</xdr:rowOff>
    </xdr:to>
    <xdr:cxnSp macro="">
      <xdr:nvCxnSpPr>
        <xdr:cNvPr id="617" name="直線コネクタ 616">
          <a:extLst>
            <a:ext uri="{FF2B5EF4-FFF2-40B4-BE49-F238E27FC236}">
              <a16:creationId xmlns:a16="http://schemas.microsoft.com/office/drawing/2014/main" id="{3D78ACE1-5ABC-4ACB-B9FE-DC80108369C0}"/>
            </a:ext>
          </a:extLst>
        </xdr:cNvPr>
        <xdr:cNvCxnSpPr/>
      </xdr:nvCxnSpPr>
      <xdr:spPr>
        <a:xfrm flipV="1">
          <a:off x="13703300" y="102967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18" name="n_1aveValue【学校施設】&#10;有形固定資産減価償却率">
          <a:extLst>
            <a:ext uri="{FF2B5EF4-FFF2-40B4-BE49-F238E27FC236}">
              <a16:creationId xmlns:a16="http://schemas.microsoft.com/office/drawing/2014/main" id="{2EF0A2F9-79B2-4F8A-A440-30C61EC1078B}"/>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19" name="n_2aveValue【学校施設】&#10;有形固定資産減価償却率">
          <a:extLst>
            <a:ext uri="{FF2B5EF4-FFF2-40B4-BE49-F238E27FC236}">
              <a16:creationId xmlns:a16="http://schemas.microsoft.com/office/drawing/2014/main" id="{60E46CF4-2436-4816-BD7B-0C57D0D21C8F}"/>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620" name="n_3aveValue【学校施設】&#10;有形固定資産減価償却率">
          <a:extLst>
            <a:ext uri="{FF2B5EF4-FFF2-40B4-BE49-F238E27FC236}">
              <a16:creationId xmlns:a16="http://schemas.microsoft.com/office/drawing/2014/main" id="{5D589B8F-1AE2-4946-A659-31807EE953C4}"/>
            </a:ext>
          </a:extLst>
        </xdr:cNvPr>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621" name="n_4aveValue【学校施設】&#10;有形固定資産減価償却率">
          <a:extLst>
            <a:ext uri="{FF2B5EF4-FFF2-40B4-BE49-F238E27FC236}">
              <a16:creationId xmlns:a16="http://schemas.microsoft.com/office/drawing/2014/main" id="{3BD9886A-2B1C-4CF2-AAE5-ED5DC451B927}"/>
            </a:ext>
          </a:extLst>
        </xdr:cNvPr>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90187</xdr:rowOff>
    </xdr:from>
    <xdr:ext cx="405111" cy="259045"/>
    <xdr:sp macro="" textlink="">
      <xdr:nvSpPr>
        <xdr:cNvPr id="622" name="n_1mainValue【学校施設】&#10;有形固定資産減価償却率">
          <a:extLst>
            <a:ext uri="{FF2B5EF4-FFF2-40B4-BE49-F238E27FC236}">
              <a16:creationId xmlns:a16="http://schemas.microsoft.com/office/drawing/2014/main" id="{BF93C849-37BA-47CC-836F-140D3F45BF47}"/>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23" name="n_2mainValue【学校施設】&#10;有形固定資産減価償却率">
          <a:extLst>
            <a:ext uri="{FF2B5EF4-FFF2-40B4-BE49-F238E27FC236}">
              <a16:creationId xmlns:a16="http://schemas.microsoft.com/office/drawing/2014/main" id="{05C9B28E-D932-4BB0-87D9-96092A0CBB2C}"/>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54990</xdr:rowOff>
    </xdr:from>
    <xdr:ext cx="405111" cy="259045"/>
    <xdr:sp macro="" textlink="">
      <xdr:nvSpPr>
        <xdr:cNvPr id="624" name="n_3mainValue【学校施設】&#10;有形固定資産減価償却率">
          <a:extLst>
            <a:ext uri="{FF2B5EF4-FFF2-40B4-BE49-F238E27FC236}">
              <a16:creationId xmlns:a16="http://schemas.microsoft.com/office/drawing/2014/main" id="{41BC9DE7-DA6E-46E4-A69F-70001386E8A4}"/>
            </a:ext>
          </a:extLst>
        </xdr:cNvPr>
        <xdr:cNvSpPr txBox="1"/>
      </xdr:nvSpPr>
      <xdr:spPr>
        <a:xfrm>
          <a:off x="13500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a:extLst>
            <a:ext uri="{FF2B5EF4-FFF2-40B4-BE49-F238E27FC236}">
              <a16:creationId xmlns:a16="http://schemas.microsoft.com/office/drawing/2014/main" id="{16128640-4431-4099-9135-130DDD26D51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a:extLst>
            <a:ext uri="{FF2B5EF4-FFF2-40B4-BE49-F238E27FC236}">
              <a16:creationId xmlns:a16="http://schemas.microsoft.com/office/drawing/2014/main" id="{FDC11C2F-4E54-433F-9F80-8F46B009F5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a:extLst>
            <a:ext uri="{FF2B5EF4-FFF2-40B4-BE49-F238E27FC236}">
              <a16:creationId xmlns:a16="http://schemas.microsoft.com/office/drawing/2014/main" id="{17C127DD-FCE6-40BB-854D-CD6EF90016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a:extLst>
            <a:ext uri="{FF2B5EF4-FFF2-40B4-BE49-F238E27FC236}">
              <a16:creationId xmlns:a16="http://schemas.microsoft.com/office/drawing/2014/main" id="{ACF5BA01-004F-4E0C-9FF7-AB10094623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a:extLst>
            <a:ext uri="{FF2B5EF4-FFF2-40B4-BE49-F238E27FC236}">
              <a16:creationId xmlns:a16="http://schemas.microsoft.com/office/drawing/2014/main" id="{C0DDCDD8-BB0B-47AB-BBB3-BD3D30DB6D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a:extLst>
            <a:ext uri="{FF2B5EF4-FFF2-40B4-BE49-F238E27FC236}">
              <a16:creationId xmlns:a16="http://schemas.microsoft.com/office/drawing/2014/main" id="{1F9CFC43-7512-42DE-96C8-5D521FB545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a:extLst>
            <a:ext uri="{FF2B5EF4-FFF2-40B4-BE49-F238E27FC236}">
              <a16:creationId xmlns:a16="http://schemas.microsoft.com/office/drawing/2014/main" id="{6C31E674-3B51-4FCB-924C-0077C8E4FA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a:extLst>
            <a:ext uri="{FF2B5EF4-FFF2-40B4-BE49-F238E27FC236}">
              <a16:creationId xmlns:a16="http://schemas.microsoft.com/office/drawing/2014/main" id="{32D5B12F-6A97-477C-926B-D614237726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a:extLst>
            <a:ext uri="{FF2B5EF4-FFF2-40B4-BE49-F238E27FC236}">
              <a16:creationId xmlns:a16="http://schemas.microsoft.com/office/drawing/2014/main" id="{9A861F41-6501-4C8E-B9A3-018869ECDE4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a:extLst>
            <a:ext uri="{FF2B5EF4-FFF2-40B4-BE49-F238E27FC236}">
              <a16:creationId xmlns:a16="http://schemas.microsoft.com/office/drawing/2014/main" id="{9A5306A1-BA67-486E-9D0E-78D72868F9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5" name="テキスト ボックス 634">
          <a:extLst>
            <a:ext uri="{FF2B5EF4-FFF2-40B4-BE49-F238E27FC236}">
              <a16:creationId xmlns:a16="http://schemas.microsoft.com/office/drawing/2014/main" id="{824656C2-AC83-45A3-A2C2-E26DDA2C8D6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6" name="直線コネクタ 635">
          <a:extLst>
            <a:ext uri="{FF2B5EF4-FFF2-40B4-BE49-F238E27FC236}">
              <a16:creationId xmlns:a16="http://schemas.microsoft.com/office/drawing/2014/main" id="{CFAAB20C-0D51-49D1-BF92-8E0E7990EAF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7" name="テキスト ボックス 636">
          <a:extLst>
            <a:ext uri="{FF2B5EF4-FFF2-40B4-BE49-F238E27FC236}">
              <a16:creationId xmlns:a16="http://schemas.microsoft.com/office/drawing/2014/main" id="{1D988293-84D3-4616-9DA2-D6F679F739E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8" name="直線コネクタ 637">
          <a:extLst>
            <a:ext uri="{FF2B5EF4-FFF2-40B4-BE49-F238E27FC236}">
              <a16:creationId xmlns:a16="http://schemas.microsoft.com/office/drawing/2014/main" id="{9EA55BEF-D9D9-4465-9601-7D3FBB23C0F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9" name="テキスト ボックス 638">
          <a:extLst>
            <a:ext uri="{FF2B5EF4-FFF2-40B4-BE49-F238E27FC236}">
              <a16:creationId xmlns:a16="http://schemas.microsoft.com/office/drawing/2014/main" id="{1A6A11B8-5006-4043-B664-3F76E9A6E5A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0" name="直線コネクタ 639">
          <a:extLst>
            <a:ext uri="{FF2B5EF4-FFF2-40B4-BE49-F238E27FC236}">
              <a16:creationId xmlns:a16="http://schemas.microsoft.com/office/drawing/2014/main" id="{C33F7520-609A-4353-8921-CD7AC6566DF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1" name="テキスト ボックス 640">
          <a:extLst>
            <a:ext uri="{FF2B5EF4-FFF2-40B4-BE49-F238E27FC236}">
              <a16:creationId xmlns:a16="http://schemas.microsoft.com/office/drawing/2014/main" id="{61ADA2F2-0CF1-4D13-A2BB-F6FFC3F8124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2" name="直線コネクタ 641">
          <a:extLst>
            <a:ext uri="{FF2B5EF4-FFF2-40B4-BE49-F238E27FC236}">
              <a16:creationId xmlns:a16="http://schemas.microsoft.com/office/drawing/2014/main" id="{EFF4980C-CF4C-4274-8070-24B3748895E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3" name="テキスト ボックス 642">
          <a:extLst>
            <a:ext uri="{FF2B5EF4-FFF2-40B4-BE49-F238E27FC236}">
              <a16:creationId xmlns:a16="http://schemas.microsoft.com/office/drawing/2014/main" id="{E8147DFA-DEEF-4963-ACA0-8F3D2589092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DC7009E8-8A0F-4CB5-84EE-B47BDC8317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A5454322-CCFC-4CA4-8CB3-EFFE243314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a:extLst>
            <a:ext uri="{FF2B5EF4-FFF2-40B4-BE49-F238E27FC236}">
              <a16:creationId xmlns:a16="http://schemas.microsoft.com/office/drawing/2014/main" id="{05988C43-C189-4EB9-B23C-3E1AD2249A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647" name="直線コネクタ 646">
          <a:extLst>
            <a:ext uri="{FF2B5EF4-FFF2-40B4-BE49-F238E27FC236}">
              <a16:creationId xmlns:a16="http://schemas.microsoft.com/office/drawing/2014/main" id="{E20CA39B-68D5-4416-8FDB-4B1DB8D44ABF}"/>
            </a:ext>
          </a:extLst>
        </xdr:cNvPr>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648" name="【学校施設】&#10;一人当たり面積最小値テキスト">
          <a:extLst>
            <a:ext uri="{FF2B5EF4-FFF2-40B4-BE49-F238E27FC236}">
              <a16:creationId xmlns:a16="http://schemas.microsoft.com/office/drawing/2014/main" id="{0D863350-E5FC-4127-B433-A69B1E3B9F5A}"/>
            </a:ext>
          </a:extLst>
        </xdr:cNvPr>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649" name="直線コネクタ 648">
          <a:extLst>
            <a:ext uri="{FF2B5EF4-FFF2-40B4-BE49-F238E27FC236}">
              <a16:creationId xmlns:a16="http://schemas.microsoft.com/office/drawing/2014/main" id="{FAD8245B-508A-4B7F-85C2-D6BF0E43F02C}"/>
            </a:ext>
          </a:extLst>
        </xdr:cNvPr>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650" name="【学校施設】&#10;一人当たり面積最大値テキスト">
          <a:extLst>
            <a:ext uri="{FF2B5EF4-FFF2-40B4-BE49-F238E27FC236}">
              <a16:creationId xmlns:a16="http://schemas.microsoft.com/office/drawing/2014/main" id="{34EA7605-9D26-4208-A02A-C50B9C374566}"/>
            </a:ext>
          </a:extLst>
        </xdr:cNvPr>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651" name="直線コネクタ 650">
          <a:extLst>
            <a:ext uri="{FF2B5EF4-FFF2-40B4-BE49-F238E27FC236}">
              <a16:creationId xmlns:a16="http://schemas.microsoft.com/office/drawing/2014/main" id="{89CA2DF6-54DD-4DBC-8E27-2DC91972FF27}"/>
            </a:ext>
          </a:extLst>
        </xdr:cNvPr>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652" name="【学校施設】&#10;一人当たり面積平均値テキスト">
          <a:extLst>
            <a:ext uri="{FF2B5EF4-FFF2-40B4-BE49-F238E27FC236}">
              <a16:creationId xmlns:a16="http://schemas.microsoft.com/office/drawing/2014/main" id="{2C47038E-A645-4295-A5FC-AAE3FF801286}"/>
            </a:ext>
          </a:extLst>
        </xdr:cNvPr>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653" name="フローチャート: 判断 652">
          <a:extLst>
            <a:ext uri="{FF2B5EF4-FFF2-40B4-BE49-F238E27FC236}">
              <a16:creationId xmlns:a16="http://schemas.microsoft.com/office/drawing/2014/main" id="{F035D604-8320-4C16-AC48-5549FDCD55C5}"/>
            </a:ext>
          </a:extLst>
        </xdr:cNvPr>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654" name="フローチャート: 判断 653">
          <a:extLst>
            <a:ext uri="{FF2B5EF4-FFF2-40B4-BE49-F238E27FC236}">
              <a16:creationId xmlns:a16="http://schemas.microsoft.com/office/drawing/2014/main" id="{73E7D1F7-72FE-4AFF-B60F-BD17080E4D97}"/>
            </a:ext>
          </a:extLst>
        </xdr:cNvPr>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655" name="フローチャート: 判断 654">
          <a:extLst>
            <a:ext uri="{FF2B5EF4-FFF2-40B4-BE49-F238E27FC236}">
              <a16:creationId xmlns:a16="http://schemas.microsoft.com/office/drawing/2014/main" id="{0AECA68D-29C6-4F7C-8259-03ED84461804}"/>
            </a:ext>
          </a:extLst>
        </xdr:cNvPr>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656" name="フローチャート: 判断 655">
          <a:extLst>
            <a:ext uri="{FF2B5EF4-FFF2-40B4-BE49-F238E27FC236}">
              <a16:creationId xmlns:a16="http://schemas.microsoft.com/office/drawing/2014/main" id="{A2494848-1F33-4C85-943C-BD86A682941C}"/>
            </a:ext>
          </a:extLst>
        </xdr:cNvPr>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657" name="フローチャート: 判断 656">
          <a:extLst>
            <a:ext uri="{FF2B5EF4-FFF2-40B4-BE49-F238E27FC236}">
              <a16:creationId xmlns:a16="http://schemas.microsoft.com/office/drawing/2014/main" id="{F3BAE922-78EE-4F39-B310-BEDC2DD97B3E}"/>
            </a:ext>
          </a:extLst>
        </xdr:cNvPr>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7CD0CDF9-0F7D-4E06-8AC7-48C22B10C9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8CF0B5DD-72F1-484A-AF62-87B0E28769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52BF987F-0C1C-4A7C-8102-10D12C691C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B59A6C1F-8F2E-4A8C-A700-A5C4F6D1689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99FB3DB7-D728-4BA5-9B86-14C4D73893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10464</xdr:rowOff>
    </xdr:from>
    <xdr:to>
      <xdr:col>116</xdr:col>
      <xdr:colOff>114300</xdr:colOff>
      <xdr:row>55</xdr:row>
      <xdr:rowOff>112064</xdr:rowOff>
    </xdr:to>
    <xdr:sp macro="" textlink="">
      <xdr:nvSpPr>
        <xdr:cNvPr id="663" name="楕円 662">
          <a:extLst>
            <a:ext uri="{FF2B5EF4-FFF2-40B4-BE49-F238E27FC236}">
              <a16:creationId xmlns:a16="http://schemas.microsoft.com/office/drawing/2014/main" id="{1C9D57BD-BDE2-485F-BD88-F34E97A6970C}"/>
            </a:ext>
          </a:extLst>
        </xdr:cNvPr>
        <xdr:cNvSpPr/>
      </xdr:nvSpPr>
      <xdr:spPr>
        <a:xfrm>
          <a:off x="22110700" y="94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134941</xdr:rowOff>
    </xdr:from>
    <xdr:ext cx="469744" cy="259045"/>
    <xdr:sp macro="" textlink="">
      <xdr:nvSpPr>
        <xdr:cNvPr id="664" name="【学校施設】&#10;一人当たり面積該当値テキスト">
          <a:extLst>
            <a:ext uri="{FF2B5EF4-FFF2-40B4-BE49-F238E27FC236}">
              <a16:creationId xmlns:a16="http://schemas.microsoft.com/office/drawing/2014/main" id="{528D0FA3-15DD-4866-9B18-8BA8C1685DDD}"/>
            </a:ext>
          </a:extLst>
        </xdr:cNvPr>
        <xdr:cNvSpPr txBox="1"/>
      </xdr:nvSpPr>
      <xdr:spPr>
        <a:xfrm>
          <a:off x="22199600" y="93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165913</xdr:rowOff>
    </xdr:from>
    <xdr:to>
      <xdr:col>112</xdr:col>
      <xdr:colOff>38100</xdr:colOff>
      <xdr:row>55</xdr:row>
      <xdr:rowOff>96063</xdr:rowOff>
    </xdr:to>
    <xdr:sp macro="" textlink="">
      <xdr:nvSpPr>
        <xdr:cNvPr id="665" name="楕円 664">
          <a:extLst>
            <a:ext uri="{FF2B5EF4-FFF2-40B4-BE49-F238E27FC236}">
              <a16:creationId xmlns:a16="http://schemas.microsoft.com/office/drawing/2014/main" id="{D29EFB20-3883-447D-830D-52E777A649B6}"/>
            </a:ext>
          </a:extLst>
        </xdr:cNvPr>
        <xdr:cNvSpPr/>
      </xdr:nvSpPr>
      <xdr:spPr>
        <a:xfrm>
          <a:off x="21272500" y="94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45263</xdr:rowOff>
    </xdr:from>
    <xdr:to>
      <xdr:col>116</xdr:col>
      <xdr:colOff>63500</xdr:colOff>
      <xdr:row>55</xdr:row>
      <xdr:rowOff>61264</xdr:rowOff>
    </xdr:to>
    <xdr:cxnSp macro="">
      <xdr:nvCxnSpPr>
        <xdr:cNvPr id="666" name="直線コネクタ 665">
          <a:extLst>
            <a:ext uri="{FF2B5EF4-FFF2-40B4-BE49-F238E27FC236}">
              <a16:creationId xmlns:a16="http://schemas.microsoft.com/office/drawing/2014/main" id="{8F4ADCF7-7B41-410C-87A4-596B44CEBDAF}"/>
            </a:ext>
          </a:extLst>
        </xdr:cNvPr>
        <xdr:cNvCxnSpPr/>
      </xdr:nvCxnSpPr>
      <xdr:spPr>
        <a:xfrm>
          <a:off x="21323300" y="9475013"/>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8179</xdr:rowOff>
    </xdr:from>
    <xdr:to>
      <xdr:col>107</xdr:col>
      <xdr:colOff>101600</xdr:colOff>
      <xdr:row>55</xdr:row>
      <xdr:rowOff>109779</xdr:rowOff>
    </xdr:to>
    <xdr:sp macro="" textlink="">
      <xdr:nvSpPr>
        <xdr:cNvPr id="667" name="楕円 666">
          <a:extLst>
            <a:ext uri="{FF2B5EF4-FFF2-40B4-BE49-F238E27FC236}">
              <a16:creationId xmlns:a16="http://schemas.microsoft.com/office/drawing/2014/main" id="{5DBED7F3-42E7-4AE8-A7F3-6CAD56A129E8}"/>
            </a:ext>
          </a:extLst>
        </xdr:cNvPr>
        <xdr:cNvSpPr/>
      </xdr:nvSpPr>
      <xdr:spPr>
        <a:xfrm>
          <a:off x="20383500" y="9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45263</xdr:rowOff>
    </xdr:from>
    <xdr:to>
      <xdr:col>111</xdr:col>
      <xdr:colOff>177800</xdr:colOff>
      <xdr:row>55</xdr:row>
      <xdr:rowOff>58979</xdr:rowOff>
    </xdr:to>
    <xdr:cxnSp macro="">
      <xdr:nvCxnSpPr>
        <xdr:cNvPr id="668" name="直線コネクタ 667">
          <a:extLst>
            <a:ext uri="{FF2B5EF4-FFF2-40B4-BE49-F238E27FC236}">
              <a16:creationId xmlns:a16="http://schemas.microsoft.com/office/drawing/2014/main" id="{ED7D3648-0B45-43C1-B86F-7D0A3A192D71}"/>
            </a:ext>
          </a:extLst>
        </xdr:cNvPr>
        <xdr:cNvCxnSpPr/>
      </xdr:nvCxnSpPr>
      <xdr:spPr>
        <a:xfrm flipV="1">
          <a:off x="20434300" y="947501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26467</xdr:rowOff>
    </xdr:from>
    <xdr:to>
      <xdr:col>102</xdr:col>
      <xdr:colOff>165100</xdr:colOff>
      <xdr:row>55</xdr:row>
      <xdr:rowOff>128067</xdr:rowOff>
    </xdr:to>
    <xdr:sp macro="" textlink="">
      <xdr:nvSpPr>
        <xdr:cNvPr id="669" name="楕円 668">
          <a:extLst>
            <a:ext uri="{FF2B5EF4-FFF2-40B4-BE49-F238E27FC236}">
              <a16:creationId xmlns:a16="http://schemas.microsoft.com/office/drawing/2014/main" id="{05A0BF83-A719-4449-B73C-F6567987560C}"/>
            </a:ext>
          </a:extLst>
        </xdr:cNvPr>
        <xdr:cNvSpPr/>
      </xdr:nvSpPr>
      <xdr:spPr>
        <a:xfrm>
          <a:off x="19494500" y="94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58979</xdr:rowOff>
    </xdr:from>
    <xdr:to>
      <xdr:col>107</xdr:col>
      <xdr:colOff>50800</xdr:colOff>
      <xdr:row>55</xdr:row>
      <xdr:rowOff>77267</xdr:rowOff>
    </xdr:to>
    <xdr:cxnSp macro="">
      <xdr:nvCxnSpPr>
        <xdr:cNvPr id="670" name="直線コネクタ 669">
          <a:extLst>
            <a:ext uri="{FF2B5EF4-FFF2-40B4-BE49-F238E27FC236}">
              <a16:creationId xmlns:a16="http://schemas.microsoft.com/office/drawing/2014/main" id="{BB63BD0D-A32B-4807-8C16-F0A8ED9CEAE7}"/>
            </a:ext>
          </a:extLst>
        </xdr:cNvPr>
        <xdr:cNvCxnSpPr/>
      </xdr:nvCxnSpPr>
      <xdr:spPr>
        <a:xfrm flipV="1">
          <a:off x="19545300" y="948872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671" name="n_1aveValue【学校施設】&#10;一人当たり面積">
          <a:extLst>
            <a:ext uri="{FF2B5EF4-FFF2-40B4-BE49-F238E27FC236}">
              <a16:creationId xmlns:a16="http://schemas.microsoft.com/office/drawing/2014/main" id="{F6D191F1-3C8A-4323-92B9-4DD368A6F540}"/>
            </a:ext>
          </a:extLst>
        </xdr:cNvPr>
        <xdr:cNvSpPr txBox="1"/>
      </xdr:nvSpPr>
      <xdr:spPr>
        <a:xfrm>
          <a:off x="210757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672" name="n_2aveValue【学校施設】&#10;一人当たり面積">
          <a:extLst>
            <a:ext uri="{FF2B5EF4-FFF2-40B4-BE49-F238E27FC236}">
              <a16:creationId xmlns:a16="http://schemas.microsoft.com/office/drawing/2014/main" id="{3C22CCE0-DC88-4A06-BEFA-6B01152EEB15}"/>
            </a:ext>
          </a:extLst>
        </xdr:cNvPr>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98162</xdr:rowOff>
    </xdr:from>
    <xdr:ext cx="469744" cy="259045"/>
    <xdr:sp macro="" textlink="">
      <xdr:nvSpPr>
        <xdr:cNvPr id="673" name="n_3aveValue【学校施設】&#10;一人当たり面積">
          <a:extLst>
            <a:ext uri="{FF2B5EF4-FFF2-40B4-BE49-F238E27FC236}">
              <a16:creationId xmlns:a16="http://schemas.microsoft.com/office/drawing/2014/main" id="{9CBFDF0C-845F-4BE4-B910-F7E4621BA7C3}"/>
            </a:ext>
          </a:extLst>
        </xdr:cNvPr>
        <xdr:cNvSpPr txBox="1"/>
      </xdr:nvSpPr>
      <xdr:spPr>
        <a:xfrm>
          <a:off x="19310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674" name="n_4aveValue【学校施設】&#10;一人当たり面積">
          <a:extLst>
            <a:ext uri="{FF2B5EF4-FFF2-40B4-BE49-F238E27FC236}">
              <a16:creationId xmlns:a16="http://schemas.microsoft.com/office/drawing/2014/main" id="{99E3E607-6ECD-4908-8B71-F606506E5E99}"/>
            </a:ext>
          </a:extLst>
        </xdr:cNvPr>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112590</xdr:rowOff>
    </xdr:from>
    <xdr:ext cx="469744" cy="259045"/>
    <xdr:sp macro="" textlink="">
      <xdr:nvSpPr>
        <xdr:cNvPr id="675" name="n_1mainValue【学校施設】&#10;一人当たり面積">
          <a:extLst>
            <a:ext uri="{FF2B5EF4-FFF2-40B4-BE49-F238E27FC236}">
              <a16:creationId xmlns:a16="http://schemas.microsoft.com/office/drawing/2014/main" id="{2C0222AA-1714-4A6D-8FB8-983E1B8E25CA}"/>
            </a:ext>
          </a:extLst>
        </xdr:cNvPr>
        <xdr:cNvSpPr txBox="1"/>
      </xdr:nvSpPr>
      <xdr:spPr>
        <a:xfrm>
          <a:off x="21075727" y="919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126306</xdr:rowOff>
    </xdr:from>
    <xdr:ext cx="469744" cy="259045"/>
    <xdr:sp macro="" textlink="">
      <xdr:nvSpPr>
        <xdr:cNvPr id="676" name="n_2mainValue【学校施設】&#10;一人当たり面積">
          <a:extLst>
            <a:ext uri="{FF2B5EF4-FFF2-40B4-BE49-F238E27FC236}">
              <a16:creationId xmlns:a16="http://schemas.microsoft.com/office/drawing/2014/main" id="{14C36083-52A2-4E51-A664-6ACD250D6FA0}"/>
            </a:ext>
          </a:extLst>
        </xdr:cNvPr>
        <xdr:cNvSpPr txBox="1"/>
      </xdr:nvSpPr>
      <xdr:spPr>
        <a:xfrm>
          <a:off x="20199427" y="921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144594</xdr:rowOff>
    </xdr:from>
    <xdr:ext cx="469744" cy="259045"/>
    <xdr:sp macro="" textlink="">
      <xdr:nvSpPr>
        <xdr:cNvPr id="677" name="n_3mainValue【学校施設】&#10;一人当たり面積">
          <a:extLst>
            <a:ext uri="{FF2B5EF4-FFF2-40B4-BE49-F238E27FC236}">
              <a16:creationId xmlns:a16="http://schemas.microsoft.com/office/drawing/2014/main" id="{76D05BAA-A0E3-4157-B191-021ABFE336E7}"/>
            </a:ext>
          </a:extLst>
        </xdr:cNvPr>
        <xdr:cNvSpPr txBox="1"/>
      </xdr:nvSpPr>
      <xdr:spPr>
        <a:xfrm>
          <a:off x="19310427" y="923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6A244C05-3884-4E4E-9EFF-C7212FE1A4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C1489876-8A5D-4017-A6A6-85D04577F2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9AA4E10D-F240-4308-ACA3-5E7832802E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2C767624-40F6-4D34-8383-0B2949A1E5F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4963AE9C-DD09-46BE-9F56-7B9749DC63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38E22C3C-DB75-495F-AA5C-D053DFDD67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ACA94488-FB2D-4414-A9AB-42E64F79E1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8B56005C-0F33-4900-95FC-81B6B57B34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E56743F2-E404-4DA2-8DB5-33D0E9E80F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EE52055B-3357-4514-BE3E-61199468CA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99085F28-453F-45FB-AE66-06BAF38C847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89" name="直線コネクタ 688">
          <a:extLst>
            <a:ext uri="{FF2B5EF4-FFF2-40B4-BE49-F238E27FC236}">
              <a16:creationId xmlns:a16="http://schemas.microsoft.com/office/drawing/2014/main" id="{508FAFB1-21C3-449B-BC6F-74B58F6D49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66967E63-4CB9-4DC1-9B0D-F95D7B4F0F3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1" name="直線コネクタ 690">
          <a:extLst>
            <a:ext uri="{FF2B5EF4-FFF2-40B4-BE49-F238E27FC236}">
              <a16:creationId xmlns:a16="http://schemas.microsoft.com/office/drawing/2014/main" id="{1D48F190-27C8-4D79-8CF0-F194AEB664E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2" name="テキスト ボックス 691">
          <a:extLst>
            <a:ext uri="{FF2B5EF4-FFF2-40B4-BE49-F238E27FC236}">
              <a16:creationId xmlns:a16="http://schemas.microsoft.com/office/drawing/2014/main" id="{1D6007CE-5834-428E-AFCF-B2C7A9D98F2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3" name="直線コネクタ 692">
          <a:extLst>
            <a:ext uri="{FF2B5EF4-FFF2-40B4-BE49-F238E27FC236}">
              <a16:creationId xmlns:a16="http://schemas.microsoft.com/office/drawing/2014/main" id="{D22E3CE8-658A-4BBB-94CD-8FF53DA30D8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4" name="テキスト ボックス 693">
          <a:extLst>
            <a:ext uri="{FF2B5EF4-FFF2-40B4-BE49-F238E27FC236}">
              <a16:creationId xmlns:a16="http://schemas.microsoft.com/office/drawing/2014/main" id="{E0C3BEBC-968A-45DC-9F58-7F0785ADF04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5" name="直線コネクタ 694">
          <a:extLst>
            <a:ext uri="{FF2B5EF4-FFF2-40B4-BE49-F238E27FC236}">
              <a16:creationId xmlns:a16="http://schemas.microsoft.com/office/drawing/2014/main" id="{1A299DD4-FEC9-4494-BA58-600D727F3B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6" name="テキスト ボックス 695">
          <a:extLst>
            <a:ext uri="{FF2B5EF4-FFF2-40B4-BE49-F238E27FC236}">
              <a16:creationId xmlns:a16="http://schemas.microsoft.com/office/drawing/2014/main" id="{17DE44E1-E112-4329-9D92-2EBC322A3D5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7" name="直線コネクタ 696">
          <a:extLst>
            <a:ext uri="{FF2B5EF4-FFF2-40B4-BE49-F238E27FC236}">
              <a16:creationId xmlns:a16="http://schemas.microsoft.com/office/drawing/2014/main" id="{29CBAFEB-BC91-492B-921E-FDD186802FA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98" name="テキスト ボックス 697">
          <a:extLst>
            <a:ext uri="{FF2B5EF4-FFF2-40B4-BE49-F238E27FC236}">
              <a16:creationId xmlns:a16="http://schemas.microsoft.com/office/drawing/2014/main" id="{483EA822-4F4E-4557-8CF7-B4232C587EB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9" name="直線コネクタ 698">
          <a:extLst>
            <a:ext uri="{FF2B5EF4-FFF2-40B4-BE49-F238E27FC236}">
              <a16:creationId xmlns:a16="http://schemas.microsoft.com/office/drawing/2014/main" id="{9EE8D77C-0E64-4C2B-A178-505C072F61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0" name="テキスト ボックス 699">
          <a:extLst>
            <a:ext uri="{FF2B5EF4-FFF2-40B4-BE49-F238E27FC236}">
              <a16:creationId xmlns:a16="http://schemas.microsoft.com/office/drawing/2014/main" id="{BD0F32AD-418D-4D73-A922-A0AB54F1CF1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1" name="【児童館】&#10;有形固定資産減価償却率グラフ枠">
          <a:extLst>
            <a:ext uri="{FF2B5EF4-FFF2-40B4-BE49-F238E27FC236}">
              <a16:creationId xmlns:a16="http://schemas.microsoft.com/office/drawing/2014/main" id="{047A60D1-DEE3-4BF2-9069-C0100DAA96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702" name="直線コネクタ 701">
          <a:extLst>
            <a:ext uri="{FF2B5EF4-FFF2-40B4-BE49-F238E27FC236}">
              <a16:creationId xmlns:a16="http://schemas.microsoft.com/office/drawing/2014/main" id="{5BDA836F-34F7-4D83-AD2F-47CEC36FF484}"/>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03" name="【児童館】&#10;有形固定資産減価償却率最小値テキスト">
          <a:extLst>
            <a:ext uri="{FF2B5EF4-FFF2-40B4-BE49-F238E27FC236}">
              <a16:creationId xmlns:a16="http://schemas.microsoft.com/office/drawing/2014/main" id="{A008ECB0-BB86-46CB-B1FD-586E1F5FF27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04" name="直線コネクタ 703">
          <a:extLst>
            <a:ext uri="{FF2B5EF4-FFF2-40B4-BE49-F238E27FC236}">
              <a16:creationId xmlns:a16="http://schemas.microsoft.com/office/drawing/2014/main" id="{D2ECB2F6-3A55-4D1B-8B67-52CC65BCB6EE}"/>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705" name="【児童館】&#10;有形固定資産減価償却率最大値テキスト">
          <a:extLst>
            <a:ext uri="{FF2B5EF4-FFF2-40B4-BE49-F238E27FC236}">
              <a16:creationId xmlns:a16="http://schemas.microsoft.com/office/drawing/2014/main" id="{D13441E1-4FDC-4771-8DF7-43CB81B2444B}"/>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706" name="直線コネクタ 705">
          <a:extLst>
            <a:ext uri="{FF2B5EF4-FFF2-40B4-BE49-F238E27FC236}">
              <a16:creationId xmlns:a16="http://schemas.microsoft.com/office/drawing/2014/main" id="{45E82438-E1A8-41A7-A410-1CBCE42D503E}"/>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707" name="【児童館】&#10;有形固定資産減価償却率平均値テキスト">
          <a:extLst>
            <a:ext uri="{FF2B5EF4-FFF2-40B4-BE49-F238E27FC236}">
              <a16:creationId xmlns:a16="http://schemas.microsoft.com/office/drawing/2014/main" id="{269ECA61-1E45-4CCC-9972-1A1421872969}"/>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08" name="フローチャート: 判断 707">
          <a:extLst>
            <a:ext uri="{FF2B5EF4-FFF2-40B4-BE49-F238E27FC236}">
              <a16:creationId xmlns:a16="http://schemas.microsoft.com/office/drawing/2014/main" id="{F6E6946B-2D9A-48BC-861C-ACF2D2B1EC17}"/>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709" name="フローチャート: 判断 708">
          <a:extLst>
            <a:ext uri="{FF2B5EF4-FFF2-40B4-BE49-F238E27FC236}">
              <a16:creationId xmlns:a16="http://schemas.microsoft.com/office/drawing/2014/main" id="{7649E6EB-A6D0-4B32-B76A-2F0EB4020600}"/>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710" name="フローチャート: 判断 709">
          <a:extLst>
            <a:ext uri="{FF2B5EF4-FFF2-40B4-BE49-F238E27FC236}">
              <a16:creationId xmlns:a16="http://schemas.microsoft.com/office/drawing/2014/main" id="{FF79E732-6A56-40BB-897A-6EFB81AA894E}"/>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711" name="フローチャート: 判断 710">
          <a:extLst>
            <a:ext uri="{FF2B5EF4-FFF2-40B4-BE49-F238E27FC236}">
              <a16:creationId xmlns:a16="http://schemas.microsoft.com/office/drawing/2014/main" id="{D6904F57-03E2-46EE-A517-DF198856D0D7}"/>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712" name="フローチャート: 判断 711">
          <a:extLst>
            <a:ext uri="{FF2B5EF4-FFF2-40B4-BE49-F238E27FC236}">
              <a16:creationId xmlns:a16="http://schemas.microsoft.com/office/drawing/2014/main" id="{FFBACEC6-3794-4CCC-BCD4-67CB28D02535}"/>
            </a:ext>
          </a:extLst>
        </xdr:cNvPr>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E166CAB-EEC6-43FC-823F-C1D39ADDAD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9E57FD1-6D04-4BE4-8B9E-540491D1306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4EC84A9-20EB-4D65-9776-E564F28FD2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4579BC9-660C-4B34-A5A5-E99250315D8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40517B5-96DE-4B52-87E7-6C02B5C45E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718" name="楕円 717">
          <a:extLst>
            <a:ext uri="{FF2B5EF4-FFF2-40B4-BE49-F238E27FC236}">
              <a16:creationId xmlns:a16="http://schemas.microsoft.com/office/drawing/2014/main" id="{F7FFDB5D-9D9A-4452-A745-808FDD2DFFF7}"/>
            </a:ext>
          </a:extLst>
        </xdr:cNvPr>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719" name="【児童館】&#10;有形固定資産減価償却率該当値テキスト">
          <a:extLst>
            <a:ext uri="{FF2B5EF4-FFF2-40B4-BE49-F238E27FC236}">
              <a16:creationId xmlns:a16="http://schemas.microsoft.com/office/drawing/2014/main" id="{E324FEF6-6D07-47A8-82F4-914BCABFE8EB}"/>
            </a:ext>
          </a:extLst>
        </xdr:cNvPr>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636</xdr:rowOff>
    </xdr:from>
    <xdr:to>
      <xdr:col>81</xdr:col>
      <xdr:colOff>101600</xdr:colOff>
      <xdr:row>84</xdr:row>
      <xdr:rowOff>102236</xdr:rowOff>
    </xdr:to>
    <xdr:sp macro="" textlink="">
      <xdr:nvSpPr>
        <xdr:cNvPr id="720" name="楕円 719">
          <a:extLst>
            <a:ext uri="{FF2B5EF4-FFF2-40B4-BE49-F238E27FC236}">
              <a16:creationId xmlns:a16="http://schemas.microsoft.com/office/drawing/2014/main" id="{8E64B4CA-F7ED-47E1-8260-42D85CE70848}"/>
            </a:ext>
          </a:extLst>
        </xdr:cNvPr>
        <xdr:cNvSpPr/>
      </xdr:nvSpPr>
      <xdr:spPr>
        <a:xfrm>
          <a:off x="15430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51436</xdr:rowOff>
    </xdr:from>
    <xdr:to>
      <xdr:col>85</xdr:col>
      <xdr:colOff>127000</xdr:colOff>
      <xdr:row>84</xdr:row>
      <xdr:rowOff>83820</xdr:rowOff>
    </xdr:to>
    <xdr:cxnSp macro="">
      <xdr:nvCxnSpPr>
        <xdr:cNvPr id="721" name="直線コネクタ 720">
          <a:extLst>
            <a:ext uri="{FF2B5EF4-FFF2-40B4-BE49-F238E27FC236}">
              <a16:creationId xmlns:a16="http://schemas.microsoft.com/office/drawing/2014/main" id="{22A4E2BA-E19B-40F1-8CCB-5A8E2A22425D}"/>
            </a:ext>
          </a:extLst>
        </xdr:cNvPr>
        <xdr:cNvCxnSpPr/>
      </xdr:nvCxnSpPr>
      <xdr:spPr>
        <a:xfrm>
          <a:off x="15481300" y="144532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130175</xdr:rowOff>
    </xdr:from>
    <xdr:to>
      <xdr:col>76</xdr:col>
      <xdr:colOff>165100</xdr:colOff>
      <xdr:row>84</xdr:row>
      <xdr:rowOff>60325</xdr:rowOff>
    </xdr:to>
    <xdr:sp macro="" textlink="">
      <xdr:nvSpPr>
        <xdr:cNvPr id="722" name="楕円 721">
          <a:extLst>
            <a:ext uri="{FF2B5EF4-FFF2-40B4-BE49-F238E27FC236}">
              <a16:creationId xmlns:a16="http://schemas.microsoft.com/office/drawing/2014/main" id="{A4704571-BD2E-400C-9FE0-4895D79E75D8}"/>
            </a:ext>
          </a:extLst>
        </xdr:cNvPr>
        <xdr:cNvSpPr/>
      </xdr:nvSpPr>
      <xdr:spPr>
        <a:xfrm>
          <a:off x="1454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xdr:rowOff>
    </xdr:from>
    <xdr:to>
      <xdr:col>81</xdr:col>
      <xdr:colOff>50800</xdr:colOff>
      <xdr:row>84</xdr:row>
      <xdr:rowOff>51436</xdr:rowOff>
    </xdr:to>
    <xdr:cxnSp macro="">
      <xdr:nvCxnSpPr>
        <xdr:cNvPr id="723" name="直線コネクタ 722">
          <a:extLst>
            <a:ext uri="{FF2B5EF4-FFF2-40B4-BE49-F238E27FC236}">
              <a16:creationId xmlns:a16="http://schemas.microsoft.com/office/drawing/2014/main" id="{5668D2FC-C904-4466-90B9-D966E6AE1C9D}"/>
            </a:ext>
          </a:extLst>
        </xdr:cNvPr>
        <xdr:cNvCxnSpPr/>
      </xdr:nvCxnSpPr>
      <xdr:spPr>
        <a:xfrm>
          <a:off x="14592300" y="144113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86361</xdr:rowOff>
    </xdr:from>
    <xdr:to>
      <xdr:col>72</xdr:col>
      <xdr:colOff>38100</xdr:colOff>
      <xdr:row>84</xdr:row>
      <xdr:rowOff>16511</xdr:rowOff>
    </xdr:to>
    <xdr:sp macro="" textlink="">
      <xdr:nvSpPr>
        <xdr:cNvPr id="724" name="楕円 723">
          <a:extLst>
            <a:ext uri="{FF2B5EF4-FFF2-40B4-BE49-F238E27FC236}">
              <a16:creationId xmlns:a16="http://schemas.microsoft.com/office/drawing/2014/main" id="{AF594A6B-137F-474B-B4ED-FA43A8CB485C}"/>
            </a:ext>
          </a:extLst>
        </xdr:cNvPr>
        <xdr:cNvSpPr/>
      </xdr:nvSpPr>
      <xdr:spPr>
        <a:xfrm>
          <a:off x="13652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137161</xdr:rowOff>
    </xdr:from>
    <xdr:to>
      <xdr:col>76</xdr:col>
      <xdr:colOff>114300</xdr:colOff>
      <xdr:row>84</xdr:row>
      <xdr:rowOff>9525</xdr:rowOff>
    </xdr:to>
    <xdr:cxnSp macro="">
      <xdr:nvCxnSpPr>
        <xdr:cNvPr id="725" name="直線コネクタ 724">
          <a:extLst>
            <a:ext uri="{FF2B5EF4-FFF2-40B4-BE49-F238E27FC236}">
              <a16:creationId xmlns:a16="http://schemas.microsoft.com/office/drawing/2014/main" id="{4FF19DF7-48EF-4F26-A7FE-17091833D3B9}"/>
            </a:ext>
          </a:extLst>
        </xdr:cNvPr>
        <xdr:cNvCxnSpPr/>
      </xdr:nvCxnSpPr>
      <xdr:spPr>
        <a:xfrm>
          <a:off x="13703300" y="143675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726" name="n_1aveValue【児童館】&#10;有形固定資産減価償却率">
          <a:extLst>
            <a:ext uri="{FF2B5EF4-FFF2-40B4-BE49-F238E27FC236}">
              <a16:creationId xmlns:a16="http://schemas.microsoft.com/office/drawing/2014/main" id="{330FE0FF-5FC6-4333-86BE-7BB21D0907B9}"/>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27" name="n_2aveValue【児童館】&#10;有形固定資産減価償却率">
          <a:extLst>
            <a:ext uri="{FF2B5EF4-FFF2-40B4-BE49-F238E27FC236}">
              <a16:creationId xmlns:a16="http://schemas.microsoft.com/office/drawing/2014/main" id="{CC477A3B-64A0-456E-A3C4-8C93C6D93130}"/>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728" name="n_3aveValue【児童館】&#10;有形固定資産減価償却率">
          <a:extLst>
            <a:ext uri="{FF2B5EF4-FFF2-40B4-BE49-F238E27FC236}">
              <a16:creationId xmlns:a16="http://schemas.microsoft.com/office/drawing/2014/main" id="{CCD038E1-7FE1-449E-8A86-B7455C4054A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729" name="n_4aveValue【児童館】&#10;有形固定資産減価償却率">
          <a:extLst>
            <a:ext uri="{FF2B5EF4-FFF2-40B4-BE49-F238E27FC236}">
              <a16:creationId xmlns:a16="http://schemas.microsoft.com/office/drawing/2014/main" id="{2012FAE2-F80A-4DF2-AD4D-98B2018A83DC}"/>
            </a:ext>
          </a:extLst>
        </xdr:cNvPr>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93363</xdr:rowOff>
    </xdr:from>
    <xdr:ext cx="405111" cy="259045"/>
    <xdr:sp macro="" textlink="">
      <xdr:nvSpPr>
        <xdr:cNvPr id="730" name="n_1mainValue【児童館】&#10;有形固定資産減価償却率">
          <a:extLst>
            <a:ext uri="{FF2B5EF4-FFF2-40B4-BE49-F238E27FC236}">
              <a16:creationId xmlns:a16="http://schemas.microsoft.com/office/drawing/2014/main" id="{A1296C22-0F2B-4513-9DFA-6FA69A38190F}"/>
            </a:ext>
          </a:extLst>
        </xdr:cNvPr>
        <xdr:cNvSpPr txBox="1"/>
      </xdr:nvSpPr>
      <xdr:spPr>
        <a:xfrm>
          <a:off x="152660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51452</xdr:rowOff>
    </xdr:from>
    <xdr:ext cx="405111" cy="259045"/>
    <xdr:sp macro="" textlink="">
      <xdr:nvSpPr>
        <xdr:cNvPr id="731" name="n_2mainValue【児童館】&#10;有形固定資産減価償却率">
          <a:extLst>
            <a:ext uri="{FF2B5EF4-FFF2-40B4-BE49-F238E27FC236}">
              <a16:creationId xmlns:a16="http://schemas.microsoft.com/office/drawing/2014/main" id="{39168975-4822-44FB-852C-D8AD69F4236C}"/>
            </a:ext>
          </a:extLst>
        </xdr:cNvPr>
        <xdr:cNvSpPr txBox="1"/>
      </xdr:nvSpPr>
      <xdr:spPr>
        <a:xfrm>
          <a:off x="14389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7638</xdr:rowOff>
    </xdr:from>
    <xdr:ext cx="405111" cy="259045"/>
    <xdr:sp macro="" textlink="">
      <xdr:nvSpPr>
        <xdr:cNvPr id="732" name="n_3mainValue【児童館】&#10;有形固定資産減価償却率">
          <a:extLst>
            <a:ext uri="{FF2B5EF4-FFF2-40B4-BE49-F238E27FC236}">
              <a16:creationId xmlns:a16="http://schemas.microsoft.com/office/drawing/2014/main" id="{5CC3B6D4-5785-4C87-8451-50609557F283}"/>
            </a:ext>
          </a:extLst>
        </xdr:cNvPr>
        <xdr:cNvSpPr txBox="1"/>
      </xdr:nvSpPr>
      <xdr:spPr>
        <a:xfrm>
          <a:off x="13500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53AC7F8B-26E8-405A-9F3F-EC0B3C0D266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856EA9FC-F96D-4AB4-A622-E33C1B93A9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AD283227-E192-4099-9DF2-FB94D352DA6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A0DBB0E7-1735-45EE-8EDD-5994F8A1EB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D990584F-7775-4FEB-861E-F0DB2521C3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7CFA761A-D435-4407-94A1-009F80A640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6F10EC29-E0F8-4727-8148-14343E7F9A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4217B813-8239-4F49-8E0A-DB44087F8EE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a:extLst>
            <a:ext uri="{FF2B5EF4-FFF2-40B4-BE49-F238E27FC236}">
              <a16:creationId xmlns:a16="http://schemas.microsoft.com/office/drawing/2014/main" id="{DE323FBF-356C-48BE-B503-9974750DF2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a:extLst>
            <a:ext uri="{FF2B5EF4-FFF2-40B4-BE49-F238E27FC236}">
              <a16:creationId xmlns:a16="http://schemas.microsoft.com/office/drawing/2014/main" id="{E987A830-6FFC-4FBB-9825-7C25A552A8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a:extLst>
            <a:ext uri="{FF2B5EF4-FFF2-40B4-BE49-F238E27FC236}">
              <a16:creationId xmlns:a16="http://schemas.microsoft.com/office/drawing/2014/main" id="{42ED49DD-4D2F-4B1B-BD62-4DB2CD57B2B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a:extLst>
            <a:ext uri="{FF2B5EF4-FFF2-40B4-BE49-F238E27FC236}">
              <a16:creationId xmlns:a16="http://schemas.microsoft.com/office/drawing/2014/main" id="{5D113128-2A48-4F11-9B2A-E8C35AEA2FB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a:extLst>
            <a:ext uri="{FF2B5EF4-FFF2-40B4-BE49-F238E27FC236}">
              <a16:creationId xmlns:a16="http://schemas.microsoft.com/office/drawing/2014/main" id="{7D311832-0002-497D-8882-CC598692A3C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a:extLst>
            <a:ext uri="{FF2B5EF4-FFF2-40B4-BE49-F238E27FC236}">
              <a16:creationId xmlns:a16="http://schemas.microsoft.com/office/drawing/2014/main" id="{4DA18EFB-13E6-471B-9D76-33D901333E0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a:extLst>
            <a:ext uri="{FF2B5EF4-FFF2-40B4-BE49-F238E27FC236}">
              <a16:creationId xmlns:a16="http://schemas.microsoft.com/office/drawing/2014/main" id="{C442F2D3-85DD-4EF7-BC95-8AF6A9244C3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a:extLst>
            <a:ext uri="{FF2B5EF4-FFF2-40B4-BE49-F238E27FC236}">
              <a16:creationId xmlns:a16="http://schemas.microsoft.com/office/drawing/2014/main" id="{7386A90C-8CC5-4383-B85A-B07FB03BE6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a:extLst>
            <a:ext uri="{FF2B5EF4-FFF2-40B4-BE49-F238E27FC236}">
              <a16:creationId xmlns:a16="http://schemas.microsoft.com/office/drawing/2014/main" id="{254D1ADF-720D-493F-BFC0-46CFB35CEB3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a:extLst>
            <a:ext uri="{FF2B5EF4-FFF2-40B4-BE49-F238E27FC236}">
              <a16:creationId xmlns:a16="http://schemas.microsoft.com/office/drawing/2014/main" id="{D547CAD3-3955-4ABF-9D7B-C4DC3735194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a:extLst>
            <a:ext uri="{FF2B5EF4-FFF2-40B4-BE49-F238E27FC236}">
              <a16:creationId xmlns:a16="http://schemas.microsoft.com/office/drawing/2014/main" id="{58C17A43-6CC0-49DB-A2DD-04586B3453C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a:extLst>
            <a:ext uri="{FF2B5EF4-FFF2-40B4-BE49-F238E27FC236}">
              <a16:creationId xmlns:a16="http://schemas.microsoft.com/office/drawing/2014/main" id="{93F0A9CF-3DB0-45CE-9807-3B597D9B883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a:extLst>
            <a:ext uri="{FF2B5EF4-FFF2-40B4-BE49-F238E27FC236}">
              <a16:creationId xmlns:a16="http://schemas.microsoft.com/office/drawing/2014/main" id="{2870A3AD-61D5-455A-888D-DCE08F7FAA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a:extLst>
            <a:ext uri="{FF2B5EF4-FFF2-40B4-BE49-F238E27FC236}">
              <a16:creationId xmlns:a16="http://schemas.microsoft.com/office/drawing/2014/main" id="{70DE81DE-6F84-4E2E-B678-1620C829EE9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児童館】&#10;一人当たり面積グラフ枠">
          <a:extLst>
            <a:ext uri="{FF2B5EF4-FFF2-40B4-BE49-F238E27FC236}">
              <a16:creationId xmlns:a16="http://schemas.microsoft.com/office/drawing/2014/main" id="{E5E5B9E6-70E1-4D26-A88F-1C88117C7E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56" name="直線コネクタ 755">
          <a:extLst>
            <a:ext uri="{FF2B5EF4-FFF2-40B4-BE49-F238E27FC236}">
              <a16:creationId xmlns:a16="http://schemas.microsoft.com/office/drawing/2014/main" id="{C11E67FD-C63B-4D32-A88E-4E414B8833E8}"/>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7" name="【児童館】&#10;一人当たり面積最小値テキスト">
          <a:extLst>
            <a:ext uri="{FF2B5EF4-FFF2-40B4-BE49-F238E27FC236}">
              <a16:creationId xmlns:a16="http://schemas.microsoft.com/office/drawing/2014/main" id="{CDD19DC0-3E7B-494A-A13B-7959973034D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8" name="直線コネクタ 757">
          <a:extLst>
            <a:ext uri="{FF2B5EF4-FFF2-40B4-BE49-F238E27FC236}">
              <a16:creationId xmlns:a16="http://schemas.microsoft.com/office/drawing/2014/main" id="{45843429-FB2C-4573-B53B-4D036F763E4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59" name="【児童館】&#10;一人当たり面積最大値テキスト">
          <a:extLst>
            <a:ext uri="{FF2B5EF4-FFF2-40B4-BE49-F238E27FC236}">
              <a16:creationId xmlns:a16="http://schemas.microsoft.com/office/drawing/2014/main" id="{1E65C502-AD11-43D6-AFBE-304240274488}"/>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60" name="直線コネクタ 759">
          <a:extLst>
            <a:ext uri="{FF2B5EF4-FFF2-40B4-BE49-F238E27FC236}">
              <a16:creationId xmlns:a16="http://schemas.microsoft.com/office/drawing/2014/main" id="{132B6240-BCA9-401E-9443-9ED6BF00A1A2}"/>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61" name="【児童館】&#10;一人当たり面積平均値テキスト">
          <a:extLst>
            <a:ext uri="{FF2B5EF4-FFF2-40B4-BE49-F238E27FC236}">
              <a16:creationId xmlns:a16="http://schemas.microsoft.com/office/drawing/2014/main" id="{B474FF93-1437-4932-AE62-AD77A05C37A1}"/>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2" name="フローチャート: 判断 761">
          <a:extLst>
            <a:ext uri="{FF2B5EF4-FFF2-40B4-BE49-F238E27FC236}">
              <a16:creationId xmlns:a16="http://schemas.microsoft.com/office/drawing/2014/main" id="{DA4EA89F-3CAA-4637-A3AC-A408A0FA0A46}"/>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63" name="フローチャート: 判断 762">
          <a:extLst>
            <a:ext uri="{FF2B5EF4-FFF2-40B4-BE49-F238E27FC236}">
              <a16:creationId xmlns:a16="http://schemas.microsoft.com/office/drawing/2014/main" id="{C9CA80C2-0D85-4DE6-92EF-040037D5E8D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64" name="フローチャート: 判断 763">
          <a:extLst>
            <a:ext uri="{FF2B5EF4-FFF2-40B4-BE49-F238E27FC236}">
              <a16:creationId xmlns:a16="http://schemas.microsoft.com/office/drawing/2014/main" id="{271EAFEE-1A58-4B17-B4F0-8BA8D68FFD3A}"/>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65" name="フローチャート: 判断 764">
          <a:extLst>
            <a:ext uri="{FF2B5EF4-FFF2-40B4-BE49-F238E27FC236}">
              <a16:creationId xmlns:a16="http://schemas.microsoft.com/office/drawing/2014/main" id="{6D9FBC03-CD26-4F6A-BA0A-4FBE6078599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66" name="フローチャート: 判断 765">
          <a:extLst>
            <a:ext uri="{FF2B5EF4-FFF2-40B4-BE49-F238E27FC236}">
              <a16:creationId xmlns:a16="http://schemas.microsoft.com/office/drawing/2014/main" id="{B6BE3473-C04A-4381-8B84-6E166419D4CD}"/>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94916F45-7550-4020-AB05-1655FD3A41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9414BED2-883F-4BAC-AEF7-CAA4A3AAB9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895EEC12-034A-44F8-8C6E-28AA9BF1A8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36E79267-E104-4913-BAF6-311FC34353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F5DBF4D9-7DAA-46CD-B201-B53D181F31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72" name="楕円 771">
          <a:extLst>
            <a:ext uri="{FF2B5EF4-FFF2-40B4-BE49-F238E27FC236}">
              <a16:creationId xmlns:a16="http://schemas.microsoft.com/office/drawing/2014/main" id="{AE3948EF-EF5B-43D9-B390-BE51CFB55DE3}"/>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73" name="【児童館】&#10;一人当たり面積該当値テキスト">
          <a:extLst>
            <a:ext uri="{FF2B5EF4-FFF2-40B4-BE49-F238E27FC236}">
              <a16:creationId xmlns:a16="http://schemas.microsoft.com/office/drawing/2014/main" id="{FC724B27-DFBE-4602-8CE5-FFBFA42F40CC}"/>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74" name="楕円 773">
          <a:extLst>
            <a:ext uri="{FF2B5EF4-FFF2-40B4-BE49-F238E27FC236}">
              <a16:creationId xmlns:a16="http://schemas.microsoft.com/office/drawing/2014/main" id="{0DF083A6-5FCF-4477-96D2-9906BAB22738}"/>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75" name="直線コネクタ 774">
          <a:extLst>
            <a:ext uri="{FF2B5EF4-FFF2-40B4-BE49-F238E27FC236}">
              <a16:creationId xmlns:a16="http://schemas.microsoft.com/office/drawing/2014/main" id="{DDC52401-EC6A-4331-91DE-CD7C0D6632E6}"/>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76" name="楕円 775">
          <a:extLst>
            <a:ext uri="{FF2B5EF4-FFF2-40B4-BE49-F238E27FC236}">
              <a16:creationId xmlns:a16="http://schemas.microsoft.com/office/drawing/2014/main" id="{E96D83E3-2A0E-457C-AAC7-A7496FCAA233}"/>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77" name="直線コネクタ 776">
          <a:extLst>
            <a:ext uri="{FF2B5EF4-FFF2-40B4-BE49-F238E27FC236}">
              <a16:creationId xmlns:a16="http://schemas.microsoft.com/office/drawing/2014/main" id="{CAA2EA07-C4E4-43BE-9B18-E04FB5219547}"/>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78" name="楕円 777">
          <a:extLst>
            <a:ext uri="{FF2B5EF4-FFF2-40B4-BE49-F238E27FC236}">
              <a16:creationId xmlns:a16="http://schemas.microsoft.com/office/drawing/2014/main" id="{31CB90FE-C6AC-4E56-BF7B-8332E5DE6E77}"/>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79" name="直線コネクタ 778">
          <a:extLst>
            <a:ext uri="{FF2B5EF4-FFF2-40B4-BE49-F238E27FC236}">
              <a16:creationId xmlns:a16="http://schemas.microsoft.com/office/drawing/2014/main" id="{53F55384-BA49-43CC-BB97-20256F5932E2}"/>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80" name="n_1aveValue【児童館】&#10;一人当たり面積">
          <a:extLst>
            <a:ext uri="{FF2B5EF4-FFF2-40B4-BE49-F238E27FC236}">
              <a16:creationId xmlns:a16="http://schemas.microsoft.com/office/drawing/2014/main" id="{E503D00E-5ED1-4C9C-AE65-28739C18CAEF}"/>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81" name="n_2aveValue【児童館】&#10;一人当たり面積">
          <a:extLst>
            <a:ext uri="{FF2B5EF4-FFF2-40B4-BE49-F238E27FC236}">
              <a16:creationId xmlns:a16="http://schemas.microsoft.com/office/drawing/2014/main" id="{573FC9B9-DABD-4E74-A281-7F5A26D96514}"/>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82" name="n_3aveValue【児童館】&#10;一人当たり面積">
          <a:extLst>
            <a:ext uri="{FF2B5EF4-FFF2-40B4-BE49-F238E27FC236}">
              <a16:creationId xmlns:a16="http://schemas.microsoft.com/office/drawing/2014/main" id="{FCD60681-2DA7-4F86-8A3A-E6AAF58293B3}"/>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3" name="n_4aveValue【児童館】&#10;一人当たり面積">
          <a:extLst>
            <a:ext uri="{FF2B5EF4-FFF2-40B4-BE49-F238E27FC236}">
              <a16:creationId xmlns:a16="http://schemas.microsoft.com/office/drawing/2014/main" id="{D191E4E7-0A52-48E9-B210-CD22096BDDE8}"/>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84" name="n_1mainValue【児童館】&#10;一人当たり面積">
          <a:extLst>
            <a:ext uri="{FF2B5EF4-FFF2-40B4-BE49-F238E27FC236}">
              <a16:creationId xmlns:a16="http://schemas.microsoft.com/office/drawing/2014/main" id="{ECE3C168-3CCA-4676-8A44-F2A9FC121726}"/>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85" name="n_2mainValue【児童館】&#10;一人当たり面積">
          <a:extLst>
            <a:ext uri="{FF2B5EF4-FFF2-40B4-BE49-F238E27FC236}">
              <a16:creationId xmlns:a16="http://schemas.microsoft.com/office/drawing/2014/main" id="{782FB630-F18F-44F3-B0EB-64C196142AE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86" name="n_3mainValue【児童館】&#10;一人当たり面積">
          <a:extLst>
            <a:ext uri="{FF2B5EF4-FFF2-40B4-BE49-F238E27FC236}">
              <a16:creationId xmlns:a16="http://schemas.microsoft.com/office/drawing/2014/main" id="{61528186-2A2C-4856-9BD9-C18BBD13A431}"/>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7" name="正方形/長方形 786">
          <a:extLst>
            <a:ext uri="{FF2B5EF4-FFF2-40B4-BE49-F238E27FC236}">
              <a16:creationId xmlns:a16="http://schemas.microsoft.com/office/drawing/2014/main" id="{B61AF677-164C-4135-AFF4-B20884E150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8" name="正方形/長方形 787">
          <a:extLst>
            <a:ext uri="{FF2B5EF4-FFF2-40B4-BE49-F238E27FC236}">
              <a16:creationId xmlns:a16="http://schemas.microsoft.com/office/drawing/2014/main" id="{1EAE9C89-3B67-40B5-99E8-B0258743DD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9" name="正方形/長方形 788">
          <a:extLst>
            <a:ext uri="{FF2B5EF4-FFF2-40B4-BE49-F238E27FC236}">
              <a16:creationId xmlns:a16="http://schemas.microsoft.com/office/drawing/2014/main" id="{33D2E715-AA40-47AC-B972-19F3CE9E2B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0" name="正方形/長方形 789">
          <a:extLst>
            <a:ext uri="{FF2B5EF4-FFF2-40B4-BE49-F238E27FC236}">
              <a16:creationId xmlns:a16="http://schemas.microsoft.com/office/drawing/2014/main" id="{8B714D73-53AF-4F51-83B4-D9E1A16F17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1" name="正方形/長方形 790">
          <a:extLst>
            <a:ext uri="{FF2B5EF4-FFF2-40B4-BE49-F238E27FC236}">
              <a16:creationId xmlns:a16="http://schemas.microsoft.com/office/drawing/2014/main" id="{28C6F8FF-6E59-4B60-858C-1E00707451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2" name="正方形/長方形 791">
          <a:extLst>
            <a:ext uri="{FF2B5EF4-FFF2-40B4-BE49-F238E27FC236}">
              <a16:creationId xmlns:a16="http://schemas.microsoft.com/office/drawing/2014/main" id="{55BC8F16-42AC-480B-AC89-92C7DE3A98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3" name="正方形/長方形 792">
          <a:extLst>
            <a:ext uri="{FF2B5EF4-FFF2-40B4-BE49-F238E27FC236}">
              <a16:creationId xmlns:a16="http://schemas.microsoft.com/office/drawing/2014/main" id="{46E795DB-7D8E-4F4B-BC3E-9F6894153B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4" name="正方形/長方形 793">
          <a:extLst>
            <a:ext uri="{FF2B5EF4-FFF2-40B4-BE49-F238E27FC236}">
              <a16:creationId xmlns:a16="http://schemas.microsoft.com/office/drawing/2014/main" id="{E1DDE937-FB26-4E7A-B446-C1DD3DF6DF8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5" name="テキスト ボックス 794">
          <a:extLst>
            <a:ext uri="{FF2B5EF4-FFF2-40B4-BE49-F238E27FC236}">
              <a16:creationId xmlns:a16="http://schemas.microsoft.com/office/drawing/2014/main" id="{FCEB8A82-4EEB-410D-B878-2039E8BF19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6" name="直線コネクタ 795">
          <a:extLst>
            <a:ext uri="{FF2B5EF4-FFF2-40B4-BE49-F238E27FC236}">
              <a16:creationId xmlns:a16="http://schemas.microsoft.com/office/drawing/2014/main" id="{7C7A2D8D-DE77-4BD6-B9D7-4D5D1793D5C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7" name="テキスト ボックス 796">
          <a:extLst>
            <a:ext uri="{FF2B5EF4-FFF2-40B4-BE49-F238E27FC236}">
              <a16:creationId xmlns:a16="http://schemas.microsoft.com/office/drawing/2014/main" id="{75A5ACC9-7D2A-459E-80FF-05DD66BEB9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8" name="直線コネクタ 797">
          <a:extLst>
            <a:ext uri="{FF2B5EF4-FFF2-40B4-BE49-F238E27FC236}">
              <a16:creationId xmlns:a16="http://schemas.microsoft.com/office/drawing/2014/main" id="{6A1C1B6B-EFD7-431A-BF4C-9C7985996D0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9" name="テキスト ボックス 798">
          <a:extLst>
            <a:ext uri="{FF2B5EF4-FFF2-40B4-BE49-F238E27FC236}">
              <a16:creationId xmlns:a16="http://schemas.microsoft.com/office/drawing/2014/main" id="{3832B979-6163-43DB-A74A-95B4C871AE2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0" name="直線コネクタ 799">
          <a:extLst>
            <a:ext uri="{FF2B5EF4-FFF2-40B4-BE49-F238E27FC236}">
              <a16:creationId xmlns:a16="http://schemas.microsoft.com/office/drawing/2014/main" id="{35EB9FFC-E254-4B49-A7C7-0517B8E651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1" name="テキスト ボックス 800">
          <a:extLst>
            <a:ext uri="{FF2B5EF4-FFF2-40B4-BE49-F238E27FC236}">
              <a16:creationId xmlns:a16="http://schemas.microsoft.com/office/drawing/2014/main" id="{C14AA59A-5BD7-4868-88D0-E276ADB31BD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02" name="直線コネクタ 801">
          <a:extLst>
            <a:ext uri="{FF2B5EF4-FFF2-40B4-BE49-F238E27FC236}">
              <a16:creationId xmlns:a16="http://schemas.microsoft.com/office/drawing/2014/main" id="{9F7B17D6-463F-48D1-9596-B186294C4CE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3" name="テキスト ボックス 802">
          <a:extLst>
            <a:ext uri="{FF2B5EF4-FFF2-40B4-BE49-F238E27FC236}">
              <a16:creationId xmlns:a16="http://schemas.microsoft.com/office/drawing/2014/main" id="{3090341C-7F74-4C21-84EA-7B7028C12C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4" name="直線コネクタ 803">
          <a:extLst>
            <a:ext uri="{FF2B5EF4-FFF2-40B4-BE49-F238E27FC236}">
              <a16:creationId xmlns:a16="http://schemas.microsoft.com/office/drawing/2014/main" id="{7D8EB11E-A92B-4D5F-99DF-18E1B7ACA03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5" name="テキスト ボックス 804">
          <a:extLst>
            <a:ext uri="{FF2B5EF4-FFF2-40B4-BE49-F238E27FC236}">
              <a16:creationId xmlns:a16="http://schemas.microsoft.com/office/drawing/2014/main" id="{A63484BA-209C-4925-968A-C9F6D332214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6" name="直線コネクタ 805">
          <a:extLst>
            <a:ext uri="{FF2B5EF4-FFF2-40B4-BE49-F238E27FC236}">
              <a16:creationId xmlns:a16="http://schemas.microsoft.com/office/drawing/2014/main" id="{7A9C0379-8578-4994-ADB8-38CF09D3E90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7" name="テキスト ボックス 806">
          <a:extLst>
            <a:ext uri="{FF2B5EF4-FFF2-40B4-BE49-F238E27FC236}">
              <a16:creationId xmlns:a16="http://schemas.microsoft.com/office/drawing/2014/main" id="{044BED17-EE7D-4AC2-8469-A9ECAB8AC0A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8" name="直線コネクタ 807">
          <a:extLst>
            <a:ext uri="{FF2B5EF4-FFF2-40B4-BE49-F238E27FC236}">
              <a16:creationId xmlns:a16="http://schemas.microsoft.com/office/drawing/2014/main" id="{EB13D879-8155-4C63-BA6B-4D7DBF76AA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9" name="テキスト ボックス 808">
          <a:extLst>
            <a:ext uri="{FF2B5EF4-FFF2-40B4-BE49-F238E27FC236}">
              <a16:creationId xmlns:a16="http://schemas.microsoft.com/office/drawing/2014/main" id="{C5013918-8585-49D8-B58D-41DEC42BC48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0" name="【公民館】&#10;有形固定資産減価償却率グラフ枠">
          <a:extLst>
            <a:ext uri="{FF2B5EF4-FFF2-40B4-BE49-F238E27FC236}">
              <a16:creationId xmlns:a16="http://schemas.microsoft.com/office/drawing/2014/main" id="{28E0A9AE-BD68-4F6A-8B77-38CBAE4647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811" name="直線コネクタ 810">
          <a:extLst>
            <a:ext uri="{FF2B5EF4-FFF2-40B4-BE49-F238E27FC236}">
              <a16:creationId xmlns:a16="http://schemas.microsoft.com/office/drawing/2014/main" id="{CBB56A92-F290-41D0-ABC6-80F902B534F1}"/>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812" name="【公民館】&#10;有形固定資産減価償却率最小値テキスト">
          <a:extLst>
            <a:ext uri="{FF2B5EF4-FFF2-40B4-BE49-F238E27FC236}">
              <a16:creationId xmlns:a16="http://schemas.microsoft.com/office/drawing/2014/main" id="{7AE8EC8E-7C35-4BD6-AC3F-2C3FCFDCEA62}"/>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813" name="直線コネクタ 812">
          <a:extLst>
            <a:ext uri="{FF2B5EF4-FFF2-40B4-BE49-F238E27FC236}">
              <a16:creationId xmlns:a16="http://schemas.microsoft.com/office/drawing/2014/main" id="{92F018DB-5FF8-4840-91BB-6CC635DEEC07}"/>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814" name="【公民館】&#10;有形固定資産減価償却率最大値テキスト">
          <a:extLst>
            <a:ext uri="{FF2B5EF4-FFF2-40B4-BE49-F238E27FC236}">
              <a16:creationId xmlns:a16="http://schemas.microsoft.com/office/drawing/2014/main" id="{3DAC0F14-F243-40DD-A88D-B63D33FA228C}"/>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815" name="直線コネクタ 814">
          <a:extLst>
            <a:ext uri="{FF2B5EF4-FFF2-40B4-BE49-F238E27FC236}">
              <a16:creationId xmlns:a16="http://schemas.microsoft.com/office/drawing/2014/main" id="{F639C5E0-761F-4CC8-A9C9-9DA134354341}"/>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816" name="【公民館】&#10;有形固定資産減価償却率平均値テキスト">
          <a:extLst>
            <a:ext uri="{FF2B5EF4-FFF2-40B4-BE49-F238E27FC236}">
              <a16:creationId xmlns:a16="http://schemas.microsoft.com/office/drawing/2014/main" id="{10D0831D-9773-4674-925E-1B5C74DAE45E}"/>
            </a:ext>
          </a:extLst>
        </xdr:cNvPr>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817" name="フローチャート: 判断 816">
          <a:extLst>
            <a:ext uri="{FF2B5EF4-FFF2-40B4-BE49-F238E27FC236}">
              <a16:creationId xmlns:a16="http://schemas.microsoft.com/office/drawing/2014/main" id="{791377AA-969F-485F-A2EE-7D89132CC0D6}"/>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18" name="フローチャート: 判断 817">
          <a:extLst>
            <a:ext uri="{FF2B5EF4-FFF2-40B4-BE49-F238E27FC236}">
              <a16:creationId xmlns:a16="http://schemas.microsoft.com/office/drawing/2014/main" id="{47CAFB77-733D-4BAF-BBAB-6A79D70E401F}"/>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19" name="フローチャート: 判断 818">
          <a:extLst>
            <a:ext uri="{FF2B5EF4-FFF2-40B4-BE49-F238E27FC236}">
              <a16:creationId xmlns:a16="http://schemas.microsoft.com/office/drawing/2014/main" id="{9CAADBBD-98DE-4336-8A13-4987503E2DF5}"/>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20" name="フローチャート: 判断 819">
          <a:extLst>
            <a:ext uri="{FF2B5EF4-FFF2-40B4-BE49-F238E27FC236}">
              <a16:creationId xmlns:a16="http://schemas.microsoft.com/office/drawing/2014/main" id="{97AB15C9-2E67-4FE9-AD20-E6320C2FDE01}"/>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821" name="フローチャート: 判断 820">
          <a:extLst>
            <a:ext uri="{FF2B5EF4-FFF2-40B4-BE49-F238E27FC236}">
              <a16:creationId xmlns:a16="http://schemas.microsoft.com/office/drawing/2014/main" id="{2653CF12-8736-47CE-9FD2-0AEF2A61D08A}"/>
            </a:ext>
          </a:extLst>
        </xdr:cNvPr>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D4B8722D-BC1B-4C59-9837-DE294D09D0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3AB9CE3-0108-4FA9-8951-72ED16EF32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8C6EF7C2-0853-4F11-9985-827F72FC8B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5CC8E12-2243-4958-B69F-3BE9E2FDFC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3C3B776-2C86-4485-8084-A213AA9931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827" name="楕円 826">
          <a:extLst>
            <a:ext uri="{FF2B5EF4-FFF2-40B4-BE49-F238E27FC236}">
              <a16:creationId xmlns:a16="http://schemas.microsoft.com/office/drawing/2014/main" id="{35610B6A-BBC0-4744-A11F-80639412E5FF}"/>
            </a:ext>
          </a:extLst>
        </xdr:cNvPr>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828" name="【公民館】&#10;有形固定資産減価償却率該当値テキスト">
          <a:extLst>
            <a:ext uri="{FF2B5EF4-FFF2-40B4-BE49-F238E27FC236}">
              <a16:creationId xmlns:a16="http://schemas.microsoft.com/office/drawing/2014/main" id="{9A6E94B5-FB78-4A3A-80F8-CD69EFCC5B7A}"/>
            </a:ext>
          </a:extLst>
        </xdr:cNvPr>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829" name="楕円 828">
          <a:extLst>
            <a:ext uri="{FF2B5EF4-FFF2-40B4-BE49-F238E27FC236}">
              <a16:creationId xmlns:a16="http://schemas.microsoft.com/office/drawing/2014/main" id="{D2ADFEDA-2C30-412F-95D5-E8E0D2C6E87A}"/>
            </a:ext>
          </a:extLst>
        </xdr:cNvPr>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105</xdr:row>
      <xdr:rowOff>11430</xdr:rowOff>
    </xdr:to>
    <xdr:cxnSp macro="">
      <xdr:nvCxnSpPr>
        <xdr:cNvPr id="830" name="直線コネクタ 829">
          <a:extLst>
            <a:ext uri="{FF2B5EF4-FFF2-40B4-BE49-F238E27FC236}">
              <a16:creationId xmlns:a16="http://schemas.microsoft.com/office/drawing/2014/main" id="{EFE26207-7505-44A6-A72C-C11B3C279519}"/>
            </a:ext>
          </a:extLst>
        </xdr:cNvPr>
        <xdr:cNvCxnSpPr/>
      </xdr:nvCxnSpPr>
      <xdr:spPr>
        <a:xfrm>
          <a:off x="15481300" y="1797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31" name="楕円 830">
          <a:extLst>
            <a:ext uri="{FF2B5EF4-FFF2-40B4-BE49-F238E27FC236}">
              <a16:creationId xmlns:a16="http://schemas.microsoft.com/office/drawing/2014/main" id="{E14B0A21-D754-4153-BC63-0644ECD95E15}"/>
            </a:ext>
          </a:extLst>
        </xdr:cNvPr>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105</xdr:row>
      <xdr:rowOff>1905</xdr:rowOff>
    </xdr:to>
    <xdr:cxnSp macro="">
      <xdr:nvCxnSpPr>
        <xdr:cNvPr id="832" name="直線コネクタ 831">
          <a:extLst>
            <a:ext uri="{FF2B5EF4-FFF2-40B4-BE49-F238E27FC236}">
              <a16:creationId xmlns:a16="http://schemas.microsoft.com/office/drawing/2014/main" id="{FA029A63-6CDE-4457-8A7D-1461C6F3B775}"/>
            </a:ext>
          </a:extLst>
        </xdr:cNvPr>
        <xdr:cNvCxnSpPr/>
      </xdr:nvCxnSpPr>
      <xdr:spPr>
        <a:xfrm flipV="1">
          <a:off x="14592300" y="17971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78739</xdr:rowOff>
    </xdr:from>
    <xdr:to>
      <xdr:col>72</xdr:col>
      <xdr:colOff>38100</xdr:colOff>
      <xdr:row>105</xdr:row>
      <xdr:rowOff>8889</xdr:rowOff>
    </xdr:to>
    <xdr:sp macro="" textlink="">
      <xdr:nvSpPr>
        <xdr:cNvPr id="833" name="楕円 832">
          <a:extLst>
            <a:ext uri="{FF2B5EF4-FFF2-40B4-BE49-F238E27FC236}">
              <a16:creationId xmlns:a16="http://schemas.microsoft.com/office/drawing/2014/main" id="{0F1F461E-662D-4A60-ADA9-6A231E80FCEA}"/>
            </a:ext>
          </a:extLst>
        </xdr:cNvPr>
        <xdr:cNvSpPr/>
      </xdr:nvSpPr>
      <xdr:spPr>
        <a:xfrm>
          <a:off x="1365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129539</xdr:rowOff>
    </xdr:from>
    <xdr:to>
      <xdr:col>76</xdr:col>
      <xdr:colOff>114300</xdr:colOff>
      <xdr:row>105</xdr:row>
      <xdr:rowOff>1905</xdr:rowOff>
    </xdr:to>
    <xdr:cxnSp macro="">
      <xdr:nvCxnSpPr>
        <xdr:cNvPr id="834" name="直線コネクタ 833">
          <a:extLst>
            <a:ext uri="{FF2B5EF4-FFF2-40B4-BE49-F238E27FC236}">
              <a16:creationId xmlns:a16="http://schemas.microsoft.com/office/drawing/2014/main" id="{FD3615EE-6DA5-4ED8-80BB-4C53F7EDA3AB}"/>
            </a:ext>
          </a:extLst>
        </xdr:cNvPr>
        <xdr:cNvCxnSpPr/>
      </xdr:nvCxnSpPr>
      <xdr:spPr>
        <a:xfrm>
          <a:off x="13703300" y="1796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35" name="n_1aveValue【公民館】&#10;有形固定資産減価償却率">
          <a:extLst>
            <a:ext uri="{FF2B5EF4-FFF2-40B4-BE49-F238E27FC236}">
              <a16:creationId xmlns:a16="http://schemas.microsoft.com/office/drawing/2014/main" id="{532D7A79-EEA1-4839-A25A-41778C897A3C}"/>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836" name="n_2aveValue【公民館】&#10;有形固定資産減価償却率">
          <a:extLst>
            <a:ext uri="{FF2B5EF4-FFF2-40B4-BE49-F238E27FC236}">
              <a16:creationId xmlns:a16="http://schemas.microsoft.com/office/drawing/2014/main" id="{6C8BD8A4-230C-40A9-917B-3E5105FEF899}"/>
            </a:ext>
          </a:extLst>
        </xdr:cNvPr>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37" name="n_3aveValue【公民館】&#10;有形固定資産減価償却率">
          <a:extLst>
            <a:ext uri="{FF2B5EF4-FFF2-40B4-BE49-F238E27FC236}">
              <a16:creationId xmlns:a16="http://schemas.microsoft.com/office/drawing/2014/main" id="{4B81FEE7-D54F-414B-988C-B09CE6E6B6C1}"/>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838" name="n_4aveValue【公民館】&#10;有形固定資産減価償却率">
          <a:extLst>
            <a:ext uri="{FF2B5EF4-FFF2-40B4-BE49-F238E27FC236}">
              <a16:creationId xmlns:a16="http://schemas.microsoft.com/office/drawing/2014/main" id="{78655A72-F7CE-4F03-A873-1A901B7DD79A}"/>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11447</xdr:rowOff>
    </xdr:from>
    <xdr:ext cx="405111" cy="259045"/>
    <xdr:sp macro="" textlink="">
      <xdr:nvSpPr>
        <xdr:cNvPr id="839" name="n_1mainValue【公民館】&#10;有形固定資産減価償却率">
          <a:extLst>
            <a:ext uri="{FF2B5EF4-FFF2-40B4-BE49-F238E27FC236}">
              <a16:creationId xmlns:a16="http://schemas.microsoft.com/office/drawing/2014/main" id="{85AED329-0174-4B9F-80B1-5E2ACB6F9D13}"/>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40" name="n_2mainValue【公民館】&#10;有形固定資産減価償却率">
          <a:extLst>
            <a:ext uri="{FF2B5EF4-FFF2-40B4-BE49-F238E27FC236}">
              <a16:creationId xmlns:a16="http://schemas.microsoft.com/office/drawing/2014/main" id="{373E82C1-AEE5-4E12-8C11-C08C9C3F3EF0}"/>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xdr:rowOff>
    </xdr:from>
    <xdr:ext cx="405111" cy="259045"/>
    <xdr:sp macro="" textlink="">
      <xdr:nvSpPr>
        <xdr:cNvPr id="841" name="n_3mainValue【公民館】&#10;有形固定資産減価償却率">
          <a:extLst>
            <a:ext uri="{FF2B5EF4-FFF2-40B4-BE49-F238E27FC236}">
              <a16:creationId xmlns:a16="http://schemas.microsoft.com/office/drawing/2014/main" id="{720D8185-0B1D-46FC-AAD5-88BBF8B5126C}"/>
            </a:ext>
          </a:extLst>
        </xdr:cNvPr>
        <xdr:cNvSpPr txBox="1"/>
      </xdr:nvSpPr>
      <xdr:spPr>
        <a:xfrm>
          <a:off x="13500744"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AAAF47AE-142C-4F06-844A-ACAA352306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DE041BBB-27FF-49D2-9F37-F9F91DE37B1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7EE2CFE0-FF5A-4239-B4A2-DB9363667E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CDD63A32-00DA-4250-AEF6-F355A9E125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78C868F3-B8E4-4D92-9303-BA97CFCC2E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E9A2FB78-FF26-418F-A282-D27A438BF0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69B108A8-4710-41D4-9F5D-E9DA1E77DC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6DCC3077-B7BB-4200-8EF2-5E40781A71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41F69B3F-1563-40AA-A616-CE357048A7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216BC50D-4EF0-4C30-BEA0-E511768748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2" name="直線コネクタ 851">
          <a:extLst>
            <a:ext uri="{FF2B5EF4-FFF2-40B4-BE49-F238E27FC236}">
              <a16:creationId xmlns:a16="http://schemas.microsoft.com/office/drawing/2014/main" id="{1C5ABE40-36D9-465C-B2B4-E98461963E1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232880C0-E9E9-431A-AFE2-CB4731CC247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4" name="直線コネクタ 853">
          <a:extLst>
            <a:ext uri="{FF2B5EF4-FFF2-40B4-BE49-F238E27FC236}">
              <a16:creationId xmlns:a16="http://schemas.microsoft.com/office/drawing/2014/main" id="{5FD66D9D-201A-4DD2-97CB-A832586990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5" name="テキスト ボックス 854">
          <a:extLst>
            <a:ext uri="{FF2B5EF4-FFF2-40B4-BE49-F238E27FC236}">
              <a16:creationId xmlns:a16="http://schemas.microsoft.com/office/drawing/2014/main" id="{3F55A377-EEB8-4A45-89FE-413D0879DAD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6" name="直線コネクタ 855">
          <a:extLst>
            <a:ext uri="{FF2B5EF4-FFF2-40B4-BE49-F238E27FC236}">
              <a16:creationId xmlns:a16="http://schemas.microsoft.com/office/drawing/2014/main" id="{C75B8609-D4A3-4F51-8DC5-3C26EE02A82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7" name="テキスト ボックス 856">
          <a:extLst>
            <a:ext uri="{FF2B5EF4-FFF2-40B4-BE49-F238E27FC236}">
              <a16:creationId xmlns:a16="http://schemas.microsoft.com/office/drawing/2014/main" id="{7EF6D90D-A9B4-4439-93C1-84A669A6604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8" name="直線コネクタ 857">
          <a:extLst>
            <a:ext uri="{FF2B5EF4-FFF2-40B4-BE49-F238E27FC236}">
              <a16:creationId xmlns:a16="http://schemas.microsoft.com/office/drawing/2014/main" id="{A22EE807-2D71-4F49-B36E-A3182A00E30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9" name="テキスト ボックス 858">
          <a:extLst>
            <a:ext uri="{FF2B5EF4-FFF2-40B4-BE49-F238E27FC236}">
              <a16:creationId xmlns:a16="http://schemas.microsoft.com/office/drawing/2014/main" id="{878D64DF-16CB-4B57-921D-CDAE0417905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0" name="直線コネクタ 859">
          <a:extLst>
            <a:ext uri="{FF2B5EF4-FFF2-40B4-BE49-F238E27FC236}">
              <a16:creationId xmlns:a16="http://schemas.microsoft.com/office/drawing/2014/main" id="{7E598378-94FD-480F-9B48-2E4D7BF175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1" name="テキスト ボックス 860">
          <a:extLst>
            <a:ext uri="{FF2B5EF4-FFF2-40B4-BE49-F238E27FC236}">
              <a16:creationId xmlns:a16="http://schemas.microsoft.com/office/drawing/2014/main" id="{89FC3B59-560B-4CEA-AE0F-DA41801B590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2" name="直線コネクタ 861">
          <a:extLst>
            <a:ext uri="{FF2B5EF4-FFF2-40B4-BE49-F238E27FC236}">
              <a16:creationId xmlns:a16="http://schemas.microsoft.com/office/drawing/2014/main" id="{9C2789B3-35A8-4FE4-B797-654B15B792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3" name="テキスト ボックス 862">
          <a:extLst>
            <a:ext uri="{FF2B5EF4-FFF2-40B4-BE49-F238E27FC236}">
              <a16:creationId xmlns:a16="http://schemas.microsoft.com/office/drawing/2014/main" id="{ADD8B5AB-89BB-4E75-B603-04F77CE6CD6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5EF9EE7D-1C59-4140-97B8-0EAA306F3D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EC2EE878-4E3E-45E3-89E4-1D7187078A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公民館】&#10;一人当たり面積グラフ枠">
          <a:extLst>
            <a:ext uri="{FF2B5EF4-FFF2-40B4-BE49-F238E27FC236}">
              <a16:creationId xmlns:a16="http://schemas.microsoft.com/office/drawing/2014/main" id="{495BBBF3-1CA3-4582-8490-169D604AD8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67" name="直線コネクタ 866">
          <a:extLst>
            <a:ext uri="{FF2B5EF4-FFF2-40B4-BE49-F238E27FC236}">
              <a16:creationId xmlns:a16="http://schemas.microsoft.com/office/drawing/2014/main" id="{9B1A31DC-BFDF-48C3-BA42-A0ED48D36A79}"/>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68" name="【公民館】&#10;一人当たり面積最小値テキスト">
          <a:extLst>
            <a:ext uri="{FF2B5EF4-FFF2-40B4-BE49-F238E27FC236}">
              <a16:creationId xmlns:a16="http://schemas.microsoft.com/office/drawing/2014/main" id="{4548CC39-24AB-419F-A9B2-4E01089A7381}"/>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69" name="直線コネクタ 868">
          <a:extLst>
            <a:ext uri="{FF2B5EF4-FFF2-40B4-BE49-F238E27FC236}">
              <a16:creationId xmlns:a16="http://schemas.microsoft.com/office/drawing/2014/main" id="{D5F3D7C8-7D67-48C8-B714-A0D6F8350DA2}"/>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70" name="【公民館】&#10;一人当たり面積最大値テキスト">
          <a:extLst>
            <a:ext uri="{FF2B5EF4-FFF2-40B4-BE49-F238E27FC236}">
              <a16:creationId xmlns:a16="http://schemas.microsoft.com/office/drawing/2014/main" id="{ED3E0EA8-3273-4B09-A299-518AAA6D652A}"/>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71" name="直線コネクタ 870">
          <a:extLst>
            <a:ext uri="{FF2B5EF4-FFF2-40B4-BE49-F238E27FC236}">
              <a16:creationId xmlns:a16="http://schemas.microsoft.com/office/drawing/2014/main" id="{A548DC14-C610-4BA8-A999-6854B617D4FE}"/>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72" name="【公民館】&#10;一人当たり面積平均値テキスト">
          <a:extLst>
            <a:ext uri="{FF2B5EF4-FFF2-40B4-BE49-F238E27FC236}">
              <a16:creationId xmlns:a16="http://schemas.microsoft.com/office/drawing/2014/main" id="{07B10DD9-8AFE-4E4B-9217-A7F6973329D4}"/>
            </a:ext>
          </a:extLst>
        </xdr:cNvPr>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73" name="フローチャート: 判断 872">
          <a:extLst>
            <a:ext uri="{FF2B5EF4-FFF2-40B4-BE49-F238E27FC236}">
              <a16:creationId xmlns:a16="http://schemas.microsoft.com/office/drawing/2014/main" id="{5CC2FC18-3BBE-4AED-9B12-884111CF8752}"/>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74" name="フローチャート: 判断 873">
          <a:extLst>
            <a:ext uri="{FF2B5EF4-FFF2-40B4-BE49-F238E27FC236}">
              <a16:creationId xmlns:a16="http://schemas.microsoft.com/office/drawing/2014/main" id="{FE1B6241-D8D1-4C97-8BAC-2485772F5BBE}"/>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75" name="フローチャート: 判断 874">
          <a:extLst>
            <a:ext uri="{FF2B5EF4-FFF2-40B4-BE49-F238E27FC236}">
              <a16:creationId xmlns:a16="http://schemas.microsoft.com/office/drawing/2014/main" id="{C09F0507-257A-4A91-8680-A4FB5E77E97F}"/>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76" name="フローチャート: 判断 875">
          <a:extLst>
            <a:ext uri="{FF2B5EF4-FFF2-40B4-BE49-F238E27FC236}">
              <a16:creationId xmlns:a16="http://schemas.microsoft.com/office/drawing/2014/main" id="{DE7DB178-197A-400C-B9F8-D25F3CA60E76}"/>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77" name="フローチャート: 判断 876">
          <a:extLst>
            <a:ext uri="{FF2B5EF4-FFF2-40B4-BE49-F238E27FC236}">
              <a16:creationId xmlns:a16="http://schemas.microsoft.com/office/drawing/2014/main" id="{F1FAAEB4-AC66-4D54-A191-936CAE8D3B1C}"/>
            </a:ext>
          </a:extLst>
        </xdr:cNvPr>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66256FE-F9B5-4020-A318-177B2D82E7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0C5AB40-CB5A-42E5-936A-96139C83F5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0300D52-C2BD-4CA7-AD94-A3616D5EB6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787EE02-F483-49FB-911F-D36517C2DEE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80B268F1-5ABE-412A-A3EF-41AEC5D152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90714</xdr:rowOff>
    </xdr:from>
    <xdr:to>
      <xdr:col>116</xdr:col>
      <xdr:colOff>114300</xdr:colOff>
      <xdr:row>103</xdr:row>
      <xdr:rowOff>20864</xdr:rowOff>
    </xdr:to>
    <xdr:sp macro="" textlink="">
      <xdr:nvSpPr>
        <xdr:cNvPr id="883" name="楕円 882">
          <a:extLst>
            <a:ext uri="{FF2B5EF4-FFF2-40B4-BE49-F238E27FC236}">
              <a16:creationId xmlns:a16="http://schemas.microsoft.com/office/drawing/2014/main" id="{547F3691-7C2E-4ED7-B35C-4186E6E2D8CD}"/>
            </a:ext>
          </a:extLst>
        </xdr:cNvPr>
        <xdr:cNvSpPr/>
      </xdr:nvSpPr>
      <xdr:spPr>
        <a:xfrm>
          <a:off x="22110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113591</xdr:rowOff>
    </xdr:from>
    <xdr:ext cx="469744" cy="259045"/>
    <xdr:sp macro="" textlink="">
      <xdr:nvSpPr>
        <xdr:cNvPr id="884" name="【公民館】&#10;一人当たり面積該当値テキスト">
          <a:extLst>
            <a:ext uri="{FF2B5EF4-FFF2-40B4-BE49-F238E27FC236}">
              <a16:creationId xmlns:a16="http://schemas.microsoft.com/office/drawing/2014/main" id="{067F6AD0-1B44-4A08-815B-BE3719CB4462}"/>
            </a:ext>
          </a:extLst>
        </xdr:cNvPr>
        <xdr:cNvSpPr txBox="1"/>
      </xdr:nvSpPr>
      <xdr:spPr>
        <a:xfrm>
          <a:off x="22199600" y="174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90714</xdr:rowOff>
    </xdr:from>
    <xdr:to>
      <xdr:col>112</xdr:col>
      <xdr:colOff>38100</xdr:colOff>
      <xdr:row>103</xdr:row>
      <xdr:rowOff>20864</xdr:rowOff>
    </xdr:to>
    <xdr:sp macro="" textlink="">
      <xdr:nvSpPr>
        <xdr:cNvPr id="885" name="楕円 884">
          <a:extLst>
            <a:ext uri="{FF2B5EF4-FFF2-40B4-BE49-F238E27FC236}">
              <a16:creationId xmlns:a16="http://schemas.microsoft.com/office/drawing/2014/main" id="{CDD6BFB6-3010-4C52-84B4-90A478623572}"/>
            </a:ext>
          </a:extLst>
        </xdr:cNvPr>
        <xdr:cNvSpPr/>
      </xdr:nvSpPr>
      <xdr:spPr>
        <a:xfrm>
          <a:off x="2127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141514</xdr:rowOff>
    </xdr:from>
    <xdr:to>
      <xdr:col>116</xdr:col>
      <xdr:colOff>63500</xdr:colOff>
      <xdr:row>102</xdr:row>
      <xdr:rowOff>141514</xdr:rowOff>
    </xdr:to>
    <xdr:cxnSp macro="">
      <xdr:nvCxnSpPr>
        <xdr:cNvPr id="886" name="直線コネクタ 885">
          <a:extLst>
            <a:ext uri="{FF2B5EF4-FFF2-40B4-BE49-F238E27FC236}">
              <a16:creationId xmlns:a16="http://schemas.microsoft.com/office/drawing/2014/main" id="{5F2BB554-8A83-4F78-A562-EEDC1CFB4DAF}"/>
            </a:ext>
          </a:extLst>
        </xdr:cNvPr>
        <xdr:cNvCxnSpPr/>
      </xdr:nvCxnSpPr>
      <xdr:spPr>
        <a:xfrm>
          <a:off x="21323300" y="17629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887" name="楕円 886">
          <a:extLst>
            <a:ext uri="{FF2B5EF4-FFF2-40B4-BE49-F238E27FC236}">
              <a16:creationId xmlns:a16="http://schemas.microsoft.com/office/drawing/2014/main" id="{682BF40A-1D8A-46C7-B0F9-BF3508160B88}"/>
            </a:ext>
          </a:extLst>
        </xdr:cNvPr>
        <xdr:cNvSpPr/>
      </xdr:nvSpPr>
      <xdr:spPr>
        <a:xfrm>
          <a:off x="2038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102</xdr:row>
      <xdr:rowOff>141514</xdr:rowOff>
    </xdr:to>
    <xdr:cxnSp macro="">
      <xdr:nvCxnSpPr>
        <xdr:cNvPr id="888" name="直線コネクタ 887">
          <a:extLst>
            <a:ext uri="{FF2B5EF4-FFF2-40B4-BE49-F238E27FC236}">
              <a16:creationId xmlns:a16="http://schemas.microsoft.com/office/drawing/2014/main" id="{A0AA2664-81A8-4509-AD12-53065C0AC109}"/>
            </a:ext>
          </a:extLst>
        </xdr:cNvPr>
        <xdr:cNvCxnSpPr/>
      </xdr:nvCxnSpPr>
      <xdr:spPr>
        <a:xfrm>
          <a:off x="20434300" y="1762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90714</xdr:rowOff>
    </xdr:from>
    <xdr:to>
      <xdr:col>102</xdr:col>
      <xdr:colOff>165100</xdr:colOff>
      <xdr:row>103</xdr:row>
      <xdr:rowOff>20864</xdr:rowOff>
    </xdr:to>
    <xdr:sp macro="" textlink="">
      <xdr:nvSpPr>
        <xdr:cNvPr id="889" name="楕円 888">
          <a:extLst>
            <a:ext uri="{FF2B5EF4-FFF2-40B4-BE49-F238E27FC236}">
              <a16:creationId xmlns:a16="http://schemas.microsoft.com/office/drawing/2014/main" id="{D9457425-7D88-41A0-B322-B02EE1C082D8}"/>
            </a:ext>
          </a:extLst>
        </xdr:cNvPr>
        <xdr:cNvSpPr/>
      </xdr:nvSpPr>
      <xdr:spPr>
        <a:xfrm>
          <a:off x="19494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141514</xdr:rowOff>
    </xdr:from>
    <xdr:to>
      <xdr:col>107</xdr:col>
      <xdr:colOff>50800</xdr:colOff>
      <xdr:row>102</xdr:row>
      <xdr:rowOff>141514</xdr:rowOff>
    </xdr:to>
    <xdr:cxnSp macro="">
      <xdr:nvCxnSpPr>
        <xdr:cNvPr id="890" name="直線コネクタ 889">
          <a:extLst>
            <a:ext uri="{FF2B5EF4-FFF2-40B4-BE49-F238E27FC236}">
              <a16:creationId xmlns:a16="http://schemas.microsoft.com/office/drawing/2014/main" id="{348548BD-0E7C-444E-918E-8926459CFDF4}"/>
            </a:ext>
          </a:extLst>
        </xdr:cNvPr>
        <xdr:cNvCxnSpPr/>
      </xdr:nvCxnSpPr>
      <xdr:spPr>
        <a:xfrm>
          <a:off x="19545300" y="17629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891" name="n_1aveValue【公民館】&#10;一人当たり面積">
          <a:extLst>
            <a:ext uri="{FF2B5EF4-FFF2-40B4-BE49-F238E27FC236}">
              <a16:creationId xmlns:a16="http://schemas.microsoft.com/office/drawing/2014/main" id="{122243AB-B40D-4518-8916-080CE0C6770E}"/>
            </a:ext>
          </a:extLst>
        </xdr:cNvPr>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92" name="n_2aveValue【公民館】&#10;一人当たり面積">
          <a:extLst>
            <a:ext uri="{FF2B5EF4-FFF2-40B4-BE49-F238E27FC236}">
              <a16:creationId xmlns:a16="http://schemas.microsoft.com/office/drawing/2014/main" id="{30969658-8CF0-4CA7-A857-C2D702F54403}"/>
            </a:ext>
          </a:extLst>
        </xdr:cNvPr>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93" name="n_3aveValue【公民館】&#10;一人当たり面積">
          <a:extLst>
            <a:ext uri="{FF2B5EF4-FFF2-40B4-BE49-F238E27FC236}">
              <a16:creationId xmlns:a16="http://schemas.microsoft.com/office/drawing/2014/main" id="{BF053047-2CF0-4C07-A326-32462539512E}"/>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94" name="n_4aveValue【公民館】&#10;一人当たり面積">
          <a:extLst>
            <a:ext uri="{FF2B5EF4-FFF2-40B4-BE49-F238E27FC236}">
              <a16:creationId xmlns:a16="http://schemas.microsoft.com/office/drawing/2014/main" id="{5FA722B6-736C-4785-994E-76D53AE3B9B9}"/>
            </a:ext>
          </a:extLst>
        </xdr:cNvPr>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37391</xdr:rowOff>
    </xdr:from>
    <xdr:ext cx="469744" cy="259045"/>
    <xdr:sp macro="" textlink="">
      <xdr:nvSpPr>
        <xdr:cNvPr id="895" name="n_1mainValue【公民館】&#10;一人当たり面積">
          <a:extLst>
            <a:ext uri="{FF2B5EF4-FFF2-40B4-BE49-F238E27FC236}">
              <a16:creationId xmlns:a16="http://schemas.microsoft.com/office/drawing/2014/main" id="{796E6E82-EC8B-4D2F-A723-457DFEB39DE8}"/>
            </a:ext>
          </a:extLst>
        </xdr:cNvPr>
        <xdr:cNvSpPr txBox="1"/>
      </xdr:nvSpPr>
      <xdr:spPr>
        <a:xfrm>
          <a:off x="210757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37391</xdr:rowOff>
    </xdr:from>
    <xdr:ext cx="469744" cy="259045"/>
    <xdr:sp macro="" textlink="">
      <xdr:nvSpPr>
        <xdr:cNvPr id="896" name="n_2mainValue【公民館】&#10;一人当たり面積">
          <a:extLst>
            <a:ext uri="{FF2B5EF4-FFF2-40B4-BE49-F238E27FC236}">
              <a16:creationId xmlns:a16="http://schemas.microsoft.com/office/drawing/2014/main" id="{10C67F96-F069-4BFD-ADC2-55B9D90937E8}"/>
            </a:ext>
          </a:extLst>
        </xdr:cNvPr>
        <xdr:cNvSpPr txBox="1"/>
      </xdr:nvSpPr>
      <xdr:spPr>
        <a:xfrm>
          <a:off x="20199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37391</xdr:rowOff>
    </xdr:from>
    <xdr:ext cx="469744" cy="259045"/>
    <xdr:sp macro="" textlink="">
      <xdr:nvSpPr>
        <xdr:cNvPr id="897" name="n_3mainValue【公民館】&#10;一人当たり面積">
          <a:extLst>
            <a:ext uri="{FF2B5EF4-FFF2-40B4-BE49-F238E27FC236}">
              <a16:creationId xmlns:a16="http://schemas.microsoft.com/office/drawing/2014/main" id="{C6C22BEA-47E3-4096-B256-CF27960C9F93}"/>
            </a:ext>
          </a:extLst>
        </xdr:cNvPr>
        <xdr:cNvSpPr txBox="1"/>
      </xdr:nvSpPr>
      <xdr:spPr>
        <a:xfrm>
          <a:off x="19310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56E5C76D-CD58-4327-814B-4375AD0FA9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D471254C-CE76-4414-9A3F-8CD1BB31C7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9EA9747F-F352-4CDF-BA96-5F5F78258D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ほとんどの類型において、有形固定資産減価償却率は類似団体を上回っており、特に港湾・漁港、児童館、認定こども園・幼稚園・保育所、公営住宅は高い水準にある。</a:t>
          </a:r>
        </a:p>
        <a:p>
          <a:r>
            <a:rPr kumimoji="1" lang="ja-JP" altLang="en-US" sz="1300">
              <a:latin typeface="+mn-ea"/>
              <a:ea typeface="+mn-ea"/>
            </a:rPr>
            <a:t>　公営住宅については、建設から相当年数が経過し老朽化が著しい建物が多いことから、既存ストックの長寿命化を図るため公営住宅等長寿命化計画に基づき、計画的な改修・改善を進めている。</a:t>
          </a:r>
        </a:p>
        <a:p>
          <a:r>
            <a:rPr kumimoji="1" lang="ja-JP" altLang="en-US" sz="1300">
              <a:latin typeface="+mn-ea"/>
              <a:ea typeface="+mn-ea"/>
            </a:rPr>
            <a:t>　児童館については、市立で５館あり、耐震性は確保されているが、築３０～４０年を経過している施設も多く、老朽化が進んでいる。配置が地域的に偏っていることや利用状況の実態に鑑み、青少年を含む子どもの居場所づくり事業への転換を図り、施設の在り方について検討していく。</a:t>
          </a:r>
          <a:endParaRPr kumimoji="1" lang="en-US" altLang="ja-JP" sz="1300">
            <a:latin typeface="+mn-ea"/>
            <a:ea typeface="+mn-ea"/>
          </a:endParaRPr>
        </a:p>
        <a:p>
          <a:r>
            <a:rPr kumimoji="1" lang="ja-JP" altLang="en-US" sz="1300">
              <a:latin typeface="+mn-ea"/>
              <a:ea typeface="+mn-ea"/>
            </a:rPr>
            <a:t>　また、保育受入枠の拡大や園児数の減少への対応のため、保育所と幼稚園の一体化による幼保連携型認定こども園に整備することで施設の最適配置を図るとともに、老朽化した保育所を廃止した幼稚園に移転するなど施設の最適化を図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488331-369A-4FEA-9746-37E12C2CD8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E6B683-6601-46DC-ACEA-D7164609F0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103240-7F63-4C5E-B013-FA604FDC6D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1C7F8A-C237-4308-9AA3-E5CD09E8D7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D30285-66D2-4D7C-88EA-79AFEAC1F4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0839AC-40D7-4311-B199-32F4DFD6994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33D8E1-00DC-4203-84AA-4F6DD603D2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672058-5955-4BDC-BF2D-09C013B434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580A98-E915-404D-B5E1-31EC60741C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62D6C9-BF77-4333-AC6E-9C3FDE562F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98F1F2-FED4-43FB-8C88-AC919E1EBF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A4819E-0749-4AF1-9351-9EBBE094D2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CA75DD-1222-4FD6-A667-69A99E277B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0D5930-0787-4EC1-AA6D-1C7C03AD91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057599-8B10-493F-9DC0-73FF3EEA02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087488-5A2F-42E3-9CEE-96E8C3D02C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4BEBA9-16BB-4714-9C9F-2C0285138A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617FB4-17BA-468C-8E24-4B59B70DD9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19A2CE-4E16-485B-88F6-78B61E722F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A8D61C-3EEF-44FC-96F7-93C2552B2C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7C5F28F-2A3B-4AD1-9CB5-840C5DF605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34DFDA-BB49-4E43-9A4A-BD0036AFC3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ACD41C-71D0-4530-BBDD-0A49C6ACE3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C760DF-3131-4A9B-A343-319AD94CE5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3F396C-8AE4-4E0E-8A0F-BEE37FDB9B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3DF3BE-61EE-4B99-9342-CC057B5ED44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2F6611-CC18-4D01-8BBD-3F051F64FCB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5D6E25-B827-4D72-9E4D-F5776F35CF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75DCCC0-E7AC-43E2-AE42-ABAA061CC22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114A0DF-5B77-4FE6-A788-4DB6406A345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E5C162-9C05-4B99-8921-B9F4FF3B74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E0522B-A435-4B15-8116-D1AD32B551A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3ADECF-29B9-436B-A586-68B9AAD407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7EB5E90-CA79-4ED4-95D4-5D21639B181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A66677-F7DE-4ACA-9D37-41819C8D20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6C9DCB-6D9A-4A4E-9FC2-3B39B19B98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F8BC70-E158-48FC-A989-597850F82D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CEFB8C-69B0-4483-973E-3757B95E9FE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951218-A0AD-4BD1-AA20-D576AF5DA0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6873EB-7BF1-4903-AE77-C01C47A4E50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E423CC-1AF4-4AB6-BA58-ACB1558A6EC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F68C66-1A28-46E6-8D17-AA94D0F6A7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5E62A86-1181-4450-914D-8054B5641F6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5B656BA0-E5D7-4380-AA34-50037525EE1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48415B4-256A-46FD-BDB0-311CC2CA5DE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22B9C19-BDA5-4F6B-818C-FF41B8DD857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C559901-D791-4B83-8278-C91815746CA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CA6829C-E136-4B86-86A3-538A945B98A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3F9C675-D1F7-4C21-A49A-996C7B8629B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2216EB6-9993-4F68-BE68-6F175EA362D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19E58BC-9979-4BDA-9207-C8FC05BE242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EAD4433-4B8C-4D35-8A6D-10B252A4261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BE6A622-71C4-41F1-9521-62013026CE8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81056CCE-F7F4-4DAA-A525-AB371276BCA4}"/>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C11C36BE-ACC6-49F0-A0E7-166CF5134184}"/>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A7D08F84-7C28-4843-8756-E88221519A09}"/>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C081B3FB-AF3F-4480-848F-673D36B9A060}"/>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12C95F7C-7642-4147-B7D9-8DBBB2836F1E}"/>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a:extLst>
            <a:ext uri="{FF2B5EF4-FFF2-40B4-BE49-F238E27FC236}">
              <a16:creationId xmlns:a16="http://schemas.microsoft.com/office/drawing/2014/main" id="{B4ED2DDF-D0A9-4775-8393-33F11F69123F}"/>
            </a:ext>
          </a:extLst>
        </xdr:cNvPr>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12F02091-B3FF-4A42-8884-B88750C60FA6}"/>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B73E769F-AB40-4C5E-83AB-E5FB38F7E4DC}"/>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86BDE5AA-7AF3-4730-BF1B-A2E00EFE6E3F}"/>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FB3DF66C-C37E-4D10-A069-1121686D4AAD}"/>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a:extLst>
            <a:ext uri="{FF2B5EF4-FFF2-40B4-BE49-F238E27FC236}">
              <a16:creationId xmlns:a16="http://schemas.microsoft.com/office/drawing/2014/main" id="{A37DC97E-C863-4124-ADEB-9F4D6A67B8A2}"/>
            </a:ext>
          </a:extLst>
        </xdr:cNvPr>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603F640-E4B6-4840-93A2-C4DF3FBF69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4A4EA8F-9CF4-44FA-A3CE-F5A06FA1A9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C5254F1-4B71-4DD6-900A-DB88966C5F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A4C3B0-175F-4559-882C-6ABCEF7E2E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516626F-D169-4186-BEDF-E78CC42AC3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34544</xdr:rowOff>
    </xdr:from>
    <xdr:to>
      <xdr:col>24</xdr:col>
      <xdr:colOff>114300</xdr:colOff>
      <xdr:row>40</xdr:row>
      <xdr:rowOff>136144</xdr:rowOff>
    </xdr:to>
    <xdr:sp macro="" textlink="">
      <xdr:nvSpPr>
        <xdr:cNvPr id="71" name="楕円 70">
          <a:extLst>
            <a:ext uri="{FF2B5EF4-FFF2-40B4-BE49-F238E27FC236}">
              <a16:creationId xmlns:a16="http://schemas.microsoft.com/office/drawing/2014/main" id="{5AF6DDB6-7D5C-492A-933F-0F7462F64E3A}"/>
            </a:ext>
          </a:extLst>
        </xdr:cNvPr>
        <xdr:cNvSpPr/>
      </xdr:nvSpPr>
      <xdr:spPr>
        <a:xfrm>
          <a:off x="4584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12971</xdr:rowOff>
    </xdr:from>
    <xdr:ext cx="405111" cy="259045"/>
    <xdr:sp macro="" textlink="">
      <xdr:nvSpPr>
        <xdr:cNvPr id="72" name="【図書館】&#10;有形固定資産減価償却率該当値テキスト">
          <a:extLst>
            <a:ext uri="{FF2B5EF4-FFF2-40B4-BE49-F238E27FC236}">
              <a16:creationId xmlns:a16="http://schemas.microsoft.com/office/drawing/2014/main" id="{64F20BD1-924A-4F22-B86C-F73DBCEC2105}"/>
            </a:ext>
          </a:extLst>
        </xdr:cNvPr>
        <xdr:cNvSpPr txBox="1"/>
      </xdr:nvSpPr>
      <xdr:spPr>
        <a:xfrm>
          <a:off x="4673600"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155702</xdr:rowOff>
    </xdr:from>
    <xdr:to>
      <xdr:col>20</xdr:col>
      <xdr:colOff>38100</xdr:colOff>
      <xdr:row>40</xdr:row>
      <xdr:rowOff>85852</xdr:rowOff>
    </xdr:to>
    <xdr:sp macro="" textlink="">
      <xdr:nvSpPr>
        <xdr:cNvPr id="73" name="楕円 72">
          <a:extLst>
            <a:ext uri="{FF2B5EF4-FFF2-40B4-BE49-F238E27FC236}">
              <a16:creationId xmlns:a16="http://schemas.microsoft.com/office/drawing/2014/main" id="{75647D6D-9DA0-4638-A256-79CC7C9FCA70}"/>
            </a:ext>
          </a:extLst>
        </xdr:cNvPr>
        <xdr:cNvSpPr/>
      </xdr:nvSpPr>
      <xdr:spPr>
        <a:xfrm>
          <a:off x="3746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35052</xdr:rowOff>
    </xdr:from>
    <xdr:to>
      <xdr:col>24</xdr:col>
      <xdr:colOff>63500</xdr:colOff>
      <xdr:row>40</xdr:row>
      <xdr:rowOff>85344</xdr:rowOff>
    </xdr:to>
    <xdr:cxnSp macro="">
      <xdr:nvCxnSpPr>
        <xdr:cNvPr id="74" name="直線コネクタ 73">
          <a:extLst>
            <a:ext uri="{FF2B5EF4-FFF2-40B4-BE49-F238E27FC236}">
              <a16:creationId xmlns:a16="http://schemas.microsoft.com/office/drawing/2014/main" id="{9E085F99-A4AC-42F7-98FF-22089B6A5C2C}"/>
            </a:ext>
          </a:extLst>
        </xdr:cNvPr>
        <xdr:cNvCxnSpPr/>
      </xdr:nvCxnSpPr>
      <xdr:spPr>
        <a:xfrm>
          <a:off x="3797300" y="6893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52832</xdr:rowOff>
    </xdr:from>
    <xdr:to>
      <xdr:col>15</xdr:col>
      <xdr:colOff>101600</xdr:colOff>
      <xdr:row>39</xdr:row>
      <xdr:rowOff>154432</xdr:rowOff>
    </xdr:to>
    <xdr:sp macro="" textlink="">
      <xdr:nvSpPr>
        <xdr:cNvPr id="75" name="楕円 74">
          <a:extLst>
            <a:ext uri="{FF2B5EF4-FFF2-40B4-BE49-F238E27FC236}">
              <a16:creationId xmlns:a16="http://schemas.microsoft.com/office/drawing/2014/main" id="{6A4FF075-AF4C-448A-B95E-EF5C67640C10}"/>
            </a:ext>
          </a:extLst>
        </xdr:cNvPr>
        <xdr:cNvSpPr/>
      </xdr:nvSpPr>
      <xdr:spPr>
        <a:xfrm>
          <a:off x="2857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103632</xdr:rowOff>
    </xdr:from>
    <xdr:to>
      <xdr:col>19</xdr:col>
      <xdr:colOff>177800</xdr:colOff>
      <xdr:row>40</xdr:row>
      <xdr:rowOff>35052</xdr:rowOff>
    </xdr:to>
    <xdr:cxnSp macro="">
      <xdr:nvCxnSpPr>
        <xdr:cNvPr id="76" name="直線コネクタ 75">
          <a:extLst>
            <a:ext uri="{FF2B5EF4-FFF2-40B4-BE49-F238E27FC236}">
              <a16:creationId xmlns:a16="http://schemas.microsoft.com/office/drawing/2014/main" id="{3ABC054C-E9D4-4499-A454-23C892CF239E}"/>
            </a:ext>
          </a:extLst>
        </xdr:cNvPr>
        <xdr:cNvCxnSpPr/>
      </xdr:nvCxnSpPr>
      <xdr:spPr>
        <a:xfrm>
          <a:off x="2908300" y="67901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a:extLst>
            <a:ext uri="{FF2B5EF4-FFF2-40B4-BE49-F238E27FC236}">
              <a16:creationId xmlns:a16="http://schemas.microsoft.com/office/drawing/2014/main" id="{4CA6F0EA-BE5F-4607-8D02-C80DC65C1337}"/>
            </a:ext>
          </a:extLst>
        </xdr:cNvPr>
        <xdr:cNvSpPr/>
      </xdr:nvSpPr>
      <xdr:spPr>
        <a:xfrm>
          <a:off x="1968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46482</xdr:rowOff>
    </xdr:from>
    <xdr:to>
      <xdr:col>15</xdr:col>
      <xdr:colOff>50800</xdr:colOff>
      <xdr:row>39</xdr:row>
      <xdr:rowOff>103632</xdr:rowOff>
    </xdr:to>
    <xdr:cxnSp macro="">
      <xdr:nvCxnSpPr>
        <xdr:cNvPr id="78" name="直線コネクタ 77">
          <a:extLst>
            <a:ext uri="{FF2B5EF4-FFF2-40B4-BE49-F238E27FC236}">
              <a16:creationId xmlns:a16="http://schemas.microsoft.com/office/drawing/2014/main" id="{4F47E809-EB59-4A05-A0A6-33DF7CD7502B}"/>
            </a:ext>
          </a:extLst>
        </xdr:cNvPr>
        <xdr:cNvCxnSpPr/>
      </xdr:nvCxnSpPr>
      <xdr:spPr>
        <a:xfrm>
          <a:off x="2019300" y="67330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a:extLst>
            <a:ext uri="{FF2B5EF4-FFF2-40B4-BE49-F238E27FC236}">
              <a16:creationId xmlns:a16="http://schemas.microsoft.com/office/drawing/2014/main" id="{AF24C243-C618-494A-9A6E-8FFB69467DBD}"/>
            </a:ext>
          </a:extLst>
        </xdr:cNvPr>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a:extLst>
            <a:ext uri="{FF2B5EF4-FFF2-40B4-BE49-F238E27FC236}">
              <a16:creationId xmlns:a16="http://schemas.microsoft.com/office/drawing/2014/main" id="{D16E7395-56C4-4770-832E-FFA741CA6527}"/>
            </a:ext>
          </a:extLst>
        </xdr:cNvPr>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a:extLst>
            <a:ext uri="{FF2B5EF4-FFF2-40B4-BE49-F238E27FC236}">
              <a16:creationId xmlns:a16="http://schemas.microsoft.com/office/drawing/2014/main" id="{33912991-19A8-4C10-8CB5-F1EB4F81A890}"/>
            </a:ext>
          </a:extLst>
        </xdr:cNvPr>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a:extLst>
            <a:ext uri="{FF2B5EF4-FFF2-40B4-BE49-F238E27FC236}">
              <a16:creationId xmlns:a16="http://schemas.microsoft.com/office/drawing/2014/main" id="{AC8FE453-50DC-4369-B4E6-F215F9F6F536}"/>
            </a:ext>
          </a:extLst>
        </xdr:cNvPr>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76979</xdr:rowOff>
    </xdr:from>
    <xdr:ext cx="405111" cy="259045"/>
    <xdr:sp macro="" textlink="">
      <xdr:nvSpPr>
        <xdr:cNvPr id="83" name="n_1mainValue【図書館】&#10;有形固定資産減価償却率">
          <a:extLst>
            <a:ext uri="{FF2B5EF4-FFF2-40B4-BE49-F238E27FC236}">
              <a16:creationId xmlns:a16="http://schemas.microsoft.com/office/drawing/2014/main" id="{8C2E228A-2D0B-4CAB-B928-D2E6A38B3861}"/>
            </a:ext>
          </a:extLst>
        </xdr:cNvPr>
        <xdr:cNvSpPr txBox="1"/>
      </xdr:nvSpPr>
      <xdr:spPr>
        <a:xfrm>
          <a:off x="3582044"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145559</xdr:rowOff>
    </xdr:from>
    <xdr:ext cx="405111" cy="259045"/>
    <xdr:sp macro="" textlink="">
      <xdr:nvSpPr>
        <xdr:cNvPr id="84" name="n_2mainValue【図書館】&#10;有形固定資産減価償却率">
          <a:extLst>
            <a:ext uri="{FF2B5EF4-FFF2-40B4-BE49-F238E27FC236}">
              <a16:creationId xmlns:a16="http://schemas.microsoft.com/office/drawing/2014/main" id="{16B74C2D-1341-44F6-B456-6F02B463F8E6}"/>
            </a:ext>
          </a:extLst>
        </xdr:cNvPr>
        <xdr:cNvSpPr txBox="1"/>
      </xdr:nvSpPr>
      <xdr:spPr>
        <a:xfrm>
          <a:off x="2705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5" name="n_3mainValue【図書館】&#10;有形固定資産減価償却率">
          <a:extLst>
            <a:ext uri="{FF2B5EF4-FFF2-40B4-BE49-F238E27FC236}">
              <a16:creationId xmlns:a16="http://schemas.microsoft.com/office/drawing/2014/main" id="{558A0150-CEFA-45D7-8920-3E480AFFF498}"/>
            </a:ext>
          </a:extLst>
        </xdr:cNvPr>
        <xdr:cNvSpPr txBox="1"/>
      </xdr:nvSpPr>
      <xdr:spPr>
        <a:xfrm>
          <a:off x="1816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BCD9C24-AB0D-4AD2-BE0B-90E0EC3792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0E49240-2070-4F75-B304-7E299DB1A7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05A68F8-E7A8-4700-B786-E6C481267F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E817D6E-DDCE-4231-BBC1-36746A2D6B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1E980C3-AB7D-41BB-AB6B-F44CB3DE8F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794F9B0C-1A13-4556-B570-151D558ACE9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5130B62-5694-427B-8B1E-E10785704D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6B7EC9BC-3C80-475E-A867-3DCD93499E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3962F8C-CBFD-4225-9D6F-305C67A6FA3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F9BCD19D-FC4B-49CA-B66C-8BDB043737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616ADBA6-7439-4224-8B4A-EBD4981E366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6C5238C7-8D7B-4B02-9519-4C97DFFC8C4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69F4B9CA-002D-455F-B795-7B1E5882408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EF155AF7-C3D2-431C-A58C-C780CF96B7C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3E57FDAE-2573-4D9E-BB1B-B47DECD5960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2CE6E9C3-1E3B-4922-A281-E1183D6582C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AA0FAF9F-2732-4382-83EC-9E451BC611C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844BB8D4-D0CF-420E-8AB3-65537F86022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8BC279B-E609-4E6A-B5F4-FAC362316F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AF6EC59F-BE4D-4A3D-A35E-D0BAE8C3737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9A667957-E22F-40C9-9279-D49DE51A77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a:extLst>
            <a:ext uri="{FF2B5EF4-FFF2-40B4-BE49-F238E27FC236}">
              <a16:creationId xmlns:a16="http://schemas.microsoft.com/office/drawing/2014/main" id="{146627CD-ED0B-4B03-8E20-DC4C64030E72}"/>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a:extLst>
            <a:ext uri="{FF2B5EF4-FFF2-40B4-BE49-F238E27FC236}">
              <a16:creationId xmlns:a16="http://schemas.microsoft.com/office/drawing/2014/main" id="{3DF011DA-1E79-4676-BDE2-A35CFFEB65E6}"/>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a:extLst>
            <a:ext uri="{FF2B5EF4-FFF2-40B4-BE49-F238E27FC236}">
              <a16:creationId xmlns:a16="http://schemas.microsoft.com/office/drawing/2014/main" id="{033AD04C-0742-4E6F-9A49-CAC821E3981F}"/>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a:extLst>
            <a:ext uri="{FF2B5EF4-FFF2-40B4-BE49-F238E27FC236}">
              <a16:creationId xmlns:a16="http://schemas.microsoft.com/office/drawing/2014/main" id="{B5DCEA5E-C304-4388-8AF7-25621075CB3A}"/>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a:extLst>
            <a:ext uri="{FF2B5EF4-FFF2-40B4-BE49-F238E27FC236}">
              <a16:creationId xmlns:a16="http://schemas.microsoft.com/office/drawing/2014/main" id="{32609DC6-BC27-49A0-B6D3-4F9C98D28C42}"/>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a:extLst>
            <a:ext uri="{FF2B5EF4-FFF2-40B4-BE49-F238E27FC236}">
              <a16:creationId xmlns:a16="http://schemas.microsoft.com/office/drawing/2014/main" id="{EA079A2C-9825-4FE2-8D8D-41F16477DD93}"/>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a:extLst>
            <a:ext uri="{FF2B5EF4-FFF2-40B4-BE49-F238E27FC236}">
              <a16:creationId xmlns:a16="http://schemas.microsoft.com/office/drawing/2014/main" id="{7A68C757-BB2D-403F-86B3-892E98A31D11}"/>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a:extLst>
            <a:ext uri="{FF2B5EF4-FFF2-40B4-BE49-F238E27FC236}">
              <a16:creationId xmlns:a16="http://schemas.microsoft.com/office/drawing/2014/main" id="{E91D424C-3260-46A6-878B-5C34E161AD42}"/>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a:extLst>
            <a:ext uri="{FF2B5EF4-FFF2-40B4-BE49-F238E27FC236}">
              <a16:creationId xmlns:a16="http://schemas.microsoft.com/office/drawing/2014/main" id="{1AB76F5A-205C-4CC1-AC2B-24FA589145A8}"/>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a:extLst>
            <a:ext uri="{FF2B5EF4-FFF2-40B4-BE49-F238E27FC236}">
              <a16:creationId xmlns:a16="http://schemas.microsoft.com/office/drawing/2014/main" id="{45A7E6F2-5460-4D41-8168-3C0478CEA8DE}"/>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a:extLst>
            <a:ext uri="{FF2B5EF4-FFF2-40B4-BE49-F238E27FC236}">
              <a16:creationId xmlns:a16="http://schemas.microsoft.com/office/drawing/2014/main" id="{6BA1349E-DD95-4FAC-BCE7-59227C22E142}"/>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4B40DDB-158B-4561-B658-3D880974D9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C3A817A-4BD2-4880-ADF2-E7C7B09BDB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181587E-FC7B-4441-A8B4-3121F54698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F2E6009-1708-4812-A32F-E2297CE6FD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42FF44E-47BD-4438-A0F1-0B46C57C9F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3" name="楕円 122">
          <a:extLst>
            <a:ext uri="{FF2B5EF4-FFF2-40B4-BE49-F238E27FC236}">
              <a16:creationId xmlns:a16="http://schemas.microsoft.com/office/drawing/2014/main" id="{33ACB712-E43E-4EA8-9830-F5296A27A1FB}"/>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4" name="【図書館】&#10;一人当たり面積該当値テキスト">
          <a:extLst>
            <a:ext uri="{FF2B5EF4-FFF2-40B4-BE49-F238E27FC236}">
              <a16:creationId xmlns:a16="http://schemas.microsoft.com/office/drawing/2014/main" id="{8A0384EA-C3FE-4251-8D85-A673F86998DB}"/>
            </a:ext>
          </a:extLst>
        </xdr:cNvPr>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5" name="楕円 124">
          <a:extLst>
            <a:ext uri="{FF2B5EF4-FFF2-40B4-BE49-F238E27FC236}">
              <a16:creationId xmlns:a16="http://schemas.microsoft.com/office/drawing/2014/main" id="{14C9F1C2-473A-4CE7-8C24-4D3F83EA9C43}"/>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26" name="直線コネクタ 125">
          <a:extLst>
            <a:ext uri="{FF2B5EF4-FFF2-40B4-BE49-F238E27FC236}">
              <a16:creationId xmlns:a16="http://schemas.microsoft.com/office/drawing/2014/main" id="{1CE13992-D4D4-4745-9D58-41DA2844C46D}"/>
            </a:ext>
          </a:extLst>
        </xdr:cNvPr>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7" name="楕円 126">
          <a:extLst>
            <a:ext uri="{FF2B5EF4-FFF2-40B4-BE49-F238E27FC236}">
              <a16:creationId xmlns:a16="http://schemas.microsoft.com/office/drawing/2014/main" id="{02744CF4-705A-49BE-9A91-639AE54BE16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8" name="直線コネクタ 127">
          <a:extLst>
            <a:ext uri="{FF2B5EF4-FFF2-40B4-BE49-F238E27FC236}">
              <a16:creationId xmlns:a16="http://schemas.microsoft.com/office/drawing/2014/main" id="{9338B187-82A2-4659-9A9D-C709FD7A2C48}"/>
            </a:ext>
          </a:extLst>
        </xdr:cNvPr>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29" name="楕円 128">
          <a:extLst>
            <a:ext uri="{FF2B5EF4-FFF2-40B4-BE49-F238E27FC236}">
              <a16:creationId xmlns:a16="http://schemas.microsoft.com/office/drawing/2014/main" id="{9F2D2407-8E43-4237-876D-35F83C296533}"/>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0" name="直線コネクタ 129">
          <a:extLst>
            <a:ext uri="{FF2B5EF4-FFF2-40B4-BE49-F238E27FC236}">
              <a16:creationId xmlns:a16="http://schemas.microsoft.com/office/drawing/2014/main" id="{6AE5F3F4-0947-4188-AD22-F96684EE5F72}"/>
            </a:ext>
          </a:extLst>
        </xdr:cNvPr>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a:extLst>
            <a:ext uri="{FF2B5EF4-FFF2-40B4-BE49-F238E27FC236}">
              <a16:creationId xmlns:a16="http://schemas.microsoft.com/office/drawing/2014/main" id="{53526638-202F-4A1D-A956-CA1ADDA06902}"/>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a:extLst>
            <a:ext uri="{FF2B5EF4-FFF2-40B4-BE49-F238E27FC236}">
              <a16:creationId xmlns:a16="http://schemas.microsoft.com/office/drawing/2014/main" id="{28DF8778-B822-4BBB-9A26-496F50F819BF}"/>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a:extLst>
            <a:ext uri="{FF2B5EF4-FFF2-40B4-BE49-F238E27FC236}">
              <a16:creationId xmlns:a16="http://schemas.microsoft.com/office/drawing/2014/main" id="{E9A614A3-7EBB-4850-815F-1936DB9EB55B}"/>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a:extLst>
            <a:ext uri="{FF2B5EF4-FFF2-40B4-BE49-F238E27FC236}">
              <a16:creationId xmlns:a16="http://schemas.microsoft.com/office/drawing/2014/main" id="{89100981-50A7-487D-8684-2CB6539AFDDF}"/>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35" name="n_1mainValue【図書館】&#10;一人当たり面積">
          <a:extLst>
            <a:ext uri="{FF2B5EF4-FFF2-40B4-BE49-F238E27FC236}">
              <a16:creationId xmlns:a16="http://schemas.microsoft.com/office/drawing/2014/main" id="{A21A4993-3AE7-41F4-AB8E-3447938E3E6B}"/>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36" name="n_2mainValue【図書館】&#10;一人当たり面積">
          <a:extLst>
            <a:ext uri="{FF2B5EF4-FFF2-40B4-BE49-F238E27FC236}">
              <a16:creationId xmlns:a16="http://schemas.microsoft.com/office/drawing/2014/main" id="{32B88DB8-F2C1-405C-8397-BBB10A653F5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7" name="n_3mainValue【図書館】&#10;一人当たり面積">
          <a:extLst>
            <a:ext uri="{FF2B5EF4-FFF2-40B4-BE49-F238E27FC236}">
              <a16:creationId xmlns:a16="http://schemas.microsoft.com/office/drawing/2014/main" id="{FD456BBD-CE0C-422B-AB87-9F4981A91B6F}"/>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99CDA281-5CC6-4401-BF08-54B64AF9EE0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780C323F-CC6B-4E3F-A0C1-6423F53B86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74BFEE6-57DF-4A9D-8E73-26BCD209B4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13EC973-D6AE-46DF-BD90-90886FC6B3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2B09821F-32BA-4DEC-AB2C-21C97806B2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38794405-2335-43BE-9331-C5C5949081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45D1EA9B-E04F-42C0-8DCC-3915D67F2B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E29A66A-957E-44C9-A011-BF066CE6B1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EFFC90F6-AEFC-4096-8BAB-71286304D5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5CD6724-C5B7-40FE-BE27-CE964338D7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280F59B4-B706-4713-8FEB-9C2F42DC146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8ED426A6-40FD-4387-94AC-4570229DE99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7376E0B5-8A58-4209-8828-61FA76D78AF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30F0497E-9D57-4D1C-A07B-BF605534F25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5D2A189-EAD1-482C-9D6C-0A5BFA21CF5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C58D44D2-E852-4C94-A03E-70F31BE1670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41CF91A7-79DC-40F6-9A64-6093F2D765B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EE8B12D8-5D2C-4E1D-99E5-73770A48DAB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22DE91FA-CE5A-47DF-841C-03F64584029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BFBDF1BB-BD2C-4A7B-9DEF-2F4DF1F4C3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67146E7C-2922-43D6-B330-F06AF4516E8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F8EAF3C8-D465-47E6-8124-9CCAA6055C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EE130711-B999-4743-8A03-2EA46EC181A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242DDDCE-BC08-4C61-BE0C-20642EC647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a:extLst>
            <a:ext uri="{FF2B5EF4-FFF2-40B4-BE49-F238E27FC236}">
              <a16:creationId xmlns:a16="http://schemas.microsoft.com/office/drawing/2014/main" id="{2DA5DDE8-3608-4C1E-B85B-11A290306ED0}"/>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1BCCFA5E-8760-4B8F-B29B-F010E0C4264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a:extLst>
            <a:ext uri="{FF2B5EF4-FFF2-40B4-BE49-F238E27FC236}">
              <a16:creationId xmlns:a16="http://schemas.microsoft.com/office/drawing/2014/main" id="{5282FADC-0FC8-475B-AABD-F6EAB9F54FB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6F87854-9C8F-40EE-9269-95558DAD68BC}"/>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a:extLst>
            <a:ext uri="{FF2B5EF4-FFF2-40B4-BE49-F238E27FC236}">
              <a16:creationId xmlns:a16="http://schemas.microsoft.com/office/drawing/2014/main" id="{DD935AC4-6FB3-426C-94CB-BE564FE4BC57}"/>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70087BD3-321E-4F06-953C-E4E0C40FCDCC}"/>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a:extLst>
            <a:ext uri="{FF2B5EF4-FFF2-40B4-BE49-F238E27FC236}">
              <a16:creationId xmlns:a16="http://schemas.microsoft.com/office/drawing/2014/main" id="{3724FFDB-9470-4739-A218-770092D2E7ED}"/>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a:extLst>
            <a:ext uri="{FF2B5EF4-FFF2-40B4-BE49-F238E27FC236}">
              <a16:creationId xmlns:a16="http://schemas.microsoft.com/office/drawing/2014/main" id="{172A0A40-787A-43E0-8E01-FCA0991DF49E}"/>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a:extLst>
            <a:ext uri="{FF2B5EF4-FFF2-40B4-BE49-F238E27FC236}">
              <a16:creationId xmlns:a16="http://schemas.microsoft.com/office/drawing/2014/main" id="{29FA73C4-1599-4AA5-9D3A-9C0AB1D339E3}"/>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a:extLst>
            <a:ext uri="{FF2B5EF4-FFF2-40B4-BE49-F238E27FC236}">
              <a16:creationId xmlns:a16="http://schemas.microsoft.com/office/drawing/2014/main" id="{E52EF2FC-D312-426C-B067-9C8295196A1D}"/>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a:extLst>
            <a:ext uri="{FF2B5EF4-FFF2-40B4-BE49-F238E27FC236}">
              <a16:creationId xmlns:a16="http://schemas.microsoft.com/office/drawing/2014/main" id="{7C2A5EE2-05BE-4F16-88C6-7799AB74C9F7}"/>
            </a:ext>
          </a:extLst>
        </xdr:cNvPr>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7A880CA-2533-483B-AD2C-158E87BDBA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3ACA41F-A9AD-4612-B5DF-5558D19E64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230AFF7-49BB-4CA8-8BE5-3E25B9CC7E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AA772A0-3EF2-4588-9860-C1D7FED89B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84D8D48-2D2E-407E-ACEA-B1B600152E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楕円 177">
          <a:extLst>
            <a:ext uri="{FF2B5EF4-FFF2-40B4-BE49-F238E27FC236}">
              <a16:creationId xmlns:a16="http://schemas.microsoft.com/office/drawing/2014/main" id="{33C7A71A-DDED-4A97-B157-ACBD29046E62}"/>
            </a:ext>
          </a:extLst>
        </xdr:cNvPr>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3E4C6C72-5C86-40DE-9A21-45C6B08D6B1B}"/>
            </a:ext>
          </a:extLst>
        </xdr:cNvPr>
        <xdr:cNvSpPr txBox="1"/>
      </xdr:nvSpPr>
      <xdr:spPr>
        <a:xfrm>
          <a:off x="4673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0" name="楕円 179">
          <a:extLst>
            <a:ext uri="{FF2B5EF4-FFF2-40B4-BE49-F238E27FC236}">
              <a16:creationId xmlns:a16="http://schemas.microsoft.com/office/drawing/2014/main" id="{3DC6253F-252A-4F5F-8D55-1F5E1B410970}"/>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61</xdr:row>
      <xdr:rowOff>11430</xdr:rowOff>
    </xdr:to>
    <xdr:cxnSp macro="">
      <xdr:nvCxnSpPr>
        <xdr:cNvPr id="181" name="直線コネクタ 180">
          <a:extLst>
            <a:ext uri="{FF2B5EF4-FFF2-40B4-BE49-F238E27FC236}">
              <a16:creationId xmlns:a16="http://schemas.microsoft.com/office/drawing/2014/main" id="{FE1F0C5E-116B-4710-A40A-6298D379CF04}"/>
            </a:ext>
          </a:extLst>
        </xdr:cNvPr>
        <xdr:cNvCxnSpPr/>
      </xdr:nvCxnSpPr>
      <xdr:spPr>
        <a:xfrm flipV="1">
          <a:off x="3797300" y="103841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2" name="楕円 181">
          <a:extLst>
            <a:ext uri="{FF2B5EF4-FFF2-40B4-BE49-F238E27FC236}">
              <a16:creationId xmlns:a16="http://schemas.microsoft.com/office/drawing/2014/main" id="{770884D0-02EE-4DD1-B4D9-47D1A8A1F6E0}"/>
            </a:ext>
          </a:extLst>
        </xdr:cNvPr>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11430</xdr:rowOff>
    </xdr:to>
    <xdr:cxnSp macro="">
      <xdr:nvCxnSpPr>
        <xdr:cNvPr id="183" name="直線コネクタ 182">
          <a:extLst>
            <a:ext uri="{FF2B5EF4-FFF2-40B4-BE49-F238E27FC236}">
              <a16:creationId xmlns:a16="http://schemas.microsoft.com/office/drawing/2014/main" id="{2104C71A-9A26-4327-B781-3E22BBBD17A4}"/>
            </a:ext>
          </a:extLst>
        </xdr:cNvPr>
        <xdr:cNvCxnSpPr/>
      </xdr:nvCxnSpPr>
      <xdr:spPr>
        <a:xfrm>
          <a:off x="2908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楕円 183">
          <a:extLst>
            <a:ext uri="{FF2B5EF4-FFF2-40B4-BE49-F238E27FC236}">
              <a16:creationId xmlns:a16="http://schemas.microsoft.com/office/drawing/2014/main" id="{351D5947-A788-4E93-BA8D-110AE7C96677}"/>
            </a:ext>
          </a:extLst>
        </xdr:cNvPr>
        <xdr:cNvSpPr/>
      </xdr:nvSpPr>
      <xdr:spPr>
        <a:xfrm>
          <a:off x="196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106680</xdr:rowOff>
    </xdr:from>
    <xdr:to>
      <xdr:col>15</xdr:col>
      <xdr:colOff>50800</xdr:colOff>
      <xdr:row>60</xdr:row>
      <xdr:rowOff>144780</xdr:rowOff>
    </xdr:to>
    <xdr:cxnSp macro="">
      <xdr:nvCxnSpPr>
        <xdr:cNvPr id="185" name="直線コネクタ 184">
          <a:extLst>
            <a:ext uri="{FF2B5EF4-FFF2-40B4-BE49-F238E27FC236}">
              <a16:creationId xmlns:a16="http://schemas.microsoft.com/office/drawing/2014/main" id="{D6ABB7DE-C7CA-4C8A-A1FD-232C0EF4AD36}"/>
            </a:ext>
          </a:extLst>
        </xdr:cNvPr>
        <xdr:cNvCxnSpPr/>
      </xdr:nvCxnSpPr>
      <xdr:spPr>
        <a:xfrm>
          <a:off x="2019300" y="1039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a:extLst>
            <a:ext uri="{FF2B5EF4-FFF2-40B4-BE49-F238E27FC236}">
              <a16:creationId xmlns:a16="http://schemas.microsoft.com/office/drawing/2014/main" id="{31C1E75B-D980-42E1-BB68-92665A6508DD}"/>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a:extLst>
            <a:ext uri="{FF2B5EF4-FFF2-40B4-BE49-F238E27FC236}">
              <a16:creationId xmlns:a16="http://schemas.microsoft.com/office/drawing/2014/main" id="{C2A7F4D3-077F-4104-B30A-E0BB5DAA3E4D}"/>
            </a:ext>
          </a:extLst>
        </xdr:cNvPr>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a:extLst>
            <a:ext uri="{FF2B5EF4-FFF2-40B4-BE49-F238E27FC236}">
              <a16:creationId xmlns:a16="http://schemas.microsoft.com/office/drawing/2014/main" id="{A57D532C-DB95-4195-8180-578D435FF84D}"/>
            </a:ext>
          </a:extLst>
        </xdr:cNvPr>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a:extLst>
            <a:ext uri="{FF2B5EF4-FFF2-40B4-BE49-F238E27FC236}">
              <a16:creationId xmlns:a16="http://schemas.microsoft.com/office/drawing/2014/main" id="{1D3D49BB-690D-4E42-BA35-61154C6AF120}"/>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90" name="n_1mainValue【体育館・プール】&#10;有形固定資産減価償却率">
          <a:extLst>
            <a:ext uri="{FF2B5EF4-FFF2-40B4-BE49-F238E27FC236}">
              <a16:creationId xmlns:a16="http://schemas.microsoft.com/office/drawing/2014/main" id="{467BF9F3-B0BD-4105-83B7-6C78C16CD805}"/>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1" name="n_2mainValue【体育館・プール】&#10;有形固定資産減価償却率">
          <a:extLst>
            <a:ext uri="{FF2B5EF4-FFF2-40B4-BE49-F238E27FC236}">
              <a16:creationId xmlns:a16="http://schemas.microsoft.com/office/drawing/2014/main" id="{0D60A574-63A4-4E81-9A14-F999F8E1E354}"/>
            </a:ext>
          </a:extLst>
        </xdr:cNvPr>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2" name="n_3mainValue【体育館・プール】&#10;有形固定資産減価償却率">
          <a:extLst>
            <a:ext uri="{FF2B5EF4-FFF2-40B4-BE49-F238E27FC236}">
              <a16:creationId xmlns:a16="http://schemas.microsoft.com/office/drawing/2014/main" id="{8F766637-4DF1-4CA6-A465-231C9057791C}"/>
            </a:ext>
          </a:extLst>
        </xdr:cNvPr>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7EBB7E64-21FF-48DA-8C80-7098791C2D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7B0E187B-03A1-42D0-8C84-D46FD021C2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9F53B8D9-D452-4D68-A4FA-1160893BD9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342749BE-AB54-41BF-A2AE-CC7750A886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949B3FA8-ED2C-44B6-BB46-F4811A933B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94C8A8C5-599C-4F81-AB04-AC826B080C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FD356427-4C75-43EB-A496-F9C9956CA0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77A33F7F-E760-473F-A502-FD795AF13B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27368730-B010-4BAC-87E6-71F8B6348F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EE583DB5-11E0-4F72-8E1D-E9D3737A4D8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C03D693C-6805-4D06-9C8F-F01A22B416C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8B185597-1C8F-429A-9FBB-F0F74AD3E8BC}"/>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315CF438-4940-4107-A620-49A16F9DE08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B91594E7-BA1A-4ABD-9D14-6DF7E813127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99325148-26C6-45FE-8F15-995270A5B32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3EE92DD2-5385-4F8C-9C52-F0EF019FD39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6AF75D22-0EA3-44A6-89E1-24EDF16F597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627344F6-DADF-4BEF-85D4-80EDC0FB866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F6FF32C5-BE52-4D7E-B61D-51EFAFB13C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E7A8F68D-3F30-4DC4-85C1-D20D1CEA95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FFAC3272-D772-4AC7-8BE5-DC12CD49D4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a:extLst>
            <a:ext uri="{FF2B5EF4-FFF2-40B4-BE49-F238E27FC236}">
              <a16:creationId xmlns:a16="http://schemas.microsoft.com/office/drawing/2014/main" id="{588A1D59-32C3-401A-ADB8-05CEE5D8FAA9}"/>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a:extLst>
            <a:ext uri="{FF2B5EF4-FFF2-40B4-BE49-F238E27FC236}">
              <a16:creationId xmlns:a16="http://schemas.microsoft.com/office/drawing/2014/main" id="{92E2B351-9DBC-44B5-9186-B63AE2283EC5}"/>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a:extLst>
            <a:ext uri="{FF2B5EF4-FFF2-40B4-BE49-F238E27FC236}">
              <a16:creationId xmlns:a16="http://schemas.microsoft.com/office/drawing/2014/main" id="{AFF0F9E2-4410-45C9-A763-2A1996A3E901}"/>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a:extLst>
            <a:ext uri="{FF2B5EF4-FFF2-40B4-BE49-F238E27FC236}">
              <a16:creationId xmlns:a16="http://schemas.microsoft.com/office/drawing/2014/main" id="{2005EF39-D47B-45F7-A716-4C82B3BB979A}"/>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a:extLst>
            <a:ext uri="{FF2B5EF4-FFF2-40B4-BE49-F238E27FC236}">
              <a16:creationId xmlns:a16="http://schemas.microsoft.com/office/drawing/2014/main" id="{E9657980-311F-4606-82A6-2D5092EC8BB4}"/>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9" name="【体育館・プール】&#10;一人当たり面積平均値テキスト">
          <a:extLst>
            <a:ext uri="{FF2B5EF4-FFF2-40B4-BE49-F238E27FC236}">
              <a16:creationId xmlns:a16="http://schemas.microsoft.com/office/drawing/2014/main" id="{E5DF5153-BADB-470D-99E4-E9A48D6AC5CB}"/>
            </a:ext>
          </a:extLst>
        </xdr:cNvPr>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a:extLst>
            <a:ext uri="{FF2B5EF4-FFF2-40B4-BE49-F238E27FC236}">
              <a16:creationId xmlns:a16="http://schemas.microsoft.com/office/drawing/2014/main" id="{8E89D18A-1BC8-4C2B-B937-69DFA3D6BC17}"/>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a:extLst>
            <a:ext uri="{FF2B5EF4-FFF2-40B4-BE49-F238E27FC236}">
              <a16:creationId xmlns:a16="http://schemas.microsoft.com/office/drawing/2014/main" id="{B734D48F-B21B-4743-99A1-7D89FDE72B79}"/>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a:extLst>
            <a:ext uri="{FF2B5EF4-FFF2-40B4-BE49-F238E27FC236}">
              <a16:creationId xmlns:a16="http://schemas.microsoft.com/office/drawing/2014/main" id="{77A84F8B-0E2C-4068-BDCA-CFBD5AAA7E75}"/>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a:extLst>
            <a:ext uri="{FF2B5EF4-FFF2-40B4-BE49-F238E27FC236}">
              <a16:creationId xmlns:a16="http://schemas.microsoft.com/office/drawing/2014/main" id="{00579773-68E9-42F6-93F9-6329AD4F72C6}"/>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a:extLst>
            <a:ext uri="{FF2B5EF4-FFF2-40B4-BE49-F238E27FC236}">
              <a16:creationId xmlns:a16="http://schemas.microsoft.com/office/drawing/2014/main" id="{663B2F94-EBBE-4609-B343-A58BB3206812}"/>
            </a:ext>
          </a:extLst>
        </xdr:cNvPr>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6B01C6D-751A-4C03-BF01-D7B57C3592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4D05CA1-09A2-459D-A4AB-7A85B708DE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1C0876FC-86A6-4502-B118-C098EC87BE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9D7955D-0D84-4CBE-A2FC-5FC663C6EA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1DC246F4-E0CE-49C5-AAF2-C0726D69C8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20066</xdr:rowOff>
    </xdr:from>
    <xdr:to>
      <xdr:col>55</xdr:col>
      <xdr:colOff>50800</xdr:colOff>
      <xdr:row>59</xdr:row>
      <xdr:rowOff>121666</xdr:rowOff>
    </xdr:to>
    <xdr:sp macro="" textlink="">
      <xdr:nvSpPr>
        <xdr:cNvPr id="230" name="楕円 229">
          <a:extLst>
            <a:ext uri="{FF2B5EF4-FFF2-40B4-BE49-F238E27FC236}">
              <a16:creationId xmlns:a16="http://schemas.microsoft.com/office/drawing/2014/main" id="{D0F47C3F-7A33-4793-8272-2950B19ECDF6}"/>
            </a:ext>
          </a:extLst>
        </xdr:cNvPr>
        <xdr:cNvSpPr/>
      </xdr:nvSpPr>
      <xdr:spPr>
        <a:xfrm>
          <a:off x="10426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42943</xdr:rowOff>
    </xdr:from>
    <xdr:ext cx="469744" cy="259045"/>
    <xdr:sp macro="" textlink="">
      <xdr:nvSpPr>
        <xdr:cNvPr id="231" name="【体育館・プール】&#10;一人当たり面積該当値テキスト">
          <a:extLst>
            <a:ext uri="{FF2B5EF4-FFF2-40B4-BE49-F238E27FC236}">
              <a16:creationId xmlns:a16="http://schemas.microsoft.com/office/drawing/2014/main" id="{BD609A0B-D143-4511-A9ED-32217D394430}"/>
            </a:ext>
          </a:extLst>
        </xdr:cNvPr>
        <xdr:cNvSpPr txBox="1"/>
      </xdr:nvSpPr>
      <xdr:spPr>
        <a:xfrm>
          <a:off x="10515600" y="998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118364</xdr:rowOff>
    </xdr:from>
    <xdr:to>
      <xdr:col>50</xdr:col>
      <xdr:colOff>165100</xdr:colOff>
      <xdr:row>57</xdr:row>
      <xdr:rowOff>48514</xdr:rowOff>
    </xdr:to>
    <xdr:sp macro="" textlink="">
      <xdr:nvSpPr>
        <xdr:cNvPr id="232" name="楕円 231">
          <a:extLst>
            <a:ext uri="{FF2B5EF4-FFF2-40B4-BE49-F238E27FC236}">
              <a16:creationId xmlns:a16="http://schemas.microsoft.com/office/drawing/2014/main" id="{872E1733-C91F-4D77-A893-0EE8BDD35A96}"/>
            </a:ext>
          </a:extLst>
        </xdr:cNvPr>
        <xdr:cNvSpPr/>
      </xdr:nvSpPr>
      <xdr:spPr>
        <a:xfrm>
          <a:off x="9588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169164</xdr:rowOff>
    </xdr:from>
    <xdr:to>
      <xdr:col>55</xdr:col>
      <xdr:colOff>0</xdr:colOff>
      <xdr:row>59</xdr:row>
      <xdr:rowOff>70866</xdr:rowOff>
    </xdr:to>
    <xdr:cxnSp macro="">
      <xdr:nvCxnSpPr>
        <xdr:cNvPr id="233" name="直線コネクタ 232">
          <a:extLst>
            <a:ext uri="{FF2B5EF4-FFF2-40B4-BE49-F238E27FC236}">
              <a16:creationId xmlns:a16="http://schemas.microsoft.com/office/drawing/2014/main" id="{4F206DAF-CE62-444D-9D0F-3DFB310B5074}"/>
            </a:ext>
          </a:extLst>
        </xdr:cNvPr>
        <xdr:cNvCxnSpPr/>
      </xdr:nvCxnSpPr>
      <xdr:spPr>
        <a:xfrm>
          <a:off x="9639300" y="9770364"/>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122936</xdr:rowOff>
    </xdr:from>
    <xdr:to>
      <xdr:col>46</xdr:col>
      <xdr:colOff>38100</xdr:colOff>
      <xdr:row>57</xdr:row>
      <xdr:rowOff>53086</xdr:rowOff>
    </xdr:to>
    <xdr:sp macro="" textlink="">
      <xdr:nvSpPr>
        <xdr:cNvPr id="234" name="楕円 233">
          <a:extLst>
            <a:ext uri="{FF2B5EF4-FFF2-40B4-BE49-F238E27FC236}">
              <a16:creationId xmlns:a16="http://schemas.microsoft.com/office/drawing/2014/main" id="{617568DB-14E2-4D09-BF4E-E03032843B7E}"/>
            </a:ext>
          </a:extLst>
        </xdr:cNvPr>
        <xdr:cNvSpPr/>
      </xdr:nvSpPr>
      <xdr:spPr>
        <a:xfrm>
          <a:off x="8699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169164</xdr:rowOff>
    </xdr:from>
    <xdr:to>
      <xdr:col>50</xdr:col>
      <xdr:colOff>114300</xdr:colOff>
      <xdr:row>57</xdr:row>
      <xdr:rowOff>2286</xdr:rowOff>
    </xdr:to>
    <xdr:cxnSp macro="">
      <xdr:nvCxnSpPr>
        <xdr:cNvPr id="235" name="直線コネクタ 234">
          <a:extLst>
            <a:ext uri="{FF2B5EF4-FFF2-40B4-BE49-F238E27FC236}">
              <a16:creationId xmlns:a16="http://schemas.microsoft.com/office/drawing/2014/main" id="{3262C24E-ED07-48EA-9698-9AC277AB5E46}"/>
            </a:ext>
          </a:extLst>
        </xdr:cNvPr>
        <xdr:cNvCxnSpPr/>
      </xdr:nvCxnSpPr>
      <xdr:spPr>
        <a:xfrm flipV="1">
          <a:off x="8750300" y="9770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10922</xdr:rowOff>
    </xdr:from>
    <xdr:to>
      <xdr:col>41</xdr:col>
      <xdr:colOff>101600</xdr:colOff>
      <xdr:row>57</xdr:row>
      <xdr:rowOff>112522</xdr:rowOff>
    </xdr:to>
    <xdr:sp macro="" textlink="">
      <xdr:nvSpPr>
        <xdr:cNvPr id="236" name="楕円 235">
          <a:extLst>
            <a:ext uri="{FF2B5EF4-FFF2-40B4-BE49-F238E27FC236}">
              <a16:creationId xmlns:a16="http://schemas.microsoft.com/office/drawing/2014/main" id="{CFA7DBD5-0D1D-4387-8E86-41C1B365E3A8}"/>
            </a:ext>
          </a:extLst>
        </xdr:cNvPr>
        <xdr:cNvSpPr/>
      </xdr:nvSpPr>
      <xdr:spPr>
        <a:xfrm>
          <a:off x="7810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2286</xdr:rowOff>
    </xdr:from>
    <xdr:to>
      <xdr:col>45</xdr:col>
      <xdr:colOff>177800</xdr:colOff>
      <xdr:row>57</xdr:row>
      <xdr:rowOff>61722</xdr:rowOff>
    </xdr:to>
    <xdr:cxnSp macro="">
      <xdr:nvCxnSpPr>
        <xdr:cNvPr id="237" name="直線コネクタ 236">
          <a:extLst>
            <a:ext uri="{FF2B5EF4-FFF2-40B4-BE49-F238E27FC236}">
              <a16:creationId xmlns:a16="http://schemas.microsoft.com/office/drawing/2014/main" id="{CC195F84-507D-44B9-9EFE-B03E545C9D5F}"/>
            </a:ext>
          </a:extLst>
        </xdr:cNvPr>
        <xdr:cNvCxnSpPr/>
      </xdr:nvCxnSpPr>
      <xdr:spPr>
        <a:xfrm flipV="1">
          <a:off x="7861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a:extLst>
            <a:ext uri="{FF2B5EF4-FFF2-40B4-BE49-F238E27FC236}">
              <a16:creationId xmlns:a16="http://schemas.microsoft.com/office/drawing/2014/main" id="{F1051608-EC45-41E6-AE69-641C3362DC33}"/>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a:extLst>
            <a:ext uri="{FF2B5EF4-FFF2-40B4-BE49-F238E27FC236}">
              <a16:creationId xmlns:a16="http://schemas.microsoft.com/office/drawing/2014/main" id="{A95AAD66-3606-4D10-9E4D-BEE6AAE50197}"/>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a:extLst>
            <a:ext uri="{FF2B5EF4-FFF2-40B4-BE49-F238E27FC236}">
              <a16:creationId xmlns:a16="http://schemas.microsoft.com/office/drawing/2014/main" id="{581EF6E4-66D7-4C3A-8505-E988260DC0B0}"/>
            </a:ext>
          </a:extLst>
        </xdr:cNvPr>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a:extLst>
            <a:ext uri="{FF2B5EF4-FFF2-40B4-BE49-F238E27FC236}">
              <a16:creationId xmlns:a16="http://schemas.microsoft.com/office/drawing/2014/main" id="{C6DA2206-A0FB-46FF-82C5-85ABD24482A0}"/>
            </a:ext>
          </a:extLst>
        </xdr:cNvPr>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65041</xdr:rowOff>
    </xdr:from>
    <xdr:ext cx="469744" cy="259045"/>
    <xdr:sp macro="" textlink="">
      <xdr:nvSpPr>
        <xdr:cNvPr id="242" name="n_1mainValue【体育館・プール】&#10;一人当たり面積">
          <a:extLst>
            <a:ext uri="{FF2B5EF4-FFF2-40B4-BE49-F238E27FC236}">
              <a16:creationId xmlns:a16="http://schemas.microsoft.com/office/drawing/2014/main" id="{8EFE6E7D-4EA1-4890-8196-D7A795CACABB}"/>
            </a:ext>
          </a:extLst>
        </xdr:cNvPr>
        <xdr:cNvSpPr txBox="1"/>
      </xdr:nvSpPr>
      <xdr:spPr>
        <a:xfrm>
          <a:off x="93917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69613</xdr:rowOff>
    </xdr:from>
    <xdr:ext cx="469744" cy="259045"/>
    <xdr:sp macro="" textlink="">
      <xdr:nvSpPr>
        <xdr:cNvPr id="243" name="n_2mainValue【体育館・プール】&#10;一人当たり面積">
          <a:extLst>
            <a:ext uri="{FF2B5EF4-FFF2-40B4-BE49-F238E27FC236}">
              <a16:creationId xmlns:a16="http://schemas.microsoft.com/office/drawing/2014/main" id="{83C865F6-7A0D-489B-AE48-51B481E8FC8E}"/>
            </a:ext>
          </a:extLst>
        </xdr:cNvPr>
        <xdr:cNvSpPr txBox="1"/>
      </xdr:nvSpPr>
      <xdr:spPr>
        <a:xfrm>
          <a:off x="8515427" y="94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129049</xdr:rowOff>
    </xdr:from>
    <xdr:ext cx="469744" cy="259045"/>
    <xdr:sp macro="" textlink="">
      <xdr:nvSpPr>
        <xdr:cNvPr id="244" name="n_3mainValue【体育館・プール】&#10;一人当たり面積">
          <a:extLst>
            <a:ext uri="{FF2B5EF4-FFF2-40B4-BE49-F238E27FC236}">
              <a16:creationId xmlns:a16="http://schemas.microsoft.com/office/drawing/2014/main" id="{DC7D6CB1-BE0E-4505-B063-D1C71688BE3F}"/>
            </a:ext>
          </a:extLst>
        </xdr:cNvPr>
        <xdr:cNvSpPr txBox="1"/>
      </xdr:nvSpPr>
      <xdr:spPr>
        <a:xfrm>
          <a:off x="7626427" y="955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28ACCACA-743A-45B7-9DD6-9E14F419FB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A0A7CB21-7FD3-4BF3-8A8C-373971D41C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E5A24262-2539-4EDB-A508-0A2C5C627DF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9E7574BA-8F6E-428D-B5B9-6F06EEE684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53251D59-5977-4774-8972-73463CC9D5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BE7AC06B-773A-42FF-937A-0BE47E539D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3C8FCBE0-FADE-49B3-BE38-D549698E29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1D1ADEB6-23E9-414E-AAE0-910AD196E8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4090C6FC-5D57-41B4-A16E-56C5F638D2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312F3C12-32D2-486B-A211-07699FD747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9671F74C-25B0-4C38-B81E-D56E1FC6BE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2A73849E-E99B-4CDE-909B-747C53482A3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a:extLst>
            <a:ext uri="{FF2B5EF4-FFF2-40B4-BE49-F238E27FC236}">
              <a16:creationId xmlns:a16="http://schemas.microsoft.com/office/drawing/2014/main" id="{64A714B2-2341-43A8-BA87-207DA2A0C64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048FE042-273C-481D-9E2B-D0815BC8AE8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6B09BFAA-58AB-4062-901E-CAEBBD54F8A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FE1A4E2A-E267-4DEB-96B6-1A90380B83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8207C2E8-A0E9-45F9-97A8-D0558B22CF8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4BF31566-CD35-4C3A-B6ED-071F43197B0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FD712062-8E5C-4DF9-A675-65B6C2D2E59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ED91E4B0-B0CB-46B0-AC9D-C696A806040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E07E6876-B7A7-4DFC-A2F2-80246FF2CA8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36B24FDC-3CCC-4481-ADD8-BAC4C7A942C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a:extLst>
            <a:ext uri="{FF2B5EF4-FFF2-40B4-BE49-F238E27FC236}">
              <a16:creationId xmlns:a16="http://schemas.microsoft.com/office/drawing/2014/main" id="{30F3C205-47A2-49E7-AC36-7D98819A201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602BCA6F-8946-4F16-963B-D77898DCCE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7653F0AC-4FB1-44B3-B647-DCE1EC6196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a:extLst>
            <a:ext uri="{FF2B5EF4-FFF2-40B4-BE49-F238E27FC236}">
              <a16:creationId xmlns:a16="http://schemas.microsoft.com/office/drawing/2014/main" id="{D272AC88-F3A1-487D-868E-48685C1754E9}"/>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C4B6F3AF-ECEB-4150-941A-4F9D7D77654D}"/>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a:extLst>
            <a:ext uri="{FF2B5EF4-FFF2-40B4-BE49-F238E27FC236}">
              <a16:creationId xmlns:a16="http://schemas.microsoft.com/office/drawing/2014/main" id="{C924DEA3-6037-4499-82C0-79F3D4E11C73}"/>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a:extLst>
            <a:ext uri="{FF2B5EF4-FFF2-40B4-BE49-F238E27FC236}">
              <a16:creationId xmlns:a16="http://schemas.microsoft.com/office/drawing/2014/main" id="{9F82C8B6-55A0-4F38-A85E-3E9F6F33D01D}"/>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a:extLst>
            <a:ext uri="{FF2B5EF4-FFF2-40B4-BE49-F238E27FC236}">
              <a16:creationId xmlns:a16="http://schemas.microsoft.com/office/drawing/2014/main" id="{E0E36F93-EF97-42E4-A188-4F45EBB644D0}"/>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ECD90292-09AF-4B49-B6C7-D5A6DC2C71D7}"/>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a:extLst>
            <a:ext uri="{FF2B5EF4-FFF2-40B4-BE49-F238E27FC236}">
              <a16:creationId xmlns:a16="http://schemas.microsoft.com/office/drawing/2014/main" id="{6B3451D6-27BD-4FED-A848-D9CE5939383E}"/>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a:extLst>
            <a:ext uri="{FF2B5EF4-FFF2-40B4-BE49-F238E27FC236}">
              <a16:creationId xmlns:a16="http://schemas.microsoft.com/office/drawing/2014/main" id="{940E8D6E-91F0-4A65-BA6A-39E26253EE25}"/>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a:extLst>
            <a:ext uri="{FF2B5EF4-FFF2-40B4-BE49-F238E27FC236}">
              <a16:creationId xmlns:a16="http://schemas.microsoft.com/office/drawing/2014/main" id="{EB056810-6D80-48E1-9DDA-0ECAC1151C46}"/>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a:extLst>
            <a:ext uri="{FF2B5EF4-FFF2-40B4-BE49-F238E27FC236}">
              <a16:creationId xmlns:a16="http://schemas.microsoft.com/office/drawing/2014/main" id="{CCB08C56-9B6B-4058-BE66-2E600E8ED9C2}"/>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a:extLst>
            <a:ext uri="{FF2B5EF4-FFF2-40B4-BE49-F238E27FC236}">
              <a16:creationId xmlns:a16="http://schemas.microsoft.com/office/drawing/2014/main" id="{DCE50549-FE51-4407-B451-846B29BA0F87}"/>
            </a:ext>
          </a:extLst>
        </xdr:cNvPr>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17D5FB5C-7885-4F55-97EB-30F00FDD00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412EFFA-BD1C-4684-95CD-06F9603C23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1A780B33-44D5-4B2F-B750-9EF0B00176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D10AEC3-CEB0-411A-882D-1B8D86EA0DE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BB41ED23-3B6F-4836-8B15-32A7603BB3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286" name="楕円 285">
          <a:extLst>
            <a:ext uri="{FF2B5EF4-FFF2-40B4-BE49-F238E27FC236}">
              <a16:creationId xmlns:a16="http://schemas.microsoft.com/office/drawing/2014/main" id="{673A6FA9-F26B-4C24-AF51-3E428978D9C2}"/>
            </a:ext>
          </a:extLst>
        </xdr:cNvPr>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117583</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349B8D60-F895-423B-A955-72E4533CD8C1}"/>
            </a:ext>
          </a:extLst>
        </xdr:cNvPr>
        <xdr:cNvSpPr txBox="1"/>
      </xdr:nvSpPr>
      <xdr:spPr>
        <a:xfrm>
          <a:off x="467360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91802</xdr:rowOff>
    </xdr:from>
    <xdr:to>
      <xdr:col>20</xdr:col>
      <xdr:colOff>38100</xdr:colOff>
      <xdr:row>83</xdr:row>
      <xdr:rowOff>21952</xdr:rowOff>
    </xdr:to>
    <xdr:sp macro="" textlink="">
      <xdr:nvSpPr>
        <xdr:cNvPr id="288" name="楕円 287">
          <a:extLst>
            <a:ext uri="{FF2B5EF4-FFF2-40B4-BE49-F238E27FC236}">
              <a16:creationId xmlns:a16="http://schemas.microsoft.com/office/drawing/2014/main" id="{AC41D3C9-4E51-4021-B626-B6C1176B6D06}"/>
            </a:ext>
          </a:extLst>
        </xdr:cNvPr>
        <xdr:cNvSpPr/>
      </xdr:nvSpPr>
      <xdr:spPr>
        <a:xfrm>
          <a:off x="3746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18506</xdr:rowOff>
    </xdr:to>
    <xdr:cxnSp macro="">
      <xdr:nvCxnSpPr>
        <xdr:cNvPr id="289" name="直線コネクタ 288">
          <a:extLst>
            <a:ext uri="{FF2B5EF4-FFF2-40B4-BE49-F238E27FC236}">
              <a16:creationId xmlns:a16="http://schemas.microsoft.com/office/drawing/2014/main" id="{D0474332-0D68-4356-AC49-53694726787D}"/>
            </a:ext>
          </a:extLst>
        </xdr:cNvPr>
        <xdr:cNvCxnSpPr/>
      </xdr:nvCxnSpPr>
      <xdr:spPr>
        <a:xfrm>
          <a:off x="3797300" y="1420150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90" name="楕円 289">
          <a:extLst>
            <a:ext uri="{FF2B5EF4-FFF2-40B4-BE49-F238E27FC236}">
              <a16:creationId xmlns:a16="http://schemas.microsoft.com/office/drawing/2014/main" id="{E76FD79B-C89B-4190-BA5C-D7390734BB59}"/>
            </a:ext>
          </a:extLst>
        </xdr:cNvPr>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142602</xdr:rowOff>
    </xdr:to>
    <xdr:cxnSp macro="">
      <xdr:nvCxnSpPr>
        <xdr:cNvPr id="291" name="直線コネクタ 290">
          <a:extLst>
            <a:ext uri="{FF2B5EF4-FFF2-40B4-BE49-F238E27FC236}">
              <a16:creationId xmlns:a16="http://schemas.microsoft.com/office/drawing/2014/main" id="{AE959054-D3A9-4405-9910-C8CEEE8AC8CE}"/>
            </a:ext>
          </a:extLst>
        </xdr:cNvPr>
        <xdr:cNvCxnSpPr/>
      </xdr:nvCxnSpPr>
      <xdr:spPr>
        <a:xfrm>
          <a:off x="2908300" y="1416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26488</xdr:rowOff>
    </xdr:from>
    <xdr:to>
      <xdr:col>10</xdr:col>
      <xdr:colOff>165100</xdr:colOff>
      <xdr:row>82</xdr:row>
      <xdr:rowOff>128088</xdr:rowOff>
    </xdr:to>
    <xdr:sp macro="" textlink="">
      <xdr:nvSpPr>
        <xdr:cNvPr id="292" name="楕円 291">
          <a:extLst>
            <a:ext uri="{FF2B5EF4-FFF2-40B4-BE49-F238E27FC236}">
              <a16:creationId xmlns:a16="http://schemas.microsoft.com/office/drawing/2014/main" id="{49EBDA5B-E278-43B7-8F2B-F039D300034B}"/>
            </a:ext>
          </a:extLst>
        </xdr:cNvPr>
        <xdr:cNvSpPr/>
      </xdr:nvSpPr>
      <xdr:spPr>
        <a:xfrm>
          <a:off x="1968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77288</xdr:rowOff>
    </xdr:from>
    <xdr:to>
      <xdr:col>15</xdr:col>
      <xdr:colOff>50800</xdr:colOff>
      <xdr:row>82</xdr:row>
      <xdr:rowOff>109945</xdr:rowOff>
    </xdr:to>
    <xdr:cxnSp macro="">
      <xdr:nvCxnSpPr>
        <xdr:cNvPr id="293" name="直線コネクタ 292">
          <a:extLst>
            <a:ext uri="{FF2B5EF4-FFF2-40B4-BE49-F238E27FC236}">
              <a16:creationId xmlns:a16="http://schemas.microsoft.com/office/drawing/2014/main" id="{87E80308-CD17-4B73-B0AF-D200B19C49CB}"/>
            </a:ext>
          </a:extLst>
        </xdr:cNvPr>
        <xdr:cNvCxnSpPr/>
      </xdr:nvCxnSpPr>
      <xdr:spPr>
        <a:xfrm>
          <a:off x="2019300" y="141361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12354</xdr:rowOff>
    </xdr:from>
    <xdr:ext cx="405111" cy="259045"/>
    <xdr:sp macro="" textlink="">
      <xdr:nvSpPr>
        <xdr:cNvPr id="294" name="n_1aveValue【福祉施設】&#10;有形固定資産減価償却率">
          <a:extLst>
            <a:ext uri="{FF2B5EF4-FFF2-40B4-BE49-F238E27FC236}">
              <a16:creationId xmlns:a16="http://schemas.microsoft.com/office/drawing/2014/main" id="{00CF239E-A5A3-434E-B76F-0D23D95C7230}"/>
            </a:ext>
          </a:extLst>
        </xdr:cNvPr>
        <xdr:cNvSpPr txBox="1"/>
      </xdr:nvSpPr>
      <xdr:spPr>
        <a:xfrm>
          <a:off x="3582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95" name="n_2aveValue【福祉施設】&#10;有形固定資産減価償却率">
          <a:extLst>
            <a:ext uri="{FF2B5EF4-FFF2-40B4-BE49-F238E27FC236}">
              <a16:creationId xmlns:a16="http://schemas.microsoft.com/office/drawing/2014/main" id="{49B42830-D49A-4C95-B01A-3913A9E114D4}"/>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296" name="n_3aveValue【福祉施設】&#10;有形固定資産減価償却率">
          <a:extLst>
            <a:ext uri="{FF2B5EF4-FFF2-40B4-BE49-F238E27FC236}">
              <a16:creationId xmlns:a16="http://schemas.microsoft.com/office/drawing/2014/main" id="{739A42B8-64C7-428F-AAF6-086FEAF5E8DA}"/>
            </a:ext>
          </a:extLst>
        </xdr:cNvPr>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a:extLst>
            <a:ext uri="{FF2B5EF4-FFF2-40B4-BE49-F238E27FC236}">
              <a16:creationId xmlns:a16="http://schemas.microsoft.com/office/drawing/2014/main" id="{ED7DC813-3622-421A-A577-CB7731BDC1E5}"/>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13079</xdr:rowOff>
    </xdr:from>
    <xdr:ext cx="405111" cy="259045"/>
    <xdr:sp macro="" textlink="">
      <xdr:nvSpPr>
        <xdr:cNvPr id="298" name="n_1mainValue【福祉施設】&#10;有形固定資産減価償却率">
          <a:extLst>
            <a:ext uri="{FF2B5EF4-FFF2-40B4-BE49-F238E27FC236}">
              <a16:creationId xmlns:a16="http://schemas.microsoft.com/office/drawing/2014/main" id="{61F94681-C888-40EE-9CBD-BAAFA9E1DF4C}"/>
            </a:ext>
          </a:extLst>
        </xdr:cNvPr>
        <xdr:cNvSpPr txBox="1"/>
      </xdr:nvSpPr>
      <xdr:spPr>
        <a:xfrm>
          <a:off x="3582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151872</xdr:rowOff>
    </xdr:from>
    <xdr:ext cx="405111" cy="259045"/>
    <xdr:sp macro="" textlink="">
      <xdr:nvSpPr>
        <xdr:cNvPr id="299" name="n_2mainValue【福祉施設】&#10;有形固定資産減価償却率">
          <a:extLst>
            <a:ext uri="{FF2B5EF4-FFF2-40B4-BE49-F238E27FC236}">
              <a16:creationId xmlns:a16="http://schemas.microsoft.com/office/drawing/2014/main" id="{B908DF03-0C38-4653-A397-8BA114DE3FF7}"/>
            </a:ext>
          </a:extLst>
        </xdr:cNvPr>
        <xdr:cNvSpPr txBox="1"/>
      </xdr:nvSpPr>
      <xdr:spPr>
        <a:xfrm>
          <a:off x="2705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119215</xdr:rowOff>
    </xdr:from>
    <xdr:ext cx="405111" cy="259045"/>
    <xdr:sp macro="" textlink="">
      <xdr:nvSpPr>
        <xdr:cNvPr id="300" name="n_3mainValue【福祉施設】&#10;有形固定資産減価償却率">
          <a:extLst>
            <a:ext uri="{FF2B5EF4-FFF2-40B4-BE49-F238E27FC236}">
              <a16:creationId xmlns:a16="http://schemas.microsoft.com/office/drawing/2014/main" id="{047C67A4-C7A6-4114-8AFE-92C28CD60480}"/>
            </a:ext>
          </a:extLst>
        </xdr:cNvPr>
        <xdr:cNvSpPr txBox="1"/>
      </xdr:nvSpPr>
      <xdr:spPr>
        <a:xfrm>
          <a:off x="1816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49012158-9A97-4E86-B57C-F9DC248C1F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DE2A27C-96D1-4E22-B53D-E83938EBAC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BDF678D8-6BB8-44FA-B6ED-E666D42D06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B5784683-D4B8-482A-BA8B-753D76A00B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BAA02EF9-4B42-459C-A033-8EA2C10F0E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93B15A88-854F-48B3-AC6C-7287C99F2E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D675EE8E-FFA1-4326-BB0F-7B6BF47FA92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5A81A3F6-1E23-479D-B10A-ECCDB1EF622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194CFF11-1552-48B1-A61A-64EBA1E7F57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C8D43E31-B48F-4176-8C0A-B20547078CF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2ADDE22E-47CC-4DAA-B732-46A9C9FB7A6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2AA17827-72A2-4B25-A492-90C5588CD58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ABA81A7E-867C-48C2-817E-A582BBF8B9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2364A253-40D8-4CD5-9000-929CEA527DA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4BC4F5BF-9628-41B7-B6F1-A330A4DBFEF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7A8E1F1E-FD46-42F1-8C5D-152ED6016AD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4454D286-881E-4727-8D4C-065F02733B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9ADD0606-E44A-49C2-9A4B-84F3FF7735F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32609666-7B2F-4070-9FFC-6EDAB5DF32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675BEB17-D68E-40A6-9237-D6C5C5E8DD8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55C9CFD-AEAF-484E-8ECD-988B3A7EC0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BBB29DC8-4048-4D32-9064-BC23412CE9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ED11E9ED-60FB-4AFC-90CE-9BFFC9E8BB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a:extLst>
            <a:ext uri="{FF2B5EF4-FFF2-40B4-BE49-F238E27FC236}">
              <a16:creationId xmlns:a16="http://schemas.microsoft.com/office/drawing/2014/main" id="{DD9BBC6E-493E-441E-8FE5-F5FF448BBC03}"/>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a:extLst>
            <a:ext uri="{FF2B5EF4-FFF2-40B4-BE49-F238E27FC236}">
              <a16:creationId xmlns:a16="http://schemas.microsoft.com/office/drawing/2014/main" id="{EA172507-4D58-469D-8BBC-4EC79C1421FF}"/>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a:extLst>
            <a:ext uri="{FF2B5EF4-FFF2-40B4-BE49-F238E27FC236}">
              <a16:creationId xmlns:a16="http://schemas.microsoft.com/office/drawing/2014/main" id="{BDDFC710-B475-450D-8F70-44C3EE51568F}"/>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a:extLst>
            <a:ext uri="{FF2B5EF4-FFF2-40B4-BE49-F238E27FC236}">
              <a16:creationId xmlns:a16="http://schemas.microsoft.com/office/drawing/2014/main" id="{0C82FDF0-07CA-48F1-96EC-DD17E9CCC86E}"/>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a:extLst>
            <a:ext uri="{FF2B5EF4-FFF2-40B4-BE49-F238E27FC236}">
              <a16:creationId xmlns:a16="http://schemas.microsoft.com/office/drawing/2014/main" id="{65AD791A-0305-4DEB-9F27-58E0D1F4C0B1}"/>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29" name="【福祉施設】&#10;一人当たり面積平均値テキスト">
          <a:extLst>
            <a:ext uri="{FF2B5EF4-FFF2-40B4-BE49-F238E27FC236}">
              <a16:creationId xmlns:a16="http://schemas.microsoft.com/office/drawing/2014/main" id="{9AA275EF-615B-4DB1-A1BF-E46F20C9C550}"/>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a:extLst>
            <a:ext uri="{FF2B5EF4-FFF2-40B4-BE49-F238E27FC236}">
              <a16:creationId xmlns:a16="http://schemas.microsoft.com/office/drawing/2014/main" id="{E2A395B0-C970-46EB-8BA0-1AE9500B4D92}"/>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a:extLst>
            <a:ext uri="{FF2B5EF4-FFF2-40B4-BE49-F238E27FC236}">
              <a16:creationId xmlns:a16="http://schemas.microsoft.com/office/drawing/2014/main" id="{BF46EDAC-D6ED-4304-952A-7C17652F8757}"/>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a:extLst>
            <a:ext uri="{FF2B5EF4-FFF2-40B4-BE49-F238E27FC236}">
              <a16:creationId xmlns:a16="http://schemas.microsoft.com/office/drawing/2014/main" id="{736FA5E5-2493-4D89-9D1A-138D0D5F8080}"/>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a:extLst>
            <a:ext uri="{FF2B5EF4-FFF2-40B4-BE49-F238E27FC236}">
              <a16:creationId xmlns:a16="http://schemas.microsoft.com/office/drawing/2014/main" id="{9A8C0346-85F6-4C20-AB44-8DBCCCCFB4D1}"/>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a:extLst>
            <a:ext uri="{FF2B5EF4-FFF2-40B4-BE49-F238E27FC236}">
              <a16:creationId xmlns:a16="http://schemas.microsoft.com/office/drawing/2014/main" id="{70B43D60-5385-44C8-8A44-515D968258DA}"/>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2A51B5D-D63E-47D8-A4CD-5C3D9636D1A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C634A40-1B96-4C2B-BE21-D55F7ADFC4C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E84D7EDB-E977-4EC9-A502-1CBD6DF8E5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8832FDC-6FBD-4C0C-99E6-7EEE5F25FE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4853B63-741D-4986-962A-DA7360021A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340" name="楕円 339">
          <a:extLst>
            <a:ext uri="{FF2B5EF4-FFF2-40B4-BE49-F238E27FC236}">
              <a16:creationId xmlns:a16="http://schemas.microsoft.com/office/drawing/2014/main" id="{F849D1F2-1B8B-4ABD-B13F-4C0403FA7A24}"/>
            </a:ext>
          </a:extLst>
        </xdr:cNvPr>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341" name="【福祉施設】&#10;一人当たり面積該当値テキスト">
          <a:extLst>
            <a:ext uri="{FF2B5EF4-FFF2-40B4-BE49-F238E27FC236}">
              <a16:creationId xmlns:a16="http://schemas.microsoft.com/office/drawing/2014/main" id="{9D9F58F2-1A99-4BCC-9F3A-2D9EF3BB834C}"/>
            </a:ext>
          </a:extLst>
        </xdr:cNvPr>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xdr:rowOff>
    </xdr:from>
    <xdr:to>
      <xdr:col>50</xdr:col>
      <xdr:colOff>165100</xdr:colOff>
      <xdr:row>80</xdr:row>
      <xdr:rowOff>114300</xdr:rowOff>
    </xdr:to>
    <xdr:sp macro="" textlink="">
      <xdr:nvSpPr>
        <xdr:cNvPr id="342" name="楕円 341">
          <a:extLst>
            <a:ext uri="{FF2B5EF4-FFF2-40B4-BE49-F238E27FC236}">
              <a16:creationId xmlns:a16="http://schemas.microsoft.com/office/drawing/2014/main" id="{3A232BB4-A2A0-4E35-8BFE-34821787F12F}"/>
            </a:ext>
          </a:extLst>
        </xdr:cNvPr>
        <xdr:cNvSpPr/>
      </xdr:nvSpPr>
      <xdr:spPr>
        <a:xfrm>
          <a:off x="95885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63500</xdr:rowOff>
    </xdr:from>
    <xdr:to>
      <xdr:col>55</xdr:col>
      <xdr:colOff>0</xdr:colOff>
      <xdr:row>80</xdr:row>
      <xdr:rowOff>152400</xdr:rowOff>
    </xdr:to>
    <xdr:cxnSp macro="">
      <xdr:nvCxnSpPr>
        <xdr:cNvPr id="343" name="直線コネクタ 342">
          <a:extLst>
            <a:ext uri="{FF2B5EF4-FFF2-40B4-BE49-F238E27FC236}">
              <a16:creationId xmlns:a16="http://schemas.microsoft.com/office/drawing/2014/main" id="{753DDB02-C107-457E-A264-688BF661E348}"/>
            </a:ext>
          </a:extLst>
        </xdr:cNvPr>
        <xdr:cNvCxnSpPr/>
      </xdr:nvCxnSpPr>
      <xdr:spPr>
        <a:xfrm>
          <a:off x="9639300" y="1377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31750</xdr:rowOff>
    </xdr:from>
    <xdr:to>
      <xdr:col>46</xdr:col>
      <xdr:colOff>38100</xdr:colOff>
      <xdr:row>79</xdr:row>
      <xdr:rowOff>133350</xdr:rowOff>
    </xdr:to>
    <xdr:sp macro="" textlink="">
      <xdr:nvSpPr>
        <xdr:cNvPr id="344" name="楕円 343">
          <a:extLst>
            <a:ext uri="{FF2B5EF4-FFF2-40B4-BE49-F238E27FC236}">
              <a16:creationId xmlns:a16="http://schemas.microsoft.com/office/drawing/2014/main" id="{9FAC80BE-7DBD-4D20-8B1F-1BE37A232EEE}"/>
            </a:ext>
          </a:extLst>
        </xdr:cNvPr>
        <xdr:cNvSpPr/>
      </xdr:nvSpPr>
      <xdr:spPr>
        <a:xfrm>
          <a:off x="8699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82550</xdr:rowOff>
    </xdr:from>
    <xdr:to>
      <xdr:col>50</xdr:col>
      <xdr:colOff>114300</xdr:colOff>
      <xdr:row>80</xdr:row>
      <xdr:rowOff>63500</xdr:rowOff>
    </xdr:to>
    <xdr:cxnSp macro="">
      <xdr:nvCxnSpPr>
        <xdr:cNvPr id="345" name="直線コネクタ 344">
          <a:extLst>
            <a:ext uri="{FF2B5EF4-FFF2-40B4-BE49-F238E27FC236}">
              <a16:creationId xmlns:a16="http://schemas.microsoft.com/office/drawing/2014/main" id="{0B03AB04-80D4-464F-8501-1EC8D685B163}"/>
            </a:ext>
          </a:extLst>
        </xdr:cNvPr>
        <xdr:cNvCxnSpPr/>
      </xdr:nvCxnSpPr>
      <xdr:spPr>
        <a:xfrm>
          <a:off x="8750300" y="1362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44450</xdr:rowOff>
    </xdr:from>
    <xdr:to>
      <xdr:col>41</xdr:col>
      <xdr:colOff>101600</xdr:colOff>
      <xdr:row>79</xdr:row>
      <xdr:rowOff>146050</xdr:rowOff>
    </xdr:to>
    <xdr:sp macro="" textlink="">
      <xdr:nvSpPr>
        <xdr:cNvPr id="346" name="楕円 345">
          <a:extLst>
            <a:ext uri="{FF2B5EF4-FFF2-40B4-BE49-F238E27FC236}">
              <a16:creationId xmlns:a16="http://schemas.microsoft.com/office/drawing/2014/main" id="{B67B764C-2AEC-4A65-8AEE-98F9672BB149}"/>
            </a:ext>
          </a:extLst>
        </xdr:cNvPr>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82550</xdr:rowOff>
    </xdr:from>
    <xdr:to>
      <xdr:col>45</xdr:col>
      <xdr:colOff>177800</xdr:colOff>
      <xdr:row>79</xdr:row>
      <xdr:rowOff>95250</xdr:rowOff>
    </xdr:to>
    <xdr:cxnSp macro="">
      <xdr:nvCxnSpPr>
        <xdr:cNvPr id="347" name="直線コネクタ 346">
          <a:extLst>
            <a:ext uri="{FF2B5EF4-FFF2-40B4-BE49-F238E27FC236}">
              <a16:creationId xmlns:a16="http://schemas.microsoft.com/office/drawing/2014/main" id="{894366E6-70C4-492F-BD6B-20A72C9C2D9A}"/>
            </a:ext>
          </a:extLst>
        </xdr:cNvPr>
        <xdr:cNvCxnSpPr/>
      </xdr:nvCxnSpPr>
      <xdr:spPr>
        <a:xfrm flipV="1">
          <a:off x="7861300" y="1362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99077</xdr:rowOff>
    </xdr:from>
    <xdr:ext cx="469744" cy="259045"/>
    <xdr:sp macro="" textlink="">
      <xdr:nvSpPr>
        <xdr:cNvPr id="348" name="n_1aveValue【福祉施設】&#10;一人当たり面積">
          <a:extLst>
            <a:ext uri="{FF2B5EF4-FFF2-40B4-BE49-F238E27FC236}">
              <a16:creationId xmlns:a16="http://schemas.microsoft.com/office/drawing/2014/main" id="{56D7B6B8-AFAB-4674-BEFC-7493BCC563E4}"/>
            </a:ext>
          </a:extLst>
        </xdr:cNvPr>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73677</xdr:rowOff>
    </xdr:from>
    <xdr:ext cx="469744" cy="259045"/>
    <xdr:sp macro="" textlink="">
      <xdr:nvSpPr>
        <xdr:cNvPr id="349" name="n_2aveValue【福祉施設】&#10;一人当たり面積">
          <a:extLst>
            <a:ext uri="{FF2B5EF4-FFF2-40B4-BE49-F238E27FC236}">
              <a16:creationId xmlns:a16="http://schemas.microsoft.com/office/drawing/2014/main" id="{7C5D74D0-7081-4820-989A-A9CDDC9DFDAF}"/>
            </a:ext>
          </a:extLst>
        </xdr:cNvPr>
        <xdr:cNvSpPr txBox="1"/>
      </xdr:nvSpPr>
      <xdr:spPr>
        <a:xfrm>
          <a:off x="8515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350" name="n_3aveValue【福祉施設】&#10;一人当たり面積">
          <a:extLst>
            <a:ext uri="{FF2B5EF4-FFF2-40B4-BE49-F238E27FC236}">
              <a16:creationId xmlns:a16="http://schemas.microsoft.com/office/drawing/2014/main" id="{B9E03D3C-55B5-4A1B-A1FB-1AE9C21BCBDC}"/>
            </a:ext>
          </a:extLst>
        </xdr:cNvPr>
        <xdr:cNvSpPr txBox="1"/>
      </xdr:nvSpPr>
      <xdr:spPr>
        <a:xfrm>
          <a:off x="7626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a:extLst>
            <a:ext uri="{FF2B5EF4-FFF2-40B4-BE49-F238E27FC236}">
              <a16:creationId xmlns:a16="http://schemas.microsoft.com/office/drawing/2014/main" id="{188F794B-AB4D-461A-8FAD-FF7DCBA0FE4B}"/>
            </a:ext>
          </a:extLst>
        </xdr:cNvPr>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130827</xdr:rowOff>
    </xdr:from>
    <xdr:ext cx="469744" cy="259045"/>
    <xdr:sp macro="" textlink="">
      <xdr:nvSpPr>
        <xdr:cNvPr id="352" name="n_1mainValue【福祉施設】&#10;一人当たり面積">
          <a:extLst>
            <a:ext uri="{FF2B5EF4-FFF2-40B4-BE49-F238E27FC236}">
              <a16:creationId xmlns:a16="http://schemas.microsoft.com/office/drawing/2014/main" id="{0498263B-B7A4-443F-BA77-3383EB40A22D}"/>
            </a:ext>
          </a:extLst>
        </xdr:cNvPr>
        <xdr:cNvSpPr txBox="1"/>
      </xdr:nvSpPr>
      <xdr:spPr>
        <a:xfrm>
          <a:off x="9391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149877</xdr:rowOff>
    </xdr:from>
    <xdr:ext cx="469744" cy="259045"/>
    <xdr:sp macro="" textlink="">
      <xdr:nvSpPr>
        <xdr:cNvPr id="353" name="n_2mainValue【福祉施設】&#10;一人当たり面積">
          <a:extLst>
            <a:ext uri="{FF2B5EF4-FFF2-40B4-BE49-F238E27FC236}">
              <a16:creationId xmlns:a16="http://schemas.microsoft.com/office/drawing/2014/main" id="{1C31D8E4-C066-4BF4-85F8-FE43099606D1}"/>
            </a:ext>
          </a:extLst>
        </xdr:cNvPr>
        <xdr:cNvSpPr txBox="1"/>
      </xdr:nvSpPr>
      <xdr:spPr>
        <a:xfrm>
          <a:off x="85154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162577</xdr:rowOff>
    </xdr:from>
    <xdr:ext cx="469744" cy="259045"/>
    <xdr:sp macro="" textlink="">
      <xdr:nvSpPr>
        <xdr:cNvPr id="354" name="n_3mainValue【福祉施設】&#10;一人当たり面積">
          <a:extLst>
            <a:ext uri="{FF2B5EF4-FFF2-40B4-BE49-F238E27FC236}">
              <a16:creationId xmlns:a16="http://schemas.microsoft.com/office/drawing/2014/main" id="{85D846E4-26CD-44E3-94EB-913A0A716C00}"/>
            </a:ext>
          </a:extLst>
        </xdr:cNvPr>
        <xdr:cNvSpPr txBox="1"/>
      </xdr:nvSpPr>
      <xdr:spPr>
        <a:xfrm>
          <a:off x="7626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7ACD87BD-6D3B-40D2-BC89-63E97A1B82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AF2183A4-7F13-48ED-B6C8-6B126F1BAA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6363D573-0AEF-4223-B464-46AB0E7D7BB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2818854B-07B9-40D9-AC35-1E85D7AE953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6236CB64-4525-48E2-B710-927B7E220C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8ABF2F78-0FD4-48E0-AE5D-12F758FE6D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1E6E4229-DC6A-410C-8A18-185751ED67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88ADADCE-F831-4AE2-92BC-9200E4C4796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F5BE5706-E385-4B7D-BB99-A8ABFC44808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91A33D2D-2F3B-4332-A53F-C2C90818D1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C225D54C-2052-4FD9-9B47-4200233F8D7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1B919050-A6B3-4BDA-BF64-CB89FC964DD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DA3A5295-84B6-405E-8963-9A98D85EBE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4CBC193E-EAE2-409E-96B7-DF0964666E0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7A5BD12B-14A0-42B7-915A-11947ADB98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B978F50B-7E4D-4B48-A8E7-419B3291220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00669D10-87FA-4F22-B202-CAB5ADF2C2A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248C5CD4-8F95-49F1-8250-3530BACFDF3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1A6F6872-3F85-4912-A22F-42A5FEFD44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0C8CED6F-3954-46DB-BFEA-78E59586877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52EA22F5-0D27-4DF0-8AC5-9951321F400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93DD9B6B-9A8D-4BB3-980F-AB545FB7614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8555A66F-DE32-4870-A5E8-777A5D6B9C3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90FAAECF-D3BD-4555-A1BA-3B4E5020E9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50EB4FB4-390C-4216-8DCE-E70D7372952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a:extLst>
            <a:ext uri="{FF2B5EF4-FFF2-40B4-BE49-F238E27FC236}">
              <a16:creationId xmlns:a16="http://schemas.microsoft.com/office/drawing/2014/main" id="{8D9F386E-50D8-43D8-AB0C-EF2DADDB3597}"/>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a:extLst>
            <a:ext uri="{FF2B5EF4-FFF2-40B4-BE49-F238E27FC236}">
              <a16:creationId xmlns:a16="http://schemas.microsoft.com/office/drawing/2014/main" id="{CBB235EA-76BF-4C4C-BBB6-83D36A06F520}"/>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a:extLst>
            <a:ext uri="{FF2B5EF4-FFF2-40B4-BE49-F238E27FC236}">
              <a16:creationId xmlns:a16="http://schemas.microsoft.com/office/drawing/2014/main" id="{77DCAED4-CBA3-4B5D-8A88-4F7401700984}"/>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42115F11-B529-43BB-ABDA-9FE6882EAACB}"/>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a:extLst>
            <a:ext uri="{FF2B5EF4-FFF2-40B4-BE49-F238E27FC236}">
              <a16:creationId xmlns:a16="http://schemas.microsoft.com/office/drawing/2014/main" id="{A099F84F-68A0-449A-A795-02839EA05B7E}"/>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98722B80-5FD4-43C1-9B11-699883881E96}"/>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a:extLst>
            <a:ext uri="{FF2B5EF4-FFF2-40B4-BE49-F238E27FC236}">
              <a16:creationId xmlns:a16="http://schemas.microsoft.com/office/drawing/2014/main" id="{0BA8EBEE-DC4A-4E3C-B177-95C65C1CED1E}"/>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a:extLst>
            <a:ext uri="{FF2B5EF4-FFF2-40B4-BE49-F238E27FC236}">
              <a16:creationId xmlns:a16="http://schemas.microsoft.com/office/drawing/2014/main" id="{3656FCFB-7E91-4017-B91C-748249534DBB}"/>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a:extLst>
            <a:ext uri="{FF2B5EF4-FFF2-40B4-BE49-F238E27FC236}">
              <a16:creationId xmlns:a16="http://schemas.microsoft.com/office/drawing/2014/main" id="{807EC260-2B89-4A1A-A292-F6B09D37950A}"/>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a:extLst>
            <a:ext uri="{FF2B5EF4-FFF2-40B4-BE49-F238E27FC236}">
              <a16:creationId xmlns:a16="http://schemas.microsoft.com/office/drawing/2014/main" id="{DA508D44-83E0-48BE-81CC-5E45630DDF07}"/>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a:extLst>
            <a:ext uri="{FF2B5EF4-FFF2-40B4-BE49-F238E27FC236}">
              <a16:creationId xmlns:a16="http://schemas.microsoft.com/office/drawing/2014/main" id="{0B2C8986-1CB8-4C6B-9878-C41949FA4278}"/>
            </a:ext>
          </a:extLst>
        </xdr:cNvPr>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36856D2D-5779-42E7-A3D4-EAFF28E85D4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31271F0E-1C90-4F86-BAEA-83686996B5F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F92F23D4-9DC5-4A22-B079-72C36B76A6E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A874AF77-AD71-4637-B304-CB8BCEF399C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7688FB9D-9C22-44FD-95BA-67DE4CA728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136434</xdr:rowOff>
    </xdr:from>
    <xdr:to>
      <xdr:col>24</xdr:col>
      <xdr:colOff>114300</xdr:colOff>
      <xdr:row>104</xdr:row>
      <xdr:rowOff>66584</xdr:rowOff>
    </xdr:to>
    <xdr:sp macro="" textlink="">
      <xdr:nvSpPr>
        <xdr:cNvPr id="396" name="楕円 395">
          <a:extLst>
            <a:ext uri="{FF2B5EF4-FFF2-40B4-BE49-F238E27FC236}">
              <a16:creationId xmlns:a16="http://schemas.microsoft.com/office/drawing/2014/main" id="{5487C28E-33AD-434D-9B35-9EDF9B20BEBA}"/>
            </a:ext>
          </a:extLst>
        </xdr:cNvPr>
        <xdr:cNvSpPr/>
      </xdr:nvSpPr>
      <xdr:spPr>
        <a:xfrm>
          <a:off x="4584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159311</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3A822743-B049-46A1-8EB6-B3F9966D9331}"/>
            </a:ext>
          </a:extLst>
        </xdr:cNvPr>
        <xdr:cNvSpPr txBox="1"/>
      </xdr:nvSpPr>
      <xdr:spPr>
        <a:xfrm>
          <a:off x="4673600" y="176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120106</xdr:rowOff>
    </xdr:from>
    <xdr:to>
      <xdr:col>20</xdr:col>
      <xdr:colOff>38100</xdr:colOff>
      <xdr:row>105</xdr:row>
      <xdr:rowOff>50256</xdr:rowOff>
    </xdr:to>
    <xdr:sp macro="" textlink="">
      <xdr:nvSpPr>
        <xdr:cNvPr id="398" name="楕円 397">
          <a:extLst>
            <a:ext uri="{FF2B5EF4-FFF2-40B4-BE49-F238E27FC236}">
              <a16:creationId xmlns:a16="http://schemas.microsoft.com/office/drawing/2014/main" id="{948F164D-E6E4-4DBD-AEDB-046071BF68B7}"/>
            </a:ext>
          </a:extLst>
        </xdr:cNvPr>
        <xdr:cNvSpPr/>
      </xdr:nvSpPr>
      <xdr:spPr>
        <a:xfrm>
          <a:off x="3746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170906</xdr:rowOff>
    </xdr:to>
    <xdr:cxnSp macro="">
      <xdr:nvCxnSpPr>
        <xdr:cNvPr id="399" name="直線コネクタ 398">
          <a:extLst>
            <a:ext uri="{FF2B5EF4-FFF2-40B4-BE49-F238E27FC236}">
              <a16:creationId xmlns:a16="http://schemas.microsoft.com/office/drawing/2014/main" id="{DF971054-8EAC-4520-B990-A2C56A50F961}"/>
            </a:ext>
          </a:extLst>
        </xdr:cNvPr>
        <xdr:cNvCxnSpPr/>
      </xdr:nvCxnSpPr>
      <xdr:spPr>
        <a:xfrm flipV="1">
          <a:off x="3797300" y="1784658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77651</xdr:rowOff>
    </xdr:from>
    <xdr:to>
      <xdr:col>15</xdr:col>
      <xdr:colOff>101600</xdr:colOff>
      <xdr:row>106</xdr:row>
      <xdr:rowOff>7801</xdr:rowOff>
    </xdr:to>
    <xdr:sp macro="" textlink="">
      <xdr:nvSpPr>
        <xdr:cNvPr id="400" name="楕円 399">
          <a:extLst>
            <a:ext uri="{FF2B5EF4-FFF2-40B4-BE49-F238E27FC236}">
              <a16:creationId xmlns:a16="http://schemas.microsoft.com/office/drawing/2014/main" id="{CFD49295-6A1C-4099-8036-CD90D046FC31}"/>
            </a:ext>
          </a:extLst>
        </xdr:cNvPr>
        <xdr:cNvSpPr/>
      </xdr:nvSpPr>
      <xdr:spPr>
        <a:xfrm>
          <a:off x="2857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170906</xdr:rowOff>
    </xdr:from>
    <xdr:to>
      <xdr:col>19</xdr:col>
      <xdr:colOff>177800</xdr:colOff>
      <xdr:row>105</xdr:row>
      <xdr:rowOff>128451</xdr:rowOff>
    </xdr:to>
    <xdr:cxnSp macro="">
      <xdr:nvCxnSpPr>
        <xdr:cNvPr id="401" name="直線コネクタ 400">
          <a:extLst>
            <a:ext uri="{FF2B5EF4-FFF2-40B4-BE49-F238E27FC236}">
              <a16:creationId xmlns:a16="http://schemas.microsoft.com/office/drawing/2014/main" id="{9CE66D8A-2F22-4889-88C6-6ED29B929E2E}"/>
            </a:ext>
          </a:extLst>
        </xdr:cNvPr>
        <xdr:cNvCxnSpPr/>
      </xdr:nvCxnSpPr>
      <xdr:spPr>
        <a:xfrm flipV="1">
          <a:off x="2908300" y="1800170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35198</xdr:rowOff>
    </xdr:from>
    <xdr:to>
      <xdr:col>10</xdr:col>
      <xdr:colOff>165100</xdr:colOff>
      <xdr:row>105</xdr:row>
      <xdr:rowOff>136798</xdr:rowOff>
    </xdr:to>
    <xdr:sp macro="" textlink="">
      <xdr:nvSpPr>
        <xdr:cNvPr id="402" name="楕円 401">
          <a:extLst>
            <a:ext uri="{FF2B5EF4-FFF2-40B4-BE49-F238E27FC236}">
              <a16:creationId xmlns:a16="http://schemas.microsoft.com/office/drawing/2014/main" id="{69C67B08-B548-4EBA-B30A-57D7967EDA80}"/>
            </a:ext>
          </a:extLst>
        </xdr:cNvPr>
        <xdr:cNvSpPr/>
      </xdr:nvSpPr>
      <xdr:spPr>
        <a:xfrm>
          <a:off x="1968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85998</xdr:rowOff>
    </xdr:from>
    <xdr:to>
      <xdr:col>15</xdr:col>
      <xdr:colOff>50800</xdr:colOff>
      <xdr:row>105</xdr:row>
      <xdr:rowOff>128451</xdr:rowOff>
    </xdr:to>
    <xdr:cxnSp macro="">
      <xdr:nvCxnSpPr>
        <xdr:cNvPr id="403" name="直線コネクタ 402">
          <a:extLst>
            <a:ext uri="{FF2B5EF4-FFF2-40B4-BE49-F238E27FC236}">
              <a16:creationId xmlns:a16="http://schemas.microsoft.com/office/drawing/2014/main" id="{74B5AA9B-D510-42CD-A97F-363D7D473D89}"/>
            </a:ext>
          </a:extLst>
        </xdr:cNvPr>
        <xdr:cNvCxnSpPr/>
      </xdr:nvCxnSpPr>
      <xdr:spPr>
        <a:xfrm>
          <a:off x="2019300" y="180882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a:extLst>
            <a:ext uri="{FF2B5EF4-FFF2-40B4-BE49-F238E27FC236}">
              <a16:creationId xmlns:a16="http://schemas.microsoft.com/office/drawing/2014/main" id="{FA58FDC3-3ABD-4BCE-B2ED-28722B80E9AC}"/>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05" name="n_2aveValue【市民会館】&#10;有形固定資産減価償却率">
          <a:extLst>
            <a:ext uri="{FF2B5EF4-FFF2-40B4-BE49-F238E27FC236}">
              <a16:creationId xmlns:a16="http://schemas.microsoft.com/office/drawing/2014/main" id="{9D2C1721-E5F5-4C2F-9230-79411D57C6E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a:extLst>
            <a:ext uri="{FF2B5EF4-FFF2-40B4-BE49-F238E27FC236}">
              <a16:creationId xmlns:a16="http://schemas.microsoft.com/office/drawing/2014/main" id="{61AF0E94-BCF0-4A12-B007-C9F3B864E49D}"/>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a:extLst>
            <a:ext uri="{FF2B5EF4-FFF2-40B4-BE49-F238E27FC236}">
              <a16:creationId xmlns:a16="http://schemas.microsoft.com/office/drawing/2014/main" id="{CF471452-A407-4D07-A39C-151DD1861640}"/>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41383</xdr:rowOff>
    </xdr:from>
    <xdr:ext cx="405111" cy="259045"/>
    <xdr:sp macro="" textlink="">
      <xdr:nvSpPr>
        <xdr:cNvPr id="408" name="n_1mainValue【市民会館】&#10;有形固定資産減価償却率">
          <a:extLst>
            <a:ext uri="{FF2B5EF4-FFF2-40B4-BE49-F238E27FC236}">
              <a16:creationId xmlns:a16="http://schemas.microsoft.com/office/drawing/2014/main" id="{82648D02-E02A-4F8B-A677-BE88A7CA8FB7}"/>
            </a:ext>
          </a:extLst>
        </xdr:cNvPr>
        <xdr:cNvSpPr txBox="1"/>
      </xdr:nvSpPr>
      <xdr:spPr>
        <a:xfrm>
          <a:off x="3582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170378</xdr:rowOff>
    </xdr:from>
    <xdr:ext cx="405111" cy="259045"/>
    <xdr:sp macro="" textlink="">
      <xdr:nvSpPr>
        <xdr:cNvPr id="409" name="n_2mainValue【市民会館】&#10;有形固定資産減価償却率">
          <a:extLst>
            <a:ext uri="{FF2B5EF4-FFF2-40B4-BE49-F238E27FC236}">
              <a16:creationId xmlns:a16="http://schemas.microsoft.com/office/drawing/2014/main" id="{AA598F21-95AB-4E10-8E88-EC3D8AA2EEA5}"/>
            </a:ext>
          </a:extLst>
        </xdr:cNvPr>
        <xdr:cNvSpPr txBox="1"/>
      </xdr:nvSpPr>
      <xdr:spPr>
        <a:xfrm>
          <a:off x="2705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127925</xdr:rowOff>
    </xdr:from>
    <xdr:ext cx="405111" cy="259045"/>
    <xdr:sp macro="" textlink="">
      <xdr:nvSpPr>
        <xdr:cNvPr id="410" name="n_3mainValue【市民会館】&#10;有形固定資産減価償却率">
          <a:extLst>
            <a:ext uri="{FF2B5EF4-FFF2-40B4-BE49-F238E27FC236}">
              <a16:creationId xmlns:a16="http://schemas.microsoft.com/office/drawing/2014/main" id="{01994292-D4A8-4C2A-AA39-95C744EDFCFF}"/>
            </a:ext>
          </a:extLst>
        </xdr:cNvPr>
        <xdr:cNvSpPr txBox="1"/>
      </xdr:nvSpPr>
      <xdr:spPr>
        <a:xfrm>
          <a:off x="1816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18935E2D-19E0-4780-BC83-D5E8939741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FAD5CC88-2A4E-4309-86CF-6A3389AE23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D0C28E45-7DA0-4E3C-8EDD-E800BD3452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6C1DD42D-EB43-4498-AB40-7498CA6EF5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A4943018-E6CF-46E6-89A6-B7A0CEAEEC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4951BFE9-27FD-4663-8EA2-5B9DF5C2E5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69C075B5-5AA3-46CB-959C-FA64A84BE3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C8D8A35E-223A-4796-88F3-8FD3C959F2B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BBE36ABF-9BD5-4D60-85F3-74E798F492A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36D645ED-D51E-487B-80F3-A2B541B447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F91D0AF6-DD40-4C98-BB40-065D3B32F82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9DC6258A-7D0C-4DC0-AA41-2ECB71853A7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C79D2148-F133-4E36-831D-ED6E96766A6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FC7A854C-7DA8-4BF8-A671-538D85C114A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C32E64AA-EFF5-4CC7-9C55-0BB7BA27235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8113AA87-6077-4741-AB90-6A51265D605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1EF7E801-916D-4F3B-96C2-0BB5C4F05DD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9E84329E-DBB2-45A2-AB44-147D92607A2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C1902675-9928-4ABB-A1A5-92294B20EA0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08BFAC7B-8AF2-4492-9E33-0D39AC181A0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D9E18851-2FF4-4A65-92DF-B877A16895D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C5CD8889-0C9B-4F80-857B-D56E03A3E7A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F20B1D9-52C7-496F-A403-A36457A06E6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a:extLst>
            <a:ext uri="{FF2B5EF4-FFF2-40B4-BE49-F238E27FC236}">
              <a16:creationId xmlns:a16="http://schemas.microsoft.com/office/drawing/2014/main" id="{06E647BB-0AB2-4F4B-9E9D-21F3EA679276}"/>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a:extLst>
            <a:ext uri="{FF2B5EF4-FFF2-40B4-BE49-F238E27FC236}">
              <a16:creationId xmlns:a16="http://schemas.microsoft.com/office/drawing/2014/main" id="{F217E08A-0877-4E64-8E2D-DE1DDCD0E2C1}"/>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a:extLst>
            <a:ext uri="{FF2B5EF4-FFF2-40B4-BE49-F238E27FC236}">
              <a16:creationId xmlns:a16="http://schemas.microsoft.com/office/drawing/2014/main" id="{112F1CD0-2043-4DEE-816A-37FD6D514714}"/>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a:extLst>
            <a:ext uri="{FF2B5EF4-FFF2-40B4-BE49-F238E27FC236}">
              <a16:creationId xmlns:a16="http://schemas.microsoft.com/office/drawing/2014/main" id="{709F1C16-2385-45A2-9E2F-1983255CCB8A}"/>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a:extLst>
            <a:ext uri="{FF2B5EF4-FFF2-40B4-BE49-F238E27FC236}">
              <a16:creationId xmlns:a16="http://schemas.microsoft.com/office/drawing/2014/main" id="{8F0285EA-F837-4B69-A307-9CA365C8BD3D}"/>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39" name="【市民会館】&#10;一人当たり面積平均値テキスト">
          <a:extLst>
            <a:ext uri="{FF2B5EF4-FFF2-40B4-BE49-F238E27FC236}">
              <a16:creationId xmlns:a16="http://schemas.microsoft.com/office/drawing/2014/main" id="{6D1C08AC-8960-4C29-9A62-A35FDEDE1F3D}"/>
            </a:ext>
          </a:extLst>
        </xdr:cNvPr>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a:extLst>
            <a:ext uri="{FF2B5EF4-FFF2-40B4-BE49-F238E27FC236}">
              <a16:creationId xmlns:a16="http://schemas.microsoft.com/office/drawing/2014/main" id="{7B12C14F-2CB7-4ABC-ABD4-856BCA54837B}"/>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a:extLst>
            <a:ext uri="{FF2B5EF4-FFF2-40B4-BE49-F238E27FC236}">
              <a16:creationId xmlns:a16="http://schemas.microsoft.com/office/drawing/2014/main" id="{78030A17-CE56-4E18-8A03-77296DF17A87}"/>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a:extLst>
            <a:ext uri="{FF2B5EF4-FFF2-40B4-BE49-F238E27FC236}">
              <a16:creationId xmlns:a16="http://schemas.microsoft.com/office/drawing/2014/main" id="{8D4BCBA0-B9CE-4B36-8837-C35A003FF5E7}"/>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a:extLst>
            <a:ext uri="{FF2B5EF4-FFF2-40B4-BE49-F238E27FC236}">
              <a16:creationId xmlns:a16="http://schemas.microsoft.com/office/drawing/2014/main" id="{4D72A2A3-BACE-4DC4-9439-478452DA0285}"/>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a:extLst>
            <a:ext uri="{FF2B5EF4-FFF2-40B4-BE49-F238E27FC236}">
              <a16:creationId xmlns:a16="http://schemas.microsoft.com/office/drawing/2014/main" id="{D1EBCBCF-83BC-4982-A155-DC1FDED0C878}"/>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7DE467D-A902-4AC7-93FE-217E92D410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12131067-F077-482B-A939-E4F45941F2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3B05E80B-4534-460E-91C6-97C02D8C47A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28443BA5-B3BC-4E1C-9A26-39B2357F24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9F49F915-00FE-45D1-B9E2-44119DDE7E3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17780</xdr:rowOff>
    </xdr:from>
    <xdr:to>
      <xdr:col>55</xdr:col>
      <xdr:colOff>50800</xdr:colOff>
      <xdr:row>108</xdr:row>
      <xdr:rowOff>119380</xdr:rowOff>
    </xdr:to>
    <xdr:sp macro="" textlink="">
      <xdr:nvSpPr>
        <xdr:cNvPr id="450" name="楕円 449">
          <a:extLst>
            <a:ext uri="{FF2B5EF4-FFF2-40B4-BE49-F238E27FC236}">
              <a16:creationId xmlns:a16="http://schemas.microsoft.com/office/drawing/2014/main" id="{65DB9DB0-4CCE-44DF-8B5E-0B4816C6626D}"/>
            </a:ext>
          </a:extLst>
        </xdr:cNvPr>
        <xdr:cNvSpPr/>
      </xdr:nvSpPr>
      <xdr:spPr>
        <a:xfrm>
          <a:off x="10426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104157</xdr:rowOff>
    </xdr:from>
    <xdr:ext cx="469744" cy="259045"/>
    <xdr:sp macro="" textlink="">
      <xdr:nvSpPr>
        <xdr:cNvPr id="451" name="【市民会館】&#10;一人当たり面積該当値テキスト">
          <a:extLst>
            <a:ext uri="{FF2B5EF4-FFF2-40B4-BE49-F238E27FC236}">
              <a16:creationId xmlns:a16="http://schemas.microsoft.com/office/drawing/2014/main" id="{0731626A-2BA9-49D1-8C4C-2D82C992B2E1}"/>
            </a:ext>
          </a:extLst>
        </xdr:cNvPr>
        <xdr:cNvSpPr txBox="1"/>
      </xdr:nvSpPr>
      <xdr:spPr>
        <a:xfrm>
          <a:off x="10515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17780</xdr:rowOff>
    </xdr:from>
    <xdr:to>
      <xdr:col>50</xdr:col>
      <xdr:colOff>165100</xdr:colOff>
      <xdr:row>108</xdr:row>
      <xdr:rowOff>119380</xdr:rowOff>
    </xdr:to>
    <xdr:sp macro="" textlink="">
      <xdr:nvSpPr>
        <xdr:cNvPr id="452" name="楕円 451">
          <a:extLst>
            <a:ext uri="{FF2B5EF4-FFF2-40B4-BE49-F238E27FC236}">
              <a16:creationId xmlns:a16="http://schemas.microsoft.com/office/drawing/2014/main" id="{9C1706B1-F504-434E-B468-B0C271CCD48E}"/>
            </a:ext>
          </a:extLst>
        </xdr:cNvPr>
        <xdr:cNvSpPr/>
      </xdr:nvSpPr>
      <xdr:spPr>
        <a:xfrm>
          <a:off x="9588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68580</xdr:rowOff>
    </xdr:from>
    <xdr:to>
      <xdr:col>55</xdr:col>
      <xdr:colOff>0</xdr:colOff>
      <xdr:row>108</xdr:row>
      <xdr:rowOff>68580</xdr:rowOff>
    </xdr:to>
    <xdr:cxnSp macro="">
      <xdr:nvCxnSpPr>
        <xdr:cNvPr id="453" name="直線コネクタ 452">
          <a:extLst>
            <a:ext uri="{FF2B5EF4-FFF2-40B4-BE49-F238E27FC236}">
              <a16:creationId xmlns:a16="http://schemas.microsoft.com/office/drawing/2014/main" id="{59CFC4D8-FD72-4B0B-81B4-A78935E7DDC3}"/>
            </a:ext>
          </a:extLst>
        </xdr:cNvPr>
        <xdr:cNvCxnSpPr/>
      </xdr:nvCxnSpPr>
      <xdr:spPr>
        <a:xfrm>
          <a:off x="9639300" y="1858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17780</xdr:rowOff>
    </xdr:from>
    <xdr:to>
      <xdr:col>46</xdr:col>
      <xdr:colOff>38100</xdr:colOff>
      <xdr:row>108</xdr:row>
      <xdr:rowOff>119380</xdr:rowOff>
    </xdr:to>
    <xdr:sp macro="" textlink="">
      <xdr:nvSpPr>
        <xdr:cNvPr id="454" name="楕円 453">
          <a:extLst>
            <a:ext uri="{FF2B5EF4-FFF2-40B4-BE49-F238E27FC236}">
              <a16:creationId xmlns:a16="http://schemas.microsoft.com/office/drawing/2014/main" id="{7D0FC5F1-53F6-4902-8399-0EB22A9C7CC9}"/>
            </a:ext>
          </a:extLst>
        </xdr:cNvPr>
        <xdr:cNvSpPr/>
      </xdr:nvSpPr>
      <xdr:spPr>
        <a:xfrm>
          <a:off x="8699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68580</xdr:rowOff>
    </xdr:from>
    <xdr:to>
      <xdr:col>50</xdr:col>
      <xdr:colOff>114300</xdr:colOff>
      <xdr:row>108</xdr:row>
      <xdr:rowOff>68580</xdr:rowOff>
    </xdr:to>
    <xdr:cxnSp macro="">
      <xdr:nvCxnSpPr>
        <xdr:cNvPr id="455" name="直線コネクタ 454">
          <a:extLst>
            <a:ext uri="{FF2B5EF4-FFF2-40B4-BE49-F238E27FC236}">
              <a16:creationId xmlns:a16="http://schemas.microsoft.com/office/drawing/2014/main" id="{5E30EF7C-9695-4B90-B350-1317023E15AE}"/>
            </a:ext>
          </a:extLst>
        </xdr:cNvPr>
        <xdr:cNvCxnSpPr/>
      </xdr:nvCxnSpPr>
      <xdr:spPr>
        <a:xfrm>
          <a:off x="8750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17780</xdr:rowOff>
    </xdr:from>
    <xdr:to>
      <xdr:col>41</xdr:col>
      <xdr:colOff>101600</xdr:colOff>
      <xdr:row>108</xdr:row>
      <xdr:rowOff>119380</xdr:rowOff>
    </xdr:to>
    <xdr:sp macro="" textlink="">
      <xdr:nvSpPr>
        <xdr:cNvPr id="456" name="楕円 455">
          <a:extLst>
            <a:ext uri="{FF2B5EF4-FFF2-40B4-BE49-F238E27FC236}">
              <a16:creationId xmlns:a16="http://schemas.microsoft.com/office/drawing/2014/main" id="{A202822D-6303-456A-9953-9C11E29B9093}"/>
            </a:ext>
          </a:extLst>
        </xdr:cNvPr>
        <xdr:cNvSpPr/>
      </xdr:nvSpPr>
      <xdr:spPr>
        <a:xfrm>
          <a:off x="78105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68580</xdr:rowOff>
    </xdr:from>
    <xdr:to>
      <xdr:col>45</xdr:col>
      <xdr:colOff>177800</xdr:colOff>
      <xdr:row>108</xdr:row>
      <xdr:rowOff>68580</xdr:rowOff>
    </xdr:to>
    <xdr:cxnSp macro="">
      <xdr:nvCxnSpPr>
        <xdr:cNvPr id="457" name="直線コネクタ 456">
          <a:extLst>
            <a:ext uri="{FF2B5EF4-FFF2-40B4-BE49-F238E27FC236}">
              <a16:creationId xmlns:a16="http://schemas.microsoft.com/office/drawing/2014/main" id="{0D00820E-1EFF-443D-B8C4-6045B931726C}"/>
            </a:ext>
          </a:extLst>
        </xdr:cNvPr>
        <xdr:cNvCxnSpPr/>
      </xdr:nvCxnSpPr>
      <xdr:spPr>
        <a:xfrm>
          <a:off x="7861300" y="1858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58" name="n_1aveValue【市民会館】&#10;一人当たり面積">
          <a:extLst>
            <a:ext uri="{FF2B5EF4-FFF2-40B4-BE49-F238E27FC236}">
              <a16:creationId xmlns:a16="http://schemas.microsoft.com/office/drawing/2014/main" id="{471EF7EC-C6C6-4588-B9A7-6088CA52F6F5}"/>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59" name="n_2aveValue【市民会館】&#10;一人当たり面積">
          <a:extLst>
            <a:ext uri="{FF2B5EF4-FFF2-40B4-BE49-F238E27FC236}">
              <a16:creationId xmlns:a16="http://schemas.microsoft.com/office/drawing/2014/main" id="{7F80ED33-81CF-446E-83A3-1B3001938183}"/>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60" name="n_3aveValue【市民会館】&#10;一人当たり面積">
          <a:extLst>
            <a:ext uri="{FF2B5EF4-FFF2-40B4-BE49-F238E27FC236}">
              <a16:creationId xmlns:a16="http://schemas.microsoft.com/office/drawing/2014/main" id="{DA46D412-35D8-4827-AE3B-4DC2F0E554B9}"/>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a:extLst>
            <a:ext uri="{FF2B5EF4-FFF2-40B4-BE49-F238E27FC236}">
              <a16:creationId xmlns:a16="http://schemas.microsoft.com/office/drawing/2014/main" id="{68765C0B-ABFB-4E6B-9023-B7AAA2BF30BC}"/>
            </a:ext>
          </a:extLst>
        </xdr:cNvPr>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110507</xdr:rowOff>
    </xdr:from>
    <xdr:ext cx="469744" cy="259045"/>
    <xdr:sp macro="" textlink="">
      <xdr:nvSpPr>
        <xdr:cNvPr id="462" name="n_1mainValue【市民会館】&#10;一人当たり面積">
          <a:extLst>
            <a:ext uri="{FF2B5EF4-FFF2-40B4-BE49-F238E27FC236}">
              <a16:creationId xmlns:a16="http://schemas.microsoft.com/office/drawing/2014/main" id="{AC9A7F75-6377-4083-AC9A-71D2C2913E43}"/>
            </a:ext>
          </a:extLst>
        </xdr:cNvPr>
        <xdr:cNvSpPr txBox="1"/>
      </xdr:nvSpPr>
      <xdr:spPr>
        <a:xfrm>
          <a:off x="93917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110507</xdr:rowOff>
    </xdr:from>
    <xdr:ext cx="469744" cy="259045"/>
    <xdr:sp macro="" textlink="">
      <xdr:nvSpPr>
        <xdr:cNvPr id="463" name="n_2mainValue【市民会館】&#10;一人当たり面積">
          <a:extLst>
            <a:ext uri="{FF2B5EF4-FFF2-40B4-BE49-F238E27FC236}">
              <a16:creationId xmlns:a16="http://schemas.microsoft.com/office/drawing/2014/main" id="{94B1DA48-241D-443A-9192-6E8494F66CA3}"/>
            </a:ext>
          </a:extLst>
        </xdr:cNvPr>
        <xdr:cNvSpPr txBox="1"/>
      </xdr:nvSpPr>
      <xdr:spPr>
        <a:xfrm>
          <a:off x="8515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110507</xdr:rowOff>
    </xdr:from>
    <xdr:ext cx="469744" cy="259045"/>
    <xdr:sp macro="" textlink="">
      <xdr:nvSpPr>
        <xdr:cNvPr id="464" name="n_3mainValue【市民会館】&#10;一人当たり面積">
          <a:extLst>
            <a:ext uri="{FF2B5EF4-FFF2-40B4-BE49-F238E27FC236}">
              <a16:creationId xmlns:a16="http://schemas.microsoft.com/office/drawing/2014/main" id="{6A5189B1-5D87-4975-8966-D104AB99E9E6}"/>
            </a:ext>
          </a:extLst>
        </xdr:cNvPr>
        <xdr:cNvSpPr txBox="1"/>
      </xdr:nvSpPr>
      <xdr:spPr>
        <a:xfrm>
          <a:off x="7626427"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4050D130-A576-40B6-8D4C-D1553CF5D9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568D8C2F-72DB-4B4A-B32D-8396B3A303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5DC0072E-9BB7-4E59-9263-B33E186F1B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B80B677E-E8E3-48A4-B8DF-BF01092BD9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1A47408D-D05C-4F71-B487-D28B486994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62672D43-23B9-4DE4-AC4B-B8B411C8F8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468F2453-7004-416B-91F1-46B0793186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4C9FAEC6-9B4A-4490-9BC2-827D56F08EA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D7B7D6B5-FC80-448F-9C5B-0A47211370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C7FF944D-035C-4218-9491-65D33F9538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499F4291-0F19-4010-B37D-C1CBA7D224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D9259C44-0F5A-4521-B734-F954EC0EF2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5B63F8B5-0DC2-4FE9-8D55-33230DFE580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1D7D5948-7E65-4E92-BB9F-F04A0AC729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C8BB8272-57F5-4924-A4C0-AEE55BEE30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6FF47C0A-2766-4357-B29A-B891F002996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F3D3EDA5-F05C-47B2-91C3-25DA9108E91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1C2C53B8-C4AE-401B-A346-0DF2BDBC66A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61A2F5D4-E57F-4D33-9F13-AFC2E62A013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848F5142-F68C-4134-8CC1-98FA97C7B2E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4B38DE0A-ED72-4FE4-8FBF-7F1FEAB6FFB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8AFB29D4-9518-4AD8-9E52-2D3189A52E9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EA87E779-D676-4786-AF58-43FDA194469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601A01C2-6224-4777-A106-89DE9E5E0D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a:extLst>
            <a:ext uri="{FF2B5EF4-FFF2-40B4-BE49-F238E27FC236}">
              <a16:creationId xmlns:a16="http://schemas.microsoft.com/office/drawing/2014/main" id="{5D80964C-61B8-4BFC-AF80-3EFDEA2B5831}"/>
            </a:ext>
          </a:extLst>
        </xdr:cNvPr>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B89FD8B4-02FF-45DD-A4E7-C9FF3FFF3674}"/>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a:extLst>
            <a:ext uri="{FF2B5EF4-FFF2-40B4-BE49-F238E27FC236}">
              <a16:creationId xmlns:a16="http://schemas.microsoft.com/office/drawing/2014/main" id="{65DECC83-7F32-4BAE-8693-9E02F2F7D654}"/>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817321FB-AC0C-4D15-86C3-5584F80DFC34}"/>
            </a:ext>
          </a:extLst>
        </xdr:cNvPr>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a:extLst>
            <a:ext uri="{FF2B5EF4-FFF2-40B4-BE49-F238E27FC236}">
              <a16:creationId xmlns:a16="http://schemas.microsoft.com/office/drawing/2014/main" id="{B5BCA33D-D162-468D-8C7D-64D4F49E6813}"/>
            </a:ext>
          </a:extLst>
        </xdr:cNvPr>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CFBB03E5-E9AF-4F71-AD4D-5DF449161203}"/>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a:extLst>
            <a:ext uri="{FF2B5EF4-FFF2-40B4-BE49-F238E27FC236}">
              <a16:creationId xmlns:a16="http://schemas.microsoft.com/office/drawing/2014/main" id="{29E55FD1-9ECC-4D6F-820C-C2EA70943851}"/>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a:extLst>
            <a:ext uri="{FF2B5EF4-FFF2-40B4-BE49-F238E27FC236}">
              <a16:creationId xmlns:a16="http://schemas.microsoft.com/office/drawing/2014/main" id="{82010AA6-C42C-4415-B774-FD9FF08DEFCD}"/>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a:extLst>
            <a:ext uri="{FF2B5EF4-FFF2-40B4-BE49-F238E27FC236}">
              <a16:creationId xmlns:a16="http://schemas.microsoft.com/office/drawing/2014/main" id="{577BE8A7-F15B-4B63-A86E-D0C60C0415DC}"/>
            </a:ext>
          </a:extLst>
        </xdr:cNvPr>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a:extLst>
            <a:ext uri="{FF2B5EF4-FFF2-40B4-BE49-F238E27FC236}">
              <a16:creationId xmlns:a16="http://schemas.microsoft.com/office/drawing/2014/main" id="{EADA7164-7119-46A9-B3C4-A6B32155CDC8}"/>
            </a:ext>
          </a:extLst>
        </xdr:cNvPr>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a:extLst>
            <a:ext uri="{FF2B5EF4-FFF2-40B4-BE49-F238E27FC236}">
              <a16:creationId xmlns:a16="http://schemas.microsoft.com/office/drawing/2014/main" id="{B003490D-CBFF-4880-A216-BBE66884479C}"/>
            </a:ext>
          </a:extLst>
        </xdr:cNvPr>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966BDCD4-EAE0-4129-86EB-68E178B4D6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6BE3C711-33A9-48C5-9986-6B0536039A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A7667E8A-BE0C-4F30-8300-2645483344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CAAC6B67-EE2B-4999-9800-85488ABA7E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B410D18D-1AA2-4A60-863A-A0687C040F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xdr:rowOff>
    </xdr:from>
    <xdr:to>
      <xdr:col>85</xdr:col>
      <xdr:colOff>177800</xdr:colOff>
      <xdr:row>39</xdr:row>
      <xdr:rowOff>102235</xdr:rowOff>
    </xdr:to>
    <xdr:sp macro="" textlink="">
      <xdr:nvSpPr>
        <xdr:cNvPr id="505" name="楕円 504">
          <a:extLst>
            <a:ext uri="{FF2B5EF4-FFF2-40B4-BE49-F238E27FC236}">
              <a16:creationId xmlns:a16="http://schemas.microsoft.com/office/drawing/2014/main" id="{A812FCD3-0B2B-41D5-B6EA-EF2A2AD186AD}"/>
            </a:ext>
          </a:extLst>
        </xdr:cNvPr>
        <xdr:cNvSpPr/>
      </xdr:nvSpPr>
      <xdr:spPr>
        <a:xfrm>
          <a:off x="16268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150512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7C3843EA-6242-47EA-B555-4BD84291EBE1}"/>
            </a:ext>
          </a:extLst>
        </xdr:cNvPr>
        <xdr:cNvSpPr txBox="1"/>
      </xdr:nvSpPr>
      <xdr:spPr>
        <a:xfrm>
          <a:off x="16357600"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507" name="楕円 506">
          <a:extLst>
            <a:ext uri="{FF2B5EF4-FFF2-40B4-BE49-F238E27FC236}">
              <a16:creationId xmlns:a16="http://schemas.microsoft.com/office/drawing/2014/main" id="{6DA856F0-9B0C-4841-8A08-D80C35D5E658}"/>
            </a:ext>
          </a:extLst>
        </xdr:cNvPr>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20955</xdr:rowOff>
    </xdr:from>
    <xdr:to>
      <xdr:col>85</xdr:col>
      <xdr:colOff>127000</xdr:colOff>
      <xdr:row>39</xdr:row>
      <xdr:rowOff>51435</xdr:rowOff>
    </xdr:to>
    <xdr:cxnSp macro="">
      <xdr:nvCxnSpPr>
        <xdr:cNvPr id="508" name="直線コネクタ 507">
          <a:extLst>
            <a:ext uri="{FF2B5EF4-FFF2-40B4-BE49-F238E27FC236}">
              <a16:creationId xmlns:a16="http://schemas.microsoft.com/office/drawing/2014/main" id="{06E3F846-431A-4E87-B426-7A8793D28B77}"/>
            </a:ext>
          </a:extLst>
        </xdr:cNvPr>
        <xdr:cNvCxnSpPr/>
      </xdr:nvCxnSpPr>
      <xdr:spPr>
        <a:xfrm>
          <a:off x="15481300" y="67075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09" name="楕円 508">
          <a:extLst>
            <a:ext uri="{FF2B5EF4-FFF2-40B4-BE49-F238E27FC236}">
              <a16:creationId xmlns:a16="http://schemas.microsoft.com/office/drawing/2014/main" id="{D27F1F11-A518-4502-AA25-DF9CED7AF06E}"/>
            </a:ext>
          </a:extLst>
        </xdr:cNvPr>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20955</xdr:rowOff>
    </xdr:to>
    <xdr:cxnSp macro="">
      <xdr:nvCxnSpPr>
        <xdr:cNvPr id="510" name="直線コネクタ 509">
          <a:extLst>
            <a:ext uri="{FF2B5EF4-FFF2-40B4-BE49-F238E27FC236}">
              <a16:creationId xmlns:a16="http://schemas.microsoft.com/office/drawing/2014/main" id="{9765B52B-9479-480E-910E-35BA5D28DC2B}"/>
            </a:ext>
          </a:extLst>
        </xdr:cNvPr>
        <xdr:cNvCxnSpPr/>
      </xdr:nvCxnSpPr>
      <xdr:spPr>
        <a:xfrm>
          <a:off x="14592300" y="66617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50165</xdr:rowOff>
    </xdr:from>
    <xdr:to>
      <xdr:col>72</xdr:col>
      <xdr:colOff>38100</xdr:colOff>
      <xdr:row>38</xdr:row>
      <xdr:rowOff>151765</xdr:rowOff>
    </xdr:to>
    <xdr:sp macro="" textlink="">
      <xdr:nvSpPr>
        <xdr:cNvPr id="511" name="楕円 510">
          <a:extLst>
            <a:ext uri="{FF2B5EF4-FFF2-40B4-BE49-F238E27FC236}">
              <a16:creationId xmlns:a16="http://schemas.microsoft.com/office/drawing/2014/main" id="{453373D8-6DE8-4427-8E1E-FD7056F7E2B9}"/>
            </a:ext>
          </a:extLst>
        </xdr:cNvPr>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100965</xdr:rowOff>
    </xdr:from>
    <xdr:to>
      <xdr:col>76</xdr:col>
      <xdr:colOff>114300</xdr:colOff>
      <xdr:row>38</xdr:row>
      <xdr:rowOff>146685</xdr:rowOff>
    </xdr:to>
    <xdr:cxnSp macro="">
      <xdr:nvCxnSpPr>
        <xdr:cNvPr id="512" name="直線コネクタ 511">
          <a:extLst>
            <a:ext uri="{FF2B5EF4-FFF2-40B4-BE49-F238E27FC236}">
              <a16:creationId xmlns:a16="http://schemas.microsoft.com/office/drawing/2014/main" id="{584B1F48-B61A-4E6F-B47A-6F33F4271D1D}"/>
            </a:ext>
          </a:extLst>
        </xdr:cNvPr>
        <xdr:cNvCxnSpPr/>
      </xdr:nvCxnSpPr>
      <xdr:spPr>
        <a:xfrm>
          <a:off x="13703300" y="66160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A00EC2B6-1300-4057-B878-93D740672D52}"/>
            </a:ext>
          </a:extLst>
        </xdr:cNvPr>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B98D7183-85C6-45EF-ABAB-DCF57055006A}"/>
            </a:ext>
          </a:extLst>
        </xdr:cNvPr>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C5420E3D-BEDA-4728-87BF-323274947DF7}"/>
            </a:ext>
          </a:extLst>
        </xdr:cNvPr>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26A9E502-9ECA-4693-9CD7-32958DCBB80E}"/>
            </a:ext>
          </a:extLst>
        </xdr:cNvPr>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AEC75ABE-AB45-4C91-9C8A-5879E22F6B51}"/>
            </a:ext>
          </a:extLst>
        </xdr:cNvPr>
        <xdr:cNvSpPr txBox="1"/>
      </xdr:nvSpPr>
      <xdr:spPr>
        <a:xfrm>
          <a:off x="15266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000EC800-B372-40AC-931C-838CEA6369D7}"/>
            </a:ext>
          </a:extLst>
        </xdr:cNvPr>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142892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9075DD21-8FDE-40CC-A2F7-2924D0612743}"/>
            </a:ext>
          </a:extLst>
        </xdr:cNvPr>
        <xdr:cNvSpPr txBox="1"/>
      </xdr:nvSpPr>
      <xdr:spPr>
        <a:xfrm>
          <a:off x="13500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7708C236-335B-4F2B-9538-AF2D004221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A6958705-1706-44E9-AA98-B68984EA5A5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9764E716-0F67-40F7-B2E4-9E39149F95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34F879A0-B361-46C8-A53F-4BE85F43AD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5EEE7C68-E943-40C0-9722-44E0C62518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3D8235C3-E3ED-46DB-9CE8-3A28FF13DE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25956098-4464-4C1B-A414-95F6F84631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C424D8BF-9DA4-45BE-BF51-113F12FD76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DB924416-AB66-4CE7-9BED-C079FA7ECE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FDA722B4-0040-468C-9231-5375F7124D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a:extLst>
            <a:ext uri="{FF2B5EF4-FFF2-40B4-BE49-F238E27FC236}">
              <a16:creationId xmlns:a16="http://schemas.microsoft.com/office/drawing/2014/main" id="{D7D3C6EB-DE9C-42B0-A909-0EB98806C6D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a:extLst>
            <a:ext uri="{FF2B5EF4-FFF2-40B4-BE49-F238E27FC236}">
              <a16:creationId xmlns:a16="http://schemas.microsoft.com/office/drawing/2014/main" id="{483B0D94-46CB-46B9-BFE5-C7BA8702248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a:extLst>
            <a:ext uri="{FF2B5EF4-FFF2-40B4-BE49-F238E27FC236}">
              <a16:creationId xmlns:a16="http://schemas.microsoft.com/office/drawing/2014/main" id="{FFCAB8F8-00E8-4C74-9B50-D266E336C20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a:extLst>
            <a:ext uri="{FF2B5EF4-FFF2-40B4-BE49-F238E27FC236}">
              <a16:creationId xmlns:a16="http://schemas.microsoft.com/office/drawing/2014/main" id="{71E95C8B-AF3E-475B-A0AB-3042AB526F5B}"/>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a:extLst>
            <a:ext uri="{FF2B5EF4-FFF2-40B4-BE49-F238E27FC236}">
              <a16:creationId xmlns:a16="http://schemas.microsoft.com/office/drawing/2014/main" id="{3BE3C881-E1DB-48A4-A026-51513FD018F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a:extLst>
            <a:ext uri="{FF2B5EF4-FFF2-40B4-BE49-F238E27FC236}">
              <a16:creationId xmlns:a16="http://schemas.microsoft.com/office/drawing/2014/main" id="{83414F24-396E-42A7-BD5F-AA965D410CA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a:extLst>
            <a:ext uri="{FF2B5EF4-FFF2-40B4-BE49-F238E27FC236}">
              <a16:creationId xmlns:a16="http://schemas.microsoft.com/office/drawing/2014/main" id="{63847C01-5E51-4E97-B228-741700AA831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a:extLst>
            <a:ext uri="{FF2B5EF4-FFF2-40B4-BE49-F238E27FC236}">
              <a16:creationId xmlns:a16="http://schemas.microsoft.com/office/drawing/2014/main" id="{FE97F0AC-80C3-4CBD-92FC-E0872C5D8AD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a:extLst>
            <a:ext uri="{FF2B5EF4-FFF2-40B4-BE49-F238E27FC236}">
              <a16:creationId xmlns:a16="http://schemas.microsoft.com/office/drawing/2014/main" id="{88C4B120-6D8D-4291-BB15-A76B6A45AB1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a:extLst>
            <a:ext uri="{FF2B5EF4-FFF2-40B4-BE49-F238E27FC236}">
              <a16:creationId xmlns:a16="http://schemas.microsoft.com/office/drawing/2014/main" id="{4B647679-51B1-4CE6-9374-EF9ECFCA11B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B3F44B6F-3C7A-4819-9143-43B389C845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a:extLst>
            <a:ext uri="{FF2B5EF4-FFF2-40B4-BE49-F238E27FC236}">
              <a16:creationId xmlns:a16="http://schemas.microsoft.com/office/drawing/2014/main" id="{FB972D63-806F-483E-A43B-6EC561C1F0B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BF3A7D31-1189-488A-9C1E-27338A24FD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a:extLst>
            <a:ext uri="{FF2B5EF4-FFF2-40B4-BE49-F238E27FC236}">
              <a16:creationId xmlns:a16="http://schemas.microsoft.com/office/drawing/2014/main" id="{9E987D8E-986F-4671-88CD-278C2BE461BE}"/>
            </a:ext>
          </a:extLst>
        </xdr:cNvPr>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a:extLst>
            <a:ext uri="{FF2B5EF4-FFF2-40B4-BE49-F238E27FC236}">
              <a16:creationId xmlns:a16="http://schemas.microsoft.com/office/drawing/2014/main" id="{9076DBA7-682A-43BB-BCAA-C34AD506565C}"/>
            </a:ext>
          </a:extLst>
        </xdr:cNvPr>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a:extLst>
            <a:ext uri="{FF2B5EF4-FFF2-40B4-BE49-F238E27FC236}">
              <a16:creationId xmlns:a16="http://schemas.microsoft.com/office/drawing/2014/main" id="{93D70D3C-5952-4B89-AEB4-9D488E4AB69E}"/>
            </a:ext>
          </a:extLst>
        </xdr:cNvPr>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a:extLst>
            <a:ext uri="{FF2B5EF4-FFF2-40B4-BE49-F238E27FC236}">
              <a16:creationId xmlns:a16="http://schemas.microsoft.com/office/drawing/2014/main" id="{9788E57F-9B22-4C84-A99D-2413D7AA5BB8}"/>
            </a:ext>
          </a:extLst>
        </xdr:cNvPr>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a:extLst>
            <a:ext uri="{FF2B5EF4-FFF2-40B4-BE49-F238E27FC236}">
              <a16:creationId xmlns:a16="http://schemas.microsoft.com/office/drawing/2014/main" id="{6BB1F8F1-CD29-4E2E-9288-8A368A78D3DE}"/>
            </a:ext>
          </a:extLst>
        </xdr:cNvPr>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a:extLst>
            <a:ext uri="{FF2B5EF4-FFF2-40B4-BE49-F238E27FC236}">
              <a16:creationId xmlns:a16="http://schemas.microsoft.com/office/drawing/2014/main" id="{204732AF-4F94-4BF6-B43C-33613D088B46}"/>
            </a:ext>
          </a:extLst>
        </xdr:cNvPr>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a:extLst>
            <a:ext uri="{FF2B5EF4-FFF2-40B4-BE49-F238E27FC236}">
              <a16:creationId xmlns:a16="http://schemas.microsoft.com/office/drawing/2014/main" id="{76903B96-1B9E-4040-8BA1-1EC586C029D6}"/>
            </a:ext>
          </a:extLst>
        </xdr:cNvPr>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a:extLst>
            <a:ext uri="{FF2B5EF4-FFF2-40B4-BE49-F238E27FC236}">
              <a16:creationId xmlns:a16="http://schemas.microsoft.com/office/drawing/2014/main" id="{B9F5BCC4-DAA0-4874-9848-75C51C81D78F}"/>
            </a:ext>
          </a:extLst>
        </xdr:cNvPr>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a:extLst>
            <a:ext uri="{FF2B5EF4-FFF2-40B4-BE49-F238E27FC236}">
              <a16:creationId xmlns:a16="http://schemas.microsoft.com/office/drawing/2014/main" id="{3D5DE4FF-E175-4DDB-B5B5-9400A810227A}"/>
            </a:ext>
          </a:extLst>
        </xdr:cNvPr>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a:extLst>
            <a:ext uri="{FF2B5EF4-FFF2-40B4-BE49-F238E27FC236}">
              <a16:creationId xmlns:a16="http://schemas.microsoft.com/office/drawing/2014/main" id="{F8C3832E-2C7B-46A9-94BD-6278538EA1C6}"/>
            </a:ext>
          </a:extLst>
        </xdr:cNvPr>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a:extLst>
            <a:ext uri="{FF2B5EF4-FFF2-40B4-BE49-F238E27FC236}">
              <a16:creationId xmlns:a16="http://schemas.microsoft.com/office/drawing/2014/main" id="{FFC1DEE6-BA9F-42D7-9386-0D73D0D2D94D}"/>
            </a:ext>
          </a:extLst>
        </xdr:cNvPr>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943D1F3E-A787-4354-BBA1-EC251D0DFA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57AA9B01-09A9-4577-9BB1-595F930460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D217F44C-F723-4A71-81D0-2831CEF551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73E84E10-1E68-4750-9D4B-2ACC619EBB4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174ED46D-C8B1-473D-8C75-16DCD44C0D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168839</xdr:rowOff>
    </xdr:from>
    <xdr:to>
      <xdr:col>116</xdr:col>
      <xdr:colOff>114300</xdr:colOff>
      <xdr:row>38</xdr:row>
      <xdr:rowOff>98989</xdr:rowOff>
    </xdr:to>
    <xdr:sp macro="" textlink="">
      <xdr:nvSpPr>
        <xdr:cNvPr id="559" name="楕円 558">
          <a:extLst>
            <a:ext uri="{FF2B5EF4-FFF2-40B4-BE49-F238E27FC236}">
              <a16:creationId xmlns:a16="http://schemas.microsoft.com/office/drawing/2014/main" id="{A07FAB8E-D21B-43E4-8715-17C7043756C7}"/>
            </a:ext>
          </a:extLst>
        </xdr:cNvPr>
        <xdr:cNvSpPr/>
      </xdr:nvSpPr>
      <xdr:spPr>
        <a:xfrm>
          <a:off x="22110700" y="65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20266</xdr:rowOff>
    </xdr:from>
    <xdr:ext cx="534377" cy="259045"/>
    <xdr:sp macro="" textlink="">
      <xdr:nvSpPr>
        <xdr:cNvPr id="560" name="【一般廃棄物処理施設】&#10;一人当たり有形固定資産（償却資産）額該当値テキスト">
          <a:extLst>
            <a:ext uri="{FF2B5EF4-FFF2-40B4-BE49-F238E27FC236}">
              <a16:creationId xmlns:a16="http://schemas.microsoft.com/office/drawing/2014/main" id="{6DB14FB1-6330-4512-B7D0-87E2ED44AC93}"/>
            </a:ext>
          </a:extLst>
        </xdr:cNvPr>
        <xdr:cNvSpPr txBox="1"/>
      </xdr:nvSpPr>
      <xdr:spPr>
        <a:xfrm>
          <a:off x="22199600" y="63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1542</xdr:rowOff>
    </xdr:from>
    <xdr:to>
      <xdr:col>112</xdr:col>
      <xdr:colOff>38100</xdr:colOff>
      <xdr:row>38</xdr:row>
      <xdr:rowOff>103142</xdr:rowOff>
    </xdr:to>
    <xdr:sp macro="" textlink="">
      <xdr:nvSpPr>
        <xdr:cNvPr id="561" name="楕円 560">
          <a:extLst>
            <a:ext uri="{FF2B5EF4-FFF2-40B4-BE49-F238E27FC236}">
              <a16:creationId xmlns:a16="http://schemas.microsoft.com/office/drawing/2014/main" id="{5CD4BD92-79C4-479F-97CE-FEE1F2AB1A28}"/>
            </a:ext>
          </a:extLst>
        </xdr:cNvPr>
        <xdr:cNvSpPr/>
      </xdr:nvSpPr>
      <xdr:spPr>
        <a:xfrm>
          <a:off x="21272500" y="65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48189</xdr:rowOff>
    </xdr:from>
    <xdr:to>
      <xdr:col>116</xdr:col>
      <xdr:colOff>63500</xdr:colOff>
      <xdr:row>38</xdr:row>
      <xdr:rowOff>52342</xdr:rowOff>
    </xdr:to>
    <xdr:cxnSp macro="">
      <xdr:nvCxnSpPr>
        <xdr:cNvPr id="562" name="直線コネクタ 561">
          <a:extLst>
            <a:ext uri="{FF2B5EF4-FFF2-40B4-BE49-F238E27FC236}">
              <a16:creationId xmlns:a16="http://schemas.microsoft.com/office/drawing/2014/main" id="{2865EBBC-0082-4C36-AFC5-02C9B45E4AC7}"/>
            </a:ext>
          </a:extLst>
        </xdr:cNvPr>
        <xdr:cNvCxnSpPr/>
      </xdr:nvCxnSpPr>
      <xdr:spPr>
        <a:xfrm flipV="1">
          <a:off x="21323300" y="6563289"/>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4711</xdr:rowOff>
    </xdr:from>
    <xdr:to>
      <xdr:col>107</xdr:col>
      <xdr:colOff>101600</xdr:colOff>
      <xdr:row>38</xdr:row>
      <xdr:rowOff>106311</xdr:rowOff>
    </xdr:to>
    <xdr:sp macro="" textlink="">
      <xdr:nvSpPr>
        <xdr:cNvPr id="563" name="楕円 562">
          <a:extLst>
            <a:ext uri="{FF2B5EF4-FFF2-40B4-BE49-F238E27FC236}">
              <a16:creationId xmlns:a16="http://schemas.microsoft.com/office/drawing/2014/main" id="{E38087FE-82E7-468D-83DB-511E79327C3A}"/>
            </a:ext>
          </a:extLst>
        </xdr:cNvPr>
        <xdr:cNvSpPr/>
      </xdr:nvSpPr>
      <xdr:spPr>
        <a:xfrm>
          <a:off x="20383500" y="65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52342</xdr:rowOff>
    </xdr:from>
    <xdr:to>
      <xdr:col>111</xdr:col>
      <xdr:colOff>177800</xdr:colOff>
      <xdr:row>38</xdr:row>
      <xdr:rowOff>55511</xdr:rowOff>
    </xdr:to>
    <xdr:cxnSp macro="">
      <xdr:nvCxnSpPr>
        <xdr:cNvPr id="564" name="直線コネクタ 563">
          <a:extLst>
            <a:ext uri="{FF2B5EF4-FFF2-40B4-BE49-F238E27FC236}">
              <a16:creationId xmlns:a16="http://schemas.microsoft.com/office/drawing/2014/main" id="{7B66B7D2-B94F-421C-B9F5-127B3DAA7C13}"/>
            </a:ext>
          </a:extLst>
        </xdr:cNvPr>
        <xdr:cNvCxnSpPr/>
      </xdr:nvCxnSpPr>
      <xdr:spPr>
        <a:xfrm flipV="1">
          <a:off x="20434300" y="656744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6175</xdr:rowOff>
    </xdr:from>
    <xdr:to>
      <xdr:col>102</xdr:col>
      <xdr:colOff>165100</xdr:colOff>
      <xdr:row>38</xdr:row>
      <xdr:rowOff>107775</xdr:rowOff>
    </xdr:to>
    <xdr:sp macro="" textlink="">
      <xdr:nvSpPr>
        <xdr:cNvPr id="565" name="楕円 564">
          <a:extLst>
            <a:ext uri="{FF2B5EF4-FFF2-40B4-BE49-F238E27FC236}">
              <a16:creationId xmlns:a16="http://schemas.microsoft.com/office/drawing/2014/main" id="{93CDAEC9-F4DC-48E7-A6FF-52A77D6EB32B}"/>
            </a:ext>
          </a:extLst>
        </xdr:cNvPr>
        <xdr:cNvSpPr/>
      </xdr:nvSpPr>
      <xdr:spPr>
        <a:xfrm>
          <a:off x="19494500" y="6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55511</xdr:rowOff>
    </xdr:from>
    <xdr:to>
      <xdr:col>107</xdr:col>
      <xdr:colOff>50800</xdr:colOff>
      <xdr:row>38</xdr:row>
      <xdr:rowOff>56975</xdr:rowOff>
    </xdr:to>
    <xdr:cxnSp macro="">
      <xdr:nvCxnSpPr>
        <xdr:cNvPr id="566" name="直線コネクタ 565">
          <a:extLst>
            <a:ext uri="{FF2B5EF4-FFF2-40B4-BE49-F238E27FC236}">
              <a16:creationId xmlns:a16="http://schemas.microsoft.com/office/drawing/2014/main" id="{747F3C2F-1EF5-45BD-85A4-2C76B1747BEA}"/>
            </a:ext>
          </a:extLst>
        </xdr:cNvPr>
        <xdr:cNvCxnSpPr/>
      </xdr:nvCxnSpPr>
      <xdr:spPr>
        <a:xfrm flipV="1">
          <a:off x="19545300" y="657061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a:extLst>
            <a:ext uri="{FF2B5EF4-FFF2-40B4-BE49-F238E27FC236}">
              <a16:creationId xmlns:a16="http://schemas.microsoft.com/office/drawing/2014/main" id="{0A649E8C-D4AE-4CF6-AAC0-743C2C2DBB6B}"/>
            </a:ext>
          </a:extLst>
        </xdr:cNvPr>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a:extLst>
            <a:ext uri="{FF2B5EF4-FFF2-40B4-BE49-F238E27FC236}">
              <a16:creationId xmlns:a16="http://schemas.microsoft.com/office/drawing/2014/main" id="{FFF9F589-6FE1-47C8-AF34-50FDD58B5AFE}"/>
            </a:ext>
          </a:extLst>
        </xdr:cNvPr>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a:extLst>
            <a:ext uri="{FF2B5EF4-FFF2-40B4-BE49-F238E27FC236}">
              <a16:creationId xmlns:a16="http://schemas.microsoft.com/office/drawing/2014/main" id="{AB8370F7-0082-4712-9C7F-108E8B7142BE}"/>
            </a:ext>
          </a:extLst>
        </xdr:cNvPr>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a:extLst>
            <a:ext uri="{FF2B5EF4-FFF2-40B4-BE49-F238E27FC236}">
              <a16:creationId xmlns:a16="http://schemas.microsoft.com/office/drawing/2014/main" id="{4726BC8D-DE1E-42B5-A13F-48E53FC557D8}"/>
            </a:ext>
          </a:extLst>
        </xdr:cNvPr>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119669</xdr:rowOff>
    </xdr:from>
    <xdr:ext cx="534377" cy="259045"/>
    <xdr:sp macro="" textlink="">
      <xdr:nvSpPr>
        <xdr:cNvPr id="571" name="n_1mainValue【一般廃棄物処理施設】&#10;一人当たり有形固定資産（償却資産）額">
          <a:extLst>
            <a:ext uri="{FF2B5EF4-FFF2-40B4-BE49-F238E27FC236}">
              <a16:creationId xmlns:a16="http://schemas.microsoft.com/office/drawing/2014/main" id="{4B6D5B9C-D6FC-4061-90B8-D934E5911134}"/>
            </a:ext>
          </a:extLst>
        </xdr:cNvPr>
        <xdr:cNvSpPr txBox="1"/>
      </xdr:nvSpPr>
      <xdr:spPr>
        <a:xfrm>
          <a:off x="21043411" y="62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122839</xdr:rowOff>
    </xdr:from>
    <xdr:ext cx="534377" cy="259045"/>
    <xdr:sp macro="" textlink="">
      <xdr:nvSpPr>
        <xdr:cNvPr id="572" name="n_2mainValue【一般廃棄物処理施設】&#10;一人当たり有形固定資産（償却資産）額">
          <a:extLst>
            <a:ext uri="{FF2B5EF4-FFF2-40B4-BE49-F238E27FC236}">
              <a16:creationId xmlns:a16="http://schemas.microsoft.com/office/drawing/2014/main" id="{9177E2D8-EE87-4DED-985D-EA1550D4FA86}"/>
            </a:ext>
          </a:extLst>
        </xdr:cNvPr>
        <xdr:cNvSpPr txBox="1"/>
      </xdr:nvSpPr>
      <xdr:spPr>
        <a:xfrm>
          <a:off x="20167111" y="62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124302</xdr:rowOff>
    </xdr:from>
    <xdr:ext cx="534377" cy="259045"/>
    <xdr:sp macro="" textlink="">
      <xdr:nvSpPr>
        <xdr:cNvPr id="573" name="n_3mainValue【一般廃棄物処理施設】&#10;一人当たり有形固定資産（償却資産）額">
          <a:extLst>
            <a:ext uri="{FF2B5EF4-FFF2-40B4-BE49-F238E27FC236}">
              <a16:creationId xmlns:a16="http://schemas.microsoft.com/office/drawing/2014/main" id="{AAD1E6D7-1FB5-4545-B8D2-E30643097508}"/>
            </a:ext>
          </a:extLst>
        </xdr:cNvPr>
        <xdr:cNvSpPr txBox="1"/>
      </xdr:nvSpPr>
      <xdr:spPr>
        <a:xfrm>
          <a:off x="19278111" y="629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E6543E96-B334-4049-9506-18F78B5F01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515DDD1C-F2D4-4C3C-AC44-614F87D99B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A150C152-0144-4069-8DE8-1BBE28B89B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3F91EA7F-86CC-44A9-A056-2122D7048F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AB7DD1AD-976B-4515-A237-D0373445C8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A108D74E-D077-450A-A522-C519D6AB50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72D2DF54-D193-4E99-98EC-CA9E92AA9B7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4CC4DE96-DA95-4D79-BE80-5DFD2741FE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4D8E1C9B-5E20-408B-8E2D-D1155BB065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25DFE83A-DA5F-4CB6-8905-F9E863D21B3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9807CB92-568D-40A6-A655-2DC26F37F1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5" name="直線コネクタ 584">
          <a:extLst>
            <a:ext uri="{FF2B5EF4-FFF2-40B4-BE49-F238E27FC236}">
              <a16:creationId xmlns:a16="http://schemas.microsoft.com/office/drawing/2014/main" id="{C4BDF9AA-36A8-4221-A1F8-8A49CF5C760F}"/>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6" name="テキスト ボックス 585">
          <a:extLst>
            <a:ext uri="{FF2B5EF4-FFF2-40B4-BE49-F238E27FC236}">
              <a16:creationId xmlns:a16="http://schemas.microsoft.com/office/drawing/2014/main" id="{2627D1C4-9B0B-4FB3-8E61-18A6F040A05C}"/>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a:extLst>
            <a:ext uri="{FF2B5EF4-FFF2-40B4-BE49-F238E27FC236}">
              <a16:creationId xmlns:a16="http://schemas.microsoft.com/office/drawing/2014/main" id="{50F4E265-E15E-4594-BF45-F9F1B15DDF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a:extLst>
            <a:ext uri="{FF2B5EF4-FFF2-40B4-BE49-F238E27FC236}">
              <a16:creationId xmlns:a16="http://schemas.microsoft.com/office/drawing/2014/main" id="{E52045B3-4FAC-415D-9526-3D80A87C89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89" name="直線コネクタ 588">
          <a:extLst>
            <a:ext uri="{FF2B5EF4-FFF2-40B4-BE49-F238E27FC236}">
              <a16:creationId xmlns:a16="http://schemas.microsoft.com/office/drawing/2014/main" id="{9A241CFB-4847-4355-923B-23C2B19BA8E9}"/>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0" name="テキスト ボックス 589">
          <a:extLst>
            <a:ext uri="{FF2B5EF4-FFF2-40B4-BE49-F238E27FC236}">
              <a16:creationId xmlns:a16="http://schemas.microsoft.com/office/drawing/2014/main" id="{23D7BBE5-4E03-434C-B42E-E0EC78827CE2}"/>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CFF99CBC-4286-4BAD-B1CE-B2D8C795AE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2" name="テキスト ボックス 591">
          <a:extLst>
            <a:ext uri="{FF2B5EF4-FFF2-40B4-BE49-F238E27FC236}">
              <a16:creationId xmlns:a16="http://schemas.microsoft.com/office/drawing/2014/main" id="{CA5137F3-BF0D-43EC-94F0-7563F533FEC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a:extLst>
            <a:ext uri="{FF2B5EF4-FFF2-40B4-BE49-F238E27FC236}">
              <a16:creationId xmlns:a16="http://schemas.microsoft.com/office/drawing/2014/main" id="{DA3C7DC4-6711-4E9D-9939-50A77FA07F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594" name="直線コネクタ 593">
          <a:extLst>
            <a:ext uri="{FF2B5EF4-FFF2-40B4-BE49-F238E27FC236}">
              <a16:creationId xmlns:a16="http://schemas.microsoft.com/office/drawing/2014/main" id="{34CDB37F-8FB7-4859-9BF1-DD55F1F49905}"/>
            </a:ext>
          </a:extLst>
        </xdr:cNvPr>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595" name="【保健センター・保健所】&#10;有形固定資産減価償却率最小値テキスト">
          <a:extLst>
            <a:ext uri="{FF2B5EF4-FFF2-40B4-BE49-F238E27FC236}">
              <a16:creationId xmlns:a16="http://schemas.microsoft.com/office/drawing/2014/main" id="{7AB4346F-9473-44BB-ADAE-0C8D6D3F33F1}"/>
            </a:ext>
          </a:extLst>
        </xdr:cNvPr>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596" name="直線コネクタ 595">
          <a:extLst>
            <a:ext uri="{FF2B5EF4-FFF2-40B4-BE49-F238E27FC236}">
              <a16:creationId xmlns:a16="http://schemas.microsoft.com/office/drawing/2014/main" id="{3781C4AE-34C2-43CF-A529-0DC20BB683E5}"/>
            </a:ext>
          </a:extLst>
        </xdr:cNvPr>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597" name="【保健センター・保健所】&#10;有形固定資産減価償却率最大値テキスト">
          <a:extLst>
            <a:ext uri="{FF2B5EF4-FFF2-40B4-BE49-F238E27FC236}">
              <a16:creationId xmlns:a16="http://schemas.microsoft.com/office/drawing/2014/main" id="{9CEF3555-2297-4FFD-90D1-4EEDF45403CD}"/>
            </a:ext>
          </a:extLst>
        </xdr:cNvPr>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598" name="直線コネクタ 597">
          <a:extLst>
            <a:ext uri="{FF2B5EF4-FFF2-40B4-BE49-F238E27FC236}">
              <a16:creationId xmlns:a16="http://schemas.microsoft.com/office/drawing/2014/main" id="{11414F11-558C-4258-8665-24F1FE8357D8}"/>
            </a:ext>
          </a:extLst>
        </xdr:cNvPr>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599" name="【保健センター・保健所】&#10;有形固定資産減価償却率平均値テキスト">
          <a:extLst>
            <a:ext uri="{FF2B5EF4-FFF2-40B4-BE49-F238E27FC236}">
              <a16:creationId xmlns:a16="http://schemas.microsoft.com/office/drawing/2014/main" id="{5EDADA9F-F1CA-44E8-9E61-7BC4E4CF1FCB}"/>
            </a:ext>
          </a:extLst>
        </xdr:cNvPr>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0" name="フローチャート: 判断 599">
          <a:extLst>
            <a:ext uri="{FF2B5EF4-FFF2-40B4-BE49-F238E27FC236}">
              <a16:creationId xmlns:a16="http://schemas.microsoft.com/office/drawing/2014/main" id="{BF39FAC8-DE42-4B3D-89E4-A927B9288B65}"/>
            </a:ext>
          </a:extLst>
        </xdr:cNvPr>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1" name="フローチャート: 判断 600">
          <a:extLst>
            <a:ext uri="{FF2B5EF4-FFF2-40B4-BE49-F238E27FC236}">
              <a16:creationId xmlns:a16="http://schemas.microsoft.com/office/drawing/2014/main" id="{4F58CABB-4E17-4ED3-A75C-6BDE418DDBDC}"/>
            </a:ext>
          </a:extLst>
        </xdr:cNvPr>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02" name="フローチャート: 判断 601">
          <a:extLst>
            <a:ext uri="{FF2B5EF4-FFF2-40B4-BE49-F238E27FC236}">
              <a16:creationId xmlns:a16="http://schemas.microsoft.com/office/drawing/2014/main" id="{008595F9-2A6D-453E-B8EC-A4C18E30B3B4}"/>
            </a:ext>
          </a:extLst>
        </xdr:cNvPr>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03" name="フローチャート: 判断 602">
          <a:extLst>
            <a:ext uri="{FF2B5EF4-FFF2-40B4-BE49-F238E27FC236}">
              <a16:creationId xmlns:a16="http://schemas.microsoft.com/office/drawing/2014/main" id="{18FBD2BD-4CA0-4701-A0A5-1C3F69EBA554}"/>
            </a:ext>
          </a:extLst>
        </xdr:cNvPr>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04" name="フローチャート: 判断 603">
          <a:extLst>
            <a:ext uri="{FF2B5EF4-FFF2-40B4-BE49-F238E27FC236}">
              <a16:creationId xmlns:a16="http://schemas.microsoft.com/office/drawing/2014/main" id="{B5B88D23-3106-46F5-8299-A1EEBC6D9CB5}"/>
            </a:ext>
          </a:extLst>
        </xdr:cNvPr>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74084B7-00D9-40EE-9A80-83DB4F49CB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935B06B-D10C-46EF-9B3E-C1ECBE0FAB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5E9A39A-764C-49FD-A009-46E3C60190B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C27CF70-F403-4219-9EEA-44C60FD75B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3B9C408-B406-4686-839E-8BB259BDEF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610" name="楕円 609">
          <a:extLst>
            <a:ext uri="{FF2B5EF4-FFF2-40B4-BE49-F238E27FC236}">
              <a16:creationId xmlns:a16="http://schemas.microsoft.com/office/drawing/2014/main" id="{7145A2BB-3068-4271-BC09-345A28832746}"/>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611" name="【保健センター・保健所】&#10;有形固定資産減価償却率該当値テキスト">
          <a:extLst>
            <a:ext uri="{FF2B5EF4-FFF2-40B4-BE49-F238E27FC236}">
              <a16:creationId xmlns:a16="http://schemas.microsoft.com/office/drawing/2014/main" id="{696FA4DB-BD4F-4E2B-96FD-208CB256D9FB}"/>
            </a:ext>
          </a:extLst>
        </xdr:cNvPr>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612" name="楕円 611">
          <a:extLst>
            <a:ext uri="{FF2B5EF4-FFF2-40B4-BE49-F238E27FC236}">
              <a16:creationId xmlns:a16="http://schemas.microsoft.com/office/drawing/2014/main" id="{21614AA8-8FAB-4F58-AAED-A32B35926990}"/>
            </a:ext>
          </a:extLst>
        </xdr:cNvPr>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68580</xdr:rowOff>
    </xdr:from>
    <xdr:to>
      <xdr:col>85</xdr:col>
      <xdr:colOff>127000</xdr:colOff>
      <xdr:row>56</xdr:row>
      <xdr:rowOff>137160</xdr:rowOff>
    </xdr:to>
    <xdr:cxnSp macro="">
      <xdr:nvCxnSpPr>
        <xdr:cNvPr id="613" name="直線コネクタ 612">
          <a:extLst>
            <a:ext uri="{FF2B5EF4-FFF2-40B4-BE49-F238E27FC236}">
              <a16:creationId xmlns:a16="http://schemas.microsoft.com/office/drawing/2014/main" id="{D8FC3BB7-B82F-4F23-BA7E-B5AE7940DE76}"/>
            </a:ext>
          </a:extLst>
        </xdr:cNvPr>
        <xdr:cNvCxnSpPr/>
      </xdr:nvCxnSpPr>
      <xdr:spPr>
        <a:xfrm>
          <a:off x="15481300" y="9669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117793</xdr:rowOff>
    </xdr:from>
    <xdr:to>
      <xdr:col>76</xdr:col>
      <xdr:colOff>165100</xdr:colOff>
      <xdr:row>56</xdr:row>
      <xdr:rowOff>47943</xdr:rowOff>
    </xdr:to>
    <xdr:sp macro="" textlink="">
      <xdr:nvSpPr>
        <xdr:cNvPr id="614" name="楕円 613">
          <a:extLst>
            <a:ext uri="{FF2B5EF4-FFF2-40B4-BE49-F238E27FC236}">
              <a16:creationId xmlns:a16="http://schemas.microsoft.com/office/drawing/2014/main" id="{BD7B8071-B3A9-4FD8-BA08-702BF1E3CD37}"/>
            </a:ext>
          </a:extLst>
        </xdr:cNvPr>
        <xdr:cNvSpPr/>
      </xdr:nvSpPr>
      <xdr:spPr>
        <a:xfrm>
          <a:off x="14541500" y="9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168593</xdr:rowOff>
    </xdr:from>
    <xdr:to>
      <xdr:col>81</xdr:col>
      <xdr:colOff>50800</xdr:colOff>
      <xdr:row>56</xdr:row>
      <xdr:rowOff>68580</xdr:rowOff>
    </xdr:to>
    <xdr:cxnSp macro="">
      <xdr:nvCxnSpPr>
        <xdr:cNvPr id="615" name="直線コネクタ 614">
          <a:extLst>
            <a:ext uri="{FF2B5EF4-FFF2-40B4-BE49-F238E27FC236}">
              <a16:creationId xmlns:a16="http://schemas.microsoft.com/office/drawing/2014/main" id="{30D9854A-B9F3-496D-8980-62E9D0F1078F}"/>
            </a:ext>
          </a:extLst>
        </xdr:cNvPr>
        <xdr:cNvCxnSpPr/>
      </xdr:nvCxnSpPr>
      <xdr:spPr>
        <a:xfrm>
          <a:off x="14592300" y="959834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63500</xdr:rowOff>
    </xdr:from>
    <xdr:to>
      <xdr:col>72</xdr:col>
      <xdr:colOff>38100</xdr:colOff>
      <xdr:row>55</xdr:row>
      <xdr:rowOff>165100</xdr:rowOff>
    </xdr:to>
    <xdr:sp macro="" textlink="">
      <xdr:nvSpPr>
        <xdr:cNvPr id="616" name="楕円 615">
          <a:extLst>
            <a:ext uri="{FF2B5EF4-FFF2-40B4-BE49-F238E27FC236}">
              <a16:creationId xmlns:a16="http://schemas.microsoft.com/office/drawing/2014/main" id="{EBA91317-DA0A-40A9-9346-36EF92379BF1}"/>
            </a:ext>
          </a:extLst>
        </xdr:cNvPr>
        <xdr:cNvSpPr/>
      </xdr:nvSpPr>
      <xdr:spPr>
        <a:xfrm>
          <a:off x="1365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114300</xdr:rowOff>
    </xdr:from>
    <xdr:to>
      <xdr:col>76</xdr:col>
      <xdr:colOff>114300</xdr:colOff>
      <xdr:row>55</xdr:row>
      <xdr:rowOff>168593</xdr:rowOff>
    </xdr:to>
    <xdr:cxnSp macro="">
      <xdr:nvCxnSpPr>
        <xdr:cNvPr id="617" name="直線コネクタ 616">
          <a:extLst>
            <a:ext uri="{FF2B5EF4-FFF2-40B4-BE49-F238E27FC236}">
              <a16:creationId xmlns:a16="http://schemas.microsoft.com/office/drawing/2014/main" id="{7469D260-69D9-4A23-B447-24DBA21F9429}"/>
            </a:ext>
          </a:extLst>
        </xdr:cNvPr>
        <xdr:cNvCxnSpPr/>
      </xdr:nvCxnSpPr>
      <xdr:spPr>
        <a:xfrm>
          <a:off x="13703300" y="95440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119080</xdr:rowOff>
    </xdr:from>
    <xdr:ext cx="405111" cy="259045"/>
    <xdr:sp macro="" textlink="">
      <xdr:nvSpPr>
        <xdr:cNvPr id="618" name="n_1aveValue【保健センター・保健所】&#10;有形固定資産減価償却率">
          <a:extLst>
            <a:ext uri="{FF2B5EF4-FFF2-40B4-BE49-F238E27FC236}">
              <a16:creationId xmlns:a16="http://schemas.microsoft.com/office/drawing/2014/main" id="{3622A902-7E3C-44CD-9EE9-57F459A38D63}"/>
            </a:ext>
          </a:extLst>
        </xdr:cNvPr>
        <xdr:cNvSpPr txBox="1"/>
      </xdr:nvSpPr>
      <xdr:spPr>
        <a:xfrm>
          <a:off x="15266044" y="1006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93362</xdr:rowOff>
    </xdr:from>
    <xdr:ext cx="405111" cy="259045"/>
    <xdr:sp macro="" textlink="">
      <xdr:nvSpPr>
        <xdr:cNvPr id="619" name="n_2aveValue【保健センター・保健所】&#10;有形固定資産減価償却率">
          <a:extLst>
            <a:ext uri="{FF2B5EF4-FFF2-40B4-BE49-F238E27FC236}">
              <a16:creationId xmlns:a16="http://schemas.microsoft.com/office/drawing/2014/main" id="{8B8883F2-E9B1-459B-9B56-6EF84C1C19DD}"/>
            </a:ext>
          </a:extLst>
        </xdr:cNvPr>
        <xdr:cNvSpPr txBox="1"/>
      </xdr:nvSpPr>
      <xdr:spPr>
        <a:xfrm>
          <a:off x="14389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27640</xdr:rowOff>
    </xdr:from>
    <xdr:ext cx="405111" cy="259045"/>
    <xdr:sp macro="" textlink="">
      <xdr:nvSpPr>
        <xdr:cNvPr id="620" name="n_3aveValue【保健センター・保健所】&#10;有形固定資産減価償却率">
          <a:extLst>
            <a:ext uri="{FF2B5EF4-FFF2-40B4-BE49-F238E27FC236}">
              <a16:creationId xmlns:a16="http://schemas.microsoft.com/office/drawing/2014/main" id="{70E523E1-234E-4F32-BB1A-AA22E92904F9}"/>
            </a:ext>
          </a:extLst>
        </xdr:cNvPr>
        <xdr:cNvSpPr txBox="1"/>
      </xdr:nvSpPr>
      <xdr:spPr>
        <a:xfrm>
          <a:off x="13500744" y="997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69B095E3-14D8-4B38-8BFA-88329BD3E162}"/>
            </a:ext>
          </a:extLst>
        </xdr:cNvPr>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622" name="n_1mainValue【保健センター・保健所】&#10;有形固定資産減価償却率">
          <a:extLst>
            <a:ext uri="{FF2B5EF4-FFF2-40B4-BE49-F238E27FC236}">
              <a16:creationId xmlns:a16="http://schemas.microsoft.com/office/drawing/2014/main" id="{4B956D6C-E9DD-4977-8E05-7835465B1C10}"/>
            </a:ext>
          </a:extLst>
        </xdr:cNvPr>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64470</xdr:rowOff>
    </xdr:from>
    <xdr:ext cx="405111" cy="259045"/>
    <xdr:sp macro="" textlink="">
      <xdr:nvSpPr>
        <xdr:cNvPr id="623" name="n_2mainValue【保健センター・保健所】&#10;有形固定資産減価償却率">
          <a:extLst>
            <a:ext uri="{FF2B5EF4-FFF2-40B4-BE49-F238E27FC236}">
              <a16:creationId xmlns:a16="http://schemas.microsoft.com/office/drawing/2014/main" id="{4B83B3CD-46B5-4118-B378-03AEF66A718F}"/>
            </a:ext>
          </a:extLst>
        </xdr:cNvPr>
        <xdr:cNvSpPr txBox="1"/>
      </xdr:nvSpPr>
      <xdr:spPr>
        <a:xfrm>
          <a:off x="14389744" y="93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10177</xdr:rowOff>
    </xdr:from>
    <xdr:ext cx="405111" cy="259045"/>
    <xdr:sp macro="" textlink="">
      <xdr:nvSpPr>
        <xdr:cNvPr id="624" name="n_3mainValue【保健センター・保健所】&#10;有形固定資産減価償却率">
          <a:extLst>
            <a:ext uri="{FF2B5EF4-FFF2-40B4-BE49-F238E27FC236}">
              <a16:creationId xmlns:a16="http://schemas.microsoft.com/office/drawing/2014/main" id="{31B43CC4-3010-463E-AD9A-3347ACE6B99C}"/>
            </a:ext>
          </a:extLst>
        </xdr:cNvPr>
        <xdr:cNvSpPr txBox="1"/>
      </xdr:nvSpPr>
      <xdr:spPr>
        <a:xfrm>
          <a:off x="13500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a:extLst>
            <a:ext uri="{FF2B5EF4-FFF2-40B4-BE49-F238E27FC236}">
              <a16:creationId xmlns:a16="http://schemas.microsoft.com/office/drawing/2014/main" id="{8F54268A-917C-4471-AA17-611E280310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a:extLst>
            <a:ext uri="{FF2B5EF4-FFF2-40B4-BE49-F238E27FC236}">
              <a16:creationId xmlns:a16="http://schemas.microsoft.com/office/drawing/2014/main" id="{9EC54F6C-454E-4767-A99B-6406791032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a:extLst>
            <a:ext uri="{FF2B5EF4-FFF2-40B4-BE49-F238E27FC236}">
              <a16:creationId xmlns:a16="http://schemas.microsoft.com/office/drawing/2014/main" id="{DF6CDA56-014A-46C9-AD50-EEE5739C2B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a:extLst>
            <a:ext uri="{FF2B5EF4-FFF2-40B4-BE49-F238E27FC236}">
              <a16:creationId xmlns:a16="http://schemas.microsoft.com/office/drawing/2014/main" id="{9C6A3F34-06F5-417A-A50C-19C27B2924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a:extLst>
            <a:ext uri="{FF2B5EF4-FFF2-40B4-BE49-F238E27FC236}">
              <a16:creationId xmlns:a16="http://schemas.microsoft.com/office/drawing/2014/main" id="{1F074945-0F5E-44C0-877C-DF8E6D0753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a:extLst>
            <a:ext uri="{FF2B5EF4-FFF2-40B4-BE49-F238E27FC236}">
              <a16:creationId xmlns:a16="http://schemas.microsoft.com/office/drawing/2014/main" id="{F49AD48B-0285-4FED-8CEB-75E3F77626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a:extLst>
            <a:ext uri="{FF2B5EF4-FFF2-40B4-BE49-F238E27FC236}">
              <a16:creationId xmlns:a16="http://schemas.microsoft.com/office/drawing/2014/main" id="{9F19C3A7-56DF-4E46-ACD9-96C3BC160B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a:extLst>
            <a:ext uri="{FF2B5EF4-FFF2-40B4-BE49-F238E27FC236}">
              <a16:creationId xmlns:a16="http://schemas.microsoft.com/office/drawing/2014/main" id="{7B46AA70-3353-46FD-9673-4F06563812B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a:extLst>
            <a:ext uri="{FF2B5EF4-FFF2-40B4-BE49-F238E27FC236}">
              <a16:creationId xmlns:a16="http://schemas.microsoft.com/office/drawing/2014/main" id="{71413276-1C73-4E74-9D08-1945471DB43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a:extLst>
            <a:ext uri="{FF2B5EF4-FFF2-40B4-BE49-F238E27FC236}">
              <a16:creationId xmlns:a16="http://schemas.microsoft.com/office/drawing/2014/main" id="{CB4E0A61-3EB1-4A7B-AE78-E4935C8068C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5" name="直線コネクタ 634">
          <a:extLst>
            <a:ext uri="{FF2B5EF4-FFF2-40B4-BE49-F238E27FC236}">
              <a16:creationId xmlns:a16="http://schemas.microsoft.com/office/drawing/2014/main" id="{0E133E23-7AA6-4879-87AF-9614D3A4981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6" name="テキスト ボックス 635">
          <a:extLst>
            <a:ext uri="{FF2B5EF4-FFF2-40B4-BE49-F238E27FC236}">
              <a16:creationId xmlns:a16="http://schemas.microsoft.com/office/drawing/2014/main" id="{E2F66A11-B4DE-45B5-B741-BADE342BD7E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7" name="直線コネクタ 636">
          <a:extLst>
            <a:ext uri="{FF2B5EF4-FFF2-40B4-BE49-F238E27FC236}">
              <a16:creationId xmlns:a16="http://schemas.microsoft.com/office/drawing/2014/main" id="{6F99468C-93E5-4A37-828A-1C511D221AA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8" name="テキスト ボックス 637">
          <a:extLst>
            <a:ext uri="{FF2B5EF4-FFF2-40B4-BE49-F238E27FC236}">
              <a16:creationId xmlns:a16="http://schemas.microsoft.com/office/drawing/2014/main" id="{F2B20332-8C61-4650-B162-1C7BE8EB017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9" name="直線コネクタ 638">
          <a:extLst>
            <a:ext uri="{FF2B5EF4-FFF2-40B4-BE49-F238E27FC236}">
              <a16:creationId xmlns:a16="http://schemas.microsoft.com/office/drawing/2014/main" id="{A2D6D7D4-BE15-44DB-A0FF-BD9875525D3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0" name="テキスト ボックス 639">
          <a:extLst>
            <a:ext uri="{FF2B5EF4-FFF2-40B4-BE49-F238E27FC236}">
              <a16:creationId xmlns:a16="http://schemas.microsoft.com/office/drawing/2014/main" id="{5EE48791-E3EE-494B-BA44-8C4F5314FA7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1" name="直線コネクタ 640">
          <a:extLst>
            <a:ext uri="{FF2B5EF4-FFF2-40B4-BE49-F238E27FC236}">
              <a16:creationId xmlns:a16="http://schemas.microsoft.com/office/drawing/2014/main" id="{0BFB37D9-5936-4501-A12B-85907BD2C43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2" name="テキスト ボックス 641">
          <a:extLst>
            <a:ext uri="{FF2B5EF4-FFF2-40B4-BE49-F238E27FC236}">
              <a16:creationId xmlns:a16="http://schemas.microsoft.com/office/drawing/2014/main" id="{6D255868-86D4-4792-A669-A71D0A09707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a:extLst>
            <a:ext uri="{FF2B5EF4-FFF2-40B4-BE49-F238E27FC236}">
              <a16:creationId xmlns:a16="http://schemas.microsoft.com/office/drawing/2014/main" id="{C9C67662-F72C-4B83-AC29-C6368C4F33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a:extLst>
            <a:ext uri="{FF2B5EF4-FFF2-40B4-BE49-F238E27FC236}">
              <a16:creationId xmlns:a16="http://schemas.microsoft.com/office/drawing/2014/main" id="{A936757E-F1BA-46DC-81E7-2E964EA668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a:extLst>
            <a:ext uri="{FF2B5EF4-FFF2-40B4-BE49-F238E27FC236}">
              <a16:creationId xmlns:a16="http://schemas.microsoft.com/office/drawing/2014/main" id="{7832993C-C836-4EB9-AA8C-3D5D00BE6D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46" name="直線コネクタ 645">
          <a:extLst>
            <a:ext uri="{FF2B5EF4-FFF2-40B4-BE49-F238E27FC236}">
              <a16:creationId xmlns:a16="http://schemas.microsoft.com/office/drawing/2014/main" id="{0754C1C0-0A0F-4DAF-BB70-93313E9180E4}"/>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47" name="【保健センター・保健所】&#10;一人当たり面積最小値テキスト">
          <a:extLst>
            <a:ext uri="{FF2B5EF4-FFF2-40B4-BE49-F238E27FC236}">
              <a16:creationId xmlns:a16="http://schemas.microsoft.com/office/drawing/2014/main" id="{AD6955A4-AACB-4004-BA27-9F977D299254}"/>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48" name="直線コネクタ 647">
          <a:extLst>
            <a:ext uri="{FF2B5EF4-FFF2-40B4-BE49-F238E27FC236}">
              <a16:creationId xmlns:a16="http://schemas.microsoft.com/office/drawing/2014/main" id="{279D6FD7-5F53-4FA8-9094-501FBDA935E2}"/>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49" name="【保健センター・保健所】&#10;一人当たり面積最大値テキスト">
          <a:extLst>
            <a:ext uri="{FF2B5EF4-FFF2-40B4-BE49-F238E27FC236}">
              <a16:creationId xmlns:a16="http://schemas.microsoft.com/office/drawing/2014/main" id="{99B2DA55-1F32-41E2-A61E-3A0B83DCC40A}"/>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0" name="直線コネクタ 649">
          <a:extLst>
            <a:ext uri="{FF2B5EF4-FFF2-40B4-BE49-F238E27FC236}">
              <a16:creationId xmlns:a16="http://schemas.microsoft.com/office/drawing/2014/main" id="{B6E6EC99-FF61-4343-BAE5-8AD50984FF86}"/>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1" name="【保健センター・保健所】&#10;一人当たり面積平均値テキスト">
          <a:extLst>
            <a:ext uri="{FF2B5EF4-FFF2-40B4-BE49-F238E27FC236}">
              <a16:creationId xmlns:a16="http://schemas.microsoft.com/office/drawing/2014/main" id="{8302357B-912D-42E2-9A1E-93BA55D4E88D}"/>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52" name="フローチャート: 判断 651">
          <a:extLst>
            <a:ext uri="{FF2B5EF4-FFF2-40B4-BE49-F238E27FC236}">
              <a16:creationId xmlns:a16="http://schemas.microsoft.com/office/drawing/2014/main" id="{E46556B3-E946-47C2-917D-F0ADE6B4BAFD}"/>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53" name="フローチャート: 判断 652">
          <a:extLst>
            <a:ext uri="{FF2B5EF4-FFF2-40B4-BE49-F238E27FC236}">
              <a16:creationId xmlns:a16="http://schemas.microsoft.com/office/drawing/2014/main" id="{9B99F4A1-941D-4698-AA6B-546A6EFCAF78}"/>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54" name="フローチャート: 判断 653">
          <a:extLst>
            <a:ext uri="{FF2B5EF4-FFF2-40B4-BE49-F238E27FC236}">
              <a16:creationId xmlns:a16="http://schemas.microsoft.com/office/drawing/2014/main" id="{2019CB7F-B99A-4963-BC5C-E6CF55839AC7}"/>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55" name="フローチャート: 判断 654">
          <a:extLst>
            <a:ext uri="{FF2B5EF4-FFF2-40B4-BE49-F238E27FC236}">
              <a16:creationId xmlns:a16="http://schemas.microsoft.com/office/drawing/2014/main" id="{C831DD23-F564-477C-8F0C-8E7C4AB4B7A9}"/>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56" name="フローチャート: 判断 655">
          <a:extLst>
            <a:ext uri="{FF2B5EF4-FFF2-40B4-BE49-F238E27FC236}">
              <a16:creationId xmlns:a16="http://schemas.microsoft.com/office/drawing/2014/main" id="{94D2571F-4547-419C-BCC8-EF7B3C45DB60}"/>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EEE59A33-594C-4C61-B72D-FAFDB8F6BC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DCE75E46-5525-48B5-A2CB-97FC472EE4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14458DA7-BFC3-4C34-8188-322F4819CE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96F04BB3-2BEB-4564-B745-A5D8A401DAE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F505FBCA-FBF7-4870-802B-703A64F6D8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62" name="楕円 661">
          <a:extLst>
            <a:ext uri="{FF2B5EF4-FFF2-40B4-BE49-F238E27FC236}">
              <a16:creationId xmlns:a16="http://schemas.microsoft.com/office/drawing/2014/main" id="{18AA1F2A-2492-400C-A6B6-054BC077852B}"/>
            </a:ext>
          </a:extLst>
        </xdr:cNvPr>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6367</xdr:rowOff>
    </xdr:from>
    <xdr:ext cx="469744" cy="259045"/>
    <xdr:sp macro="" textlink="">
      <xdr:nvSpPr>
        <xdr:cNvPr id="663" name="【保健センター・保健所】&#10;一人当たり面積該当値テキスト">
          <a:extLst>
            <a:ext uri="{FF2B5EF4-FFF2-40B4-BE49-F238E27FC236}">
              <a16:creationId xmlns:a16="http://schemas.microsoft.com/office/drawing/2014/main" id="{701FB712-DD70-4F95-A3AB-19EA8D5C43DB}"/>
            </a:ext>
          </a:extLst>
        </xdr:cNvPr>
        <xdr:cNvSpPr txBox="1"/>
      </xdr:nvSpPr>
      <xdr:spPr>
        <a:xfrm>
          <a:off x="22199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64" name="楕円 663">
          <a:extLst>
            <a:ext uri="{FF2B5EF4-FFF2-40B4-BE49-F238E27FC236}">
              <a16:creationId xmlns:a16="http://schemas.microsoft.com/office/drawing/2014/main" id="{2FE702A0-0E2D-4567-81D7-212601A6EDEC}"/>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34290</xdr:rowOff>
    </xdr:to>
    <xdr:cxnSp macro="">
      <xdr:nvCxnSpPr>
        <xdr:cNvPr id="665" name="直線コネクタ 664">
          <a:extLst>
            <a:ext uri="{FF2B5EF4-FFF2-40B4-BE49-F238E27FC236}">
              <a16:creationId xmlns:a16="http://schemas.microsoft.com/office/drawing/2014/main" id="{FA068689-7632-4890-B639-DB09A5E4292E}"/>
            </a:ext>
          </a:extLst>
        </xdr:cNvPr>
        <xdr:cNvCxnSpPr/>
      </xdr:nvCxnSpPr>
      <xdr:spPr>
        <a:xfrm>
          <a:off x="21323300" y="1049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666" name="楕円 665">
          <a:extLst>
            <a:ext uri="{FF2B5EF4-FFF2-40B4-BE49-F238E27FC236}">
              <a16:creationId xmlns:a16="http://schemas.microsoft.com/office/drawing/2014/main" id="{3171AFB6-9FD0-454A-827C-EF47C50FE122}"/>
            </a:ext>
          </a:extLst>
        </xdr:cNvPr>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34290</xdr:rowOff>
    </xdr:to>
    <xdr:cxnSp macro="">
      <xdr:nvCxnSpPr>
        <xdr:cNvPr id="667" name="直線コネクタ 666">
          <a:extLst>
            <a:ext uri="{FF2B5EF4-FFF2-40B4-BE49-F238E27FC236}">
              <a16:creationId xmlns:a16="http://schemas.microsoft.com/office/drawing/2014/main" id="{83F2C221-DDEB-49C0-9C20-4773678679E3}"/>
            </a:ext>
          </a:extLst>
        </xdr:cNvPr>
        <xdr:cNvCxnSpPr/>
      </xdr:nvCxnSpPr>
      <xdr:spPr>
        <a:xfrm>
          <a:off x="20434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668" name="楕円 667">
          <a:extLst>
            <a:ext uri="{FF2B5EF4-FFF2-40B4-BE49-F238E27FC236}">
              <a16:creationId xmlns:a16="http://schemas.microsoft.com/office/drawing/2014/main" id="{E72A4D4D-1243-4ECD-8234-5D55762011BC}"/>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34290</xdr:rowOff>
    </xdr:from>
    <xdr:to>
      <xdr:col>107</xdr:col>
      <xdr:colOff>50800</xdr:colOff>
      <xdr:row>61</xdr:row>
      <xdr:rowOff>34290</xdr:rowOff>
    </xdr:to>
    <xdr:cxnSp macro="">
      <xdr:nvCxnSpPr>
        <xdr:cNvPr id="669" name="直線コネクタ 668">
          <a:extLst>
            <a:ext uri="{FF2B5EF4-FFF2-40B4-BE49-F238E27FC236}">
              <a16:creationId xmlns:a16="http://schemas.microsoft.com/office/drawing/2014/main" id="{8D59F894-11F5-4456-9388-9F3479290BE6}"/>
            </a:ext>
          </a:extLst>
        </xdr:cNvPr>
        <xdr:cNvCxnSpPr/>
      </xdr:nvCxnSpPr>
      <xdr:spPr>
        <a:xfrm>
          <a:off x="19545300" y="1049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0" name="n_1aveValue【保健センター・保健所】&#10;一人当たり面積">
          <a:extLst>
            <a:ext uri="{FF2B5EF4-FFF2-40B4-BE49-F238E27FC236}">
              <a16:creationId xmlns:a16="http://schemas.microsoft.com/office/drawing/2014/main" id="{8F9003B7-2F91-400C-9052-776EA2AE3172}"/>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1" name="n_2aveValue【保健センター・保健所】&#10;一人当たり面積">
          <a:extLst>
            <a:ext uri="{FF2B5EF4-FFF2-40B4-BE49-F238E27FC236}">
              <a16:creationId xmlns:a16="http://schemas.microsoft.com/office/drawing/2014/main" id="{FE0D3948-2683-4BD0-8303-9F5DF7358BD7}"/>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72" name="n_3aveValue【保健センター・保健所】&#10;一人当たり面積">
          <a:extLst>
            <a:ext uri="{FF2B5EF4-FFF2-40B4-BE49-F238E27FC236}">
              <a16:creationId xmlns:a16="http://schemas.microsoft.com/office/drawing/2014/main" id="{66713C6B-0FA9-45F8-B471-33F3A072D9DF}"/>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73" name="n_4aveValue【保健センター・保健所】&#10;一人当たり面積">
          <a:extLst>
            <a:ext uri="{FF2B5EF4-FFF2-40B4-BE49-F238E27FC236}">
              <a16:creationId xmlns:a16="http://schemas.microsoft.com/office/drawing/2014/main" id="{CE3DEB06-E5EC-4DBB-B760-503E188DB11B}"/>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674" name="n_1mainValue【保健センター・保健所】&#10;一人当たり面積">
          <a:extLst>
            <a:ext uri="{FF2B5EF4-FFF2-40B4-BE49-F238E27FC236}">
              <a16:creationId xmlns:a16="http://schemas.microsoft.com/office/drawing/2014/main" id="{82CC4E74-F3F4-49BF-BB09-534D6E229DD0}"/>
            </a:ext>
          </a:extLst>
        </xdr:cNvPr>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675" name="n_2mainValue【保健センター・保健所】&#10;一人当たり面積">
          <a:extLst>
            <a:ext uri="{FF2B5EF4-FFF2-40B4-BE49-F238E27FC236}">
              <a16:creationId xmlns:a16="http://schemas.microsoft.com/office/drawing/2014/main" id="{41E5ABCC-8453-4FB9-A0A9-827002799544}"/>
            </a:ext>
          </a:extLst>
        </xdr:cNvPr>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676" name="n_3mainValue【保健センター・保健所】&#10;一人当たり面積">
          <a:extLst>
            <a:ext uri="{FF2B5EF4-FFF2-40B4-BE49-F238E27FC236}">
              <a16:creationId xmlns:a16="http://schemas.microsoft.com/office/drawing/2014/main" id="{7C8545A8-9041-4E93-B25A-9C74C66C5737}"/>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a:extLst>
            <a:ext uri="{FF2B5EF4-FFF2-40B4-BE49-F238E27FC236}">
              <a16:creationId xmlns:a16="http://schemas.microsoft.com/office/drawing/2014/main" id="{3ACEC70C-F3A8-4DC7-BE15-4702DEAF98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a:extLst>
            <a:ext uri="{FF2B5EF4-FFF2-40B4-BE49-F238E27FC236}">
              <a16:creationId xmlns:a16="http://schemas.microsoft.com/office/drawing/2014/main" id="{41982BFD-6A5C-4266-8EC3-0183659A5E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a:extLst>
            <a:ext uri="{FF2B5EF4-FFF2-40B4-BE49-F238E27FC236}">
              <a16:creationId xmlns:a16="http://schemas.microsoft.com/office/drawing/2014/main" id="{556424ED-1393-47D5-9F26-C502753DD2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a:extLst>
            <a:ext uri="{FF2B5EF4-FFF2-40B4-BE49-F238E27FC236}">
              <a16:creationId xmlns:a16="http://schemas.microsoft.com/office/drawing/2014/main" id="{901F1348-18CF-4BB4-91D9-2F11835227C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a:extLst>
            <a:ext uri="{FF2B5EF4-FFF2-40B4-BE49-F238E27FC236}">
              <a16:creationId xmlns:a16="http://schemas.microsoft.com/office/drawing/2014/main" id="{A086D76A-D5E7-465B-AB1E-F64D2F9A4F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a:extLst>
            <a:ext uri="{FF2B5EF4-FFF2-40B4-BE49-F238E27FC236}">
              <a16:creationId xmlns:a16="http://schemas.microsoft.com/office/drawing/2014/main" id="{2D50101D-C50E-4457-BF2F-6317904D30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a:extLst>
            <a:ext uri="{FF2B5EF4-FFF2-40B4-BE49-F238E27FC236}">
              <a16:creationId xmlns:a16="http://schemas.microsoft.com/office/drawing/2014/main" id="{7BDB5AEA-F3FF-4103-8198-9D4509274EE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a:extLst>
            <a:ext uri="{FF2B5EF4-FFF2-40B4-BE49-F238E27FC236}">
              <a16:creationId xmlns:a16="http://schemas.microsoft.com/office/drawing/2014/main" id="{C6CD1B45-2759-430D-9C57-8AF722ADC4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5" name="テキスト ボックス 684">
          <a:extLst>
            <a:ext uri="{FF2B5EF4-FFF2-40B4-BE49-F238E27FC236}">
              <a16:creationId xmlns:a16="http://schemas.microsoft.com/office/drawing/2014/main" id="{D0433011-9E19-4E87-8752-477A86378B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6" name="直線コネクタ 685">
          <a:extLst>
            <a:ext uri="{FF2B5EF4-FFF2-40B4-BE49-F238E27FC236}">
              <a16:creationId xmlns:a16="http://schemas.microsoft.com/office/drawing/2014/main" id="{41EA0B3A-8ADA-43B0-AEC2-CCA4930369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7" name="テキスト ボックス 686">
          <a:extLst>
            <a:ext uri="{FF2B5EF4-FFF2-40B4-BE49-F238E27FC236}">
              <a16:creationId xmlns:a16="http://schemas.microsoft.com/office/drawing/2014/main" id="{63E33B77-FF05-425C-B875-BDA2B5A96A1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88" name="直線コネクタ 687">
          <a:extLst>
            <a:ext uri="{FF2B5EF4-FFF2-40B4-BE49-F238E27FC236}">
              <a16:creationId xmlns:a16="http://schemas.microsoft.com/office/drawing/2014/main" id="{32CA1D6B-E82C-4699-A5EC-CF05C0A2A07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9" name="テキスト ボックス 688">
          <a:extLst>
            <a:ext uri="{FF2B5EF4-FFF2-40B4-BE49-F238E27FC236}">
              <a16:creationId xmlns:a16="http://schemas.microsoft.com/office/drawing/2014/main" id="{EB36480D-1771-4E7E-AB1B-F24D37B0235B}"/>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0" name="直線コネクタ 689">
          <a:extLst>
            <a:ext uri="{FF2B5EF4-FFF2-40B4-BE49-F238E27FC236}">
              <a16:creationId xmlns:a16="http://schemas.microsoft.com/office/drawing/2014/main" id="{24CE397F-6459-4E86-852C-A54E9A8098CC}"/>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1" name="テキスト ボックス 690">
          <a:extLst>
            <a:ext uri="{FF2B5EF4-FFF2-40B4-BE49-F238E27FC236}">
              <a16:creationId xmlns:a16="http://schemas.microsoft.com/office/drawing/2014/main" id="{50FE3B5C-3042-47FB-82AC-719D0991035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2" name="直線コネクタ 691">
          <a:extLst>
            <a:ext uri="{FF2B5EF4-FFF2-40B4-BE49-F238E27FC236}">
              <a16:creationId xmlns:a16="http://schemas.microsoft.com/office/drawing/2014/main" id="{3AD8DBBC-98B7-411F-B1D7-5798ADAD456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3" name="テキスト ボックス 692">
          <a:extLst>
            <a:ext uri="{FF2B5EF4-FFF2-40B4-BE49-F238E27FC236}">
              <a16:creationId xmlns:a16="http://schemas.microsoft.com/office/drawing/2014/main" id="{A3E07DBF-057F-4F87-B4C6-19368EF80027}"/>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4" name="直線コネクタ 693">
          <a:extLst>
            <a:ext uri="{FF2B5EF4-FFF2-40B4-BE49-F238E27FC236}">
              <a16:creationId xmlns:a16="http://schemas.microsoft.com/office/drawing/2014/main" id="{2E2D1EAA-B824-4645-92A7-E3DEAFDD6E39}"/>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5" name="テキスト ボックス 694">
          <a:extLst>
            <a:ext uri="{FF2B5EF4-FFF2-40B4-BE49-F238E27FC236}">
              <a16:creationId xmlns:a16="http://schemas.microsoft.com/office/drawing/2014/main" id="{23CC7D94-648A-4E81-9BED-174C77F3BDF9}"/>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6" name="直線コネクタ 695">
          <a:extLst>
            <a:ext uri="{FF2B5EF4-FFF2-40B4-BE49-F238E27FC236}">
              <a16:creationId xmlns:a16="http://schemas.microsoft.com/office/drawing/2014/main" id="{EC67775E-6848-4D74-B035-D0BBD306A1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7" name="テキスト ボックス 696">
          <a:extLst>
            <a:ext uri="{FF2B5EF4-FFF2-40B4-BE49-F238E27FC236}">
              <a16:creationId xmlns:a16="http://schemas.microsoft.com/office/drawing/2014/main" id="{B18CDFDA-3ACF-405A-8835-B2B351B4A19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8" name="【消防施設】&#10;有形固定資産減価償却率グラフ枠">
          <a:extLst>
            <a:ext uri="{FF2B5EF4-FFF2-40B4-BE49-F238E27FC236}">
              <a16:creationId xmlns:a16="http://schemas.microsoft.com/office/drawing/2014/main" id="{B0766B8B-CB9B-4BD7-9BFE-B133DFD4E9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99" name="直線コネクタ 698">
          <a:extLst>
            <a:ext uri="{FF2B5EF4-FFF2-40B4-BE49-F238E27FC236}">
              <a16:creationId xmlns:a16="http://schemas.microsoft.com/office/drawing/2014/main" id="{A5614E6B-62BF-4EBE-83CB-1AB39994DA9C}"/>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0" name="【消防施設】&#10;有形固定資産減価償却率最小値テキスト">
          <a:extLst>
            <a:ext uri="{FF2B5EF4-FFF2-40B4-BE49-F238E27FC236}">
              <a16:creationId xmlns:a16="http://schemas.microsoft.com/office/drawing/2014/main" id="{FA01151B-132F-45E0-8B39-46E4E4A1B0C4}"/>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1" name="直線コネクタ 700">
          <a:extLst>
            <a:ext uri="{FF2B5EF4-FFF2-40B4-BE49-F238E27FC236}">
              <a16:creationId xmlns:a16="http://schemas.microsoft.com/office/drawing/2014/main" id="{5C6C38E9-B3AA-4174-A4B3-0191A173A088}"/>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02" name="【消防施設】&#10;有形固定資産減価償却率最大値テキスト">
          <a:extLst>
            <a:ext uri="{FF2B5EF4-FFF2-40B4-BE49-F238E27FC236}">
              <a16:creationId xmlns:a16="http://schemas.microsoft.com/office/drawing/2014/main" id="{F0E68928-5461-40D7-BE1C-CD1F3C7B4D5C}"/>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03" name="直線コネクタ 702">
          <a:extLst>
            <a:ext uri="{FF2B5EF4-FFF2-40B4-BE49-F238E27FC236}">
              <a16:creationId xmlns:a16="http://schemas.microsoft.com/office/drawing/2014/main" id="{6415E816-7111-480A-9E5A-DD40F63C293E}"/>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04" name="【消防施設】&#10;有形固定資産減価償却率平均値テキスト">
          <a:extLst>
            <a:ext uri="{FF2B5EF4-FFF2-40B4-BE49-F238E27FC236}">
              <a16:creationId xmlns:a16="http://schemas.microsoft.com/office/drawing/2014/main" id="{42DE75D7-868F-4634-9D97-D11B234D0067}"/>
            </a:ext>
          </a:extLst>
        </xdr:cNvPr>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05" name="フローチャート: 判断 704">
          <a:extLst>
            <a:ext uri="{FF2B5EF4-FFF2-40B4-BE49-F238E27FC236}">
              <a16:creationId xmlns:a16="http://schemas.microsoft.com/office/drawing/2014/main" id="{B0AE2C28-19EB-4C5F-8855-B30C4FF1F68B}"/>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06" name="フローチャート: 判断 705">
          <a:extLst>
            <a:ext uri="{FF2B5EF4-FFF2-40B4-BE49-F238E27FC236}">
              <a16:creationId xmlns:a16="http://schemas.microsoft.com/office/drawing/2014/main" id="{1B97C802-0322-4ABE-831F-F482F035C3A7}"/>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07" name="フローチャート: 判断 706">
          <a:extLst>
            <a:ext uri="{FF2B5EF4-FFF2-40B4-BE49-F238E27FC236}">
              <a16:creationId xmlns:a16="http://schemas.microsoft.com/office/drawing/2014/main" id="{A56EF562-FCCC-4F89-BFFA-49742BC07F5C}"/>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08" name="フローチャート: 判断 707">
          <a:extLst>
            <a:ext uri="{FF2B5EF4-FFF2-40B4-BE49-F238E27FC236}">
              <a16:creationId xmlns:a16="http://schemas.microsoft.com/office/drawing/2014/main" id="{52B5B962-7C5C-49E8-AEA1-6D2FCBF83A88}"/>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09" name="フローチャート: 判断 708">
          <a:extLst>
            <a:ext uri="{FF2B5EF4-FFF2-40B4-BE49-F238E27FC236}">
              <a16:creationId xmlns:a16="http://schemas.microsoft.com/office/drawing/2014/main" id="{DAE49D16-66EB-430B-96C4-F6B7A70A3DB8}"/>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882F353E-6195-49ED-B6BA-30B9DA826BB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3F67696-3659-4063-A397-A572C8B63F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8AE3B89-3BD7-497A-B353-002181402E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86D6B7C-1C42-4154-8B66-625EE8C2B3B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F683901-EFD1-4C08-8689-6C0BEA50C42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151892</xdr:rowOff>
    </xdr:from>
    <xdr:to>
      <xdr:col>85</xdr:col>
      <xdr:colOff>177800</xdr:colOff>
      <xdr:row>84</xdr:row>
      <xdr:rowOff>82042</xdr:rowOff>
    </xdr:to>
    <xdr:sp macro="" textlink="">
      <xdr:nvSpPr>
        <xdr:cNvPr id="715" name="楕円 714">
          <a:extLst>
            <a:ext uri="{FF2B5EF4-FFF2-40B4-BE49-F238E27FC236}">
              <a16:creationId xmlns:a16="http://schemas.microsoft.com/office/drawing/2014/main" id="{76FE6A65-313D-4686-9667-48F71587D1FE}"/>
            </a:ext>
          </a:extLst>
        </xdr:cNvPr>
        <xdr:cNvSpPr/>
      </xdr:nvSpPr>
      <xdr:spPr>
        <a:xfrm>
          <a:off x="16268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130319</xdr:rowOff>
    </xdr:from>
    <xdr:ext cx="405111" cy="259045"/>
    <xdr:sp macro="" textlink="">
      <xdr:nvSpPr>
        <xdr:cNvPr id="716" name="【消防施設】&#10;有形固定資産減価償却率該当値テキスト">
          <a:extLst>
            <a:ext uri="{FF2B5EF4-FFF2-40B4-BE49-F238E27FC236}">
              <a16:creationId xmlns:a16="http://schemas.microsoft.com/office/drawing/2014/main" id="{00CE9D23-C308-4B71-B941-815367DF7A43}"/>
            </a:ext>
          </a:extLst>
        </xdr:cNvPr>
        <xdr:cNvSpPr txBox="1"/>
      </xdr:nvSpPr>
      <xdr:spPr>
        <a:xfrm>
          <a:off x="16357600"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74168</xdr:rowOff>
    </xdr:from>
    <xdr:to>
      <xdr:col>81</xdr:col>
      <xdr:colOff>101600</xdr:colOff>
      <xdr:row>84</xdr:row>
      <xdr:rowOff>4318</xdr:rowOff>
    </xdr:to>
    <xdr:sp macro="" textlink="">
      <xdr:nvSpPr>
        <xdr:cNvPr id="717" name="楕円 716">
          <a:extLst>
            <a:ext uri="{FF2B5EF4-FFF2-40B4-BE49-F238E27FC236}">
              <a16:creationId xmlns:a16="http://schemas.microsoft.com/office/drawing/2014/main" id="{01AE9658-B3B9-485B-AE38-8EAA367C77F0}"/>
            </a:ext>
          </a:extLst>
        </xdr:cNvPr>
        <xdr:cNvSpPr/>
      </xdr:nvSpPr>
      <xdr:spPr>
        <a:xfrm>
          <a:off x="15430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124968</xdr:rowOff>
    </xdr:from>
    <xdr:to>
      <xdr:col>85</xdr:col>
      <xdr:colOff>127000</xdr:colOff>
      <xdr:row>84</xdr:row>
      <xdr:rowOff>31242</xdr:rowOff>
    </xdr:to>
    <xdr:cxnSp macro="">
      <xdr:nvCxnSpPr>
        <xdr:cNvPr id="718" name="直線コネクタ 717">
          <a:extLst>
            <a:ext uri="{FF2B5EF4-FFF2-40B4-BE49-F238E27FC236}">
              <a16:creationId xmlns:a16="http://schemas.microsoft.com/office/drawing/2014/main" id="{6D4C2EB0-A696-4098-91E0-EE0DDBBB7C04}"/>
            </a:ext>
          </a:extLst>
        </xdr:cNvPr>
        <xdr:cNvCxnSpPr/>
      </xdr:nvCxnSpPr>
      <xdr:spPr>
        <a:xfrm>
          <a:off x="15481300" y="1435531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51308</xdr:rowOff>
    </xdr:from>
    <xdr:to>
      <xdr:col>76</xdr:col>
      <xdr:colOff>165100</xdr:colOff>
      <xdr:row>83</xdr:row>
      <xdr:rowOff>152908</xdr:rowOff>
    </xdr:to>
    <xdr:sp macro="" textlink="">
      <xdr:nvSpPr>
        <xdr:cNvPr id="719" name="楕円 718">
          <a:extLst>
            <a:ext uri="{FF2B5EF4-FFF2-40B4-BE49-F238E27FC236}">
              <a16:creationId xmlns:a16="http://schemas.microsoft.com/office/drawing/2014/main" id="{82826C1B-6832-4568-AE16-3A26E906432E}"/>
            </a:ext>
          </a:extLst>
        </xdr:cNvPr>
        <xdr:cNvSpPr/>
      </xdr:nvSpPr>
      <xdr:spPr>
        <a:xfrm>
          <a:off x="14541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102108</xdr:rowOff>
    </xdr:from>
    <xdr:to>
      <xdr:col>81</xdr:col>
      <xdr:colOff>50800</xdr:colOff>
      <xdr:row>83</xdr:row>
      <xdr:rowOff>124968</xdr:rowOff>
    </xdr:to>
    <xdr:cxnSp macro="">
      <xdr:nvCxnSpPr>
        <xdr:cNvPr id="720" name="直線コネクタ 719">
          <a:extLst>
            <a:ext uri="{FF2B5EF4-FFF2-40B4-BE49-F238E27FC236}">
              <a16:creationId xmlns:a16="http://schemas.microsoft.com/office/drawing/2014/main" id="{EAC5C07D-EB7C-48E1-A87E-364C3A22C358}"/>
            </a:ext>
          </a:extLst>
        </xdr:cNvPr>
        <xdr:cNvCxnSpPr/>
      </xdr:nvCxnSpPr>
      <xdr:spPr>
        <a:xfrm>
          <a:off x="14592300" y="143324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149606</xdr:rowOff>
    </xdr:from>
    <xdr:to>
      <xdr:col>72</xdr:col>
      <xdr:colOff>38100</xdr:colOff>
      <xdr:row>83</xdr:row>
      <xdr:rowOff>79756</xdr:rowOff>
    </xdr:to>
    <xdr:sp macro="" textlink="">
      <xdr:nvSpPr>
        <xdr:cNvPr id="721" name="楕円 720">
          <a:extLst>
            <a:ext uri="{FF2B5EF4-FFF2-40B4-BE49-F238E27FC236}">
              <a16:creationId xmlns:a16="http://schemas.microsoft.com/office/drawing/2014/main" id="{9804EAEB-D49B-4182-AAAC-F7A0CDE84AB2}"/>
            </a:ext>
          </a:extLst>
        </xdr:cNvPr>
        <xdr:cNvSpPr/>
      </xdr:nvSpPr>
      <xdr:spPr>
        <a:xfrm>
          <a:off x="13652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28956</xdr:rowOff>
    </xdr:from>
    <xdr:to>
      <xdr:col>76</xdr:col>
      <xdr:colOff>114300</xdr:colOff>
      <xdr:row>83</xdr:row>
      <xdr:rowOff>102108</xdr:rowOff>
    </xdr:to>
    <xdr:cxnSp macro="">
      <xdr:nvCxnSpPr>
        <xdr:cNvPr id="722" name="直線コネクタ 721">
          <a:extLst>
            <a:ext uri="{FF2B5EF4-FFF2-40B4-BE49-F238E27FC236}">
              <a16:creationId xmlns:a16="http://schemas.microsoft.com/office/drawing/2014/main" id="{4C5374E9-3920-4E24-8BEA-5E7BD033CDCE}"/>
            </a:ext>
          </a:extLst>
        </xdr:cNvPr>
        <xdr:cNvCxnSpPr/>
      </xdr:nvCxnSpPr>
      <xdr:spPr>
        <a:xfrm>
          <a:off x="13703300" y="142593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119142</xdr:rowOff>
    </xdr:from>
    <xdr:ext cx="405111" cy="259045"/>
    <xdr:sp macro="" textlink="">
      <xdr:nvSpPr>
        <xdr:cNvPr id="723" name="n_1aveValue【消防施設】&#10;有形固定資産減価償却率">
          <a:extLst>
            <a:ext uri="{FF2B5EF4-FFF2-40B4-BE49-F238E27FC236}">
              <a16:creationId xmlns:a16="http://schemas.microsoft.com/office/drawing/2014/main" id="{EDC60D10-9777-4445-8565-C5A58BD8EEAB}"/>
            </a:ext>
          </a:extLst>
        </xdr:cNvPr>
        <xdr:cNvSpPr txBox="1"/>
      </xdr:nvSpPr>
      <xdr:spPr>
        <a:xfrm>
          <a:off x="152660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121429</xdr:rowOff>
    </xdr:from>
    <xdr:ext cx="405111" cy="259045"/>
    <xdr:sp macro="" textlink="">
      <xdr:nvSpPr>
        <xdr:cNvPr id="724" name="n_2aveValue【消防施設】&#10;有形固定資産減価償却率">
          <a:extLst>
            <a:ext uri="{FF2B5EF4-FFF2-40B4-BE49-F238E27FC236}">
              <a16:creationId xmlns:a16="http://schemas.microsoft.com/office/drawing/2014/main" id="{352C7285-107E-4A3D-834D-D858C4F96D0E}"/>
            </a:ext>
          </a:extLst>
        </xdr:cNvPr>
        <xdr:cNvSpPr txBox="1"/>
      </xdr:nvSpPr>
      <xdr:spPr>
        <a:xfrm>
          <a:off x="14389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725" name="n_3aveValue【消防施設】&#10;有形固定資産減価償却率">
          <a:extLst>
            <a:ext uri="{FF2B5EF4-FFF2-40B4-BE49-F238E27FC236}">
              <a16:creationId xmlns:a16="http://schemas.microsoft.com/office/drawing/2014/main" id="{48F4D74D-E67E-49CD-AE41-518CB7FD7F7F}"/>
            </a:ext>
          </a:extLst>
        </xdr:cNvPr>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26" name="n_4aveValue【消防施設】&#10;有形固定資産減価償却率">
          <a:extLst>
            <a:ext uri="{FF2B5EF4-FFF2-40B4-BE49-F238E27FC236}">
              <a16:creationId xmlns:a16="http://schemas.microsoft.com/office/drawing/2014/main" id="{AA763787-4F59-4FA9-A51B-026F321007B3}"/>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166895</xdr:rowOff>
    </xdr:from>
    <xdr:ext cx="405111" cy="259045"/>
    <xdr:sp macro="" textlink="">
      <xdr:nvSpPr>
        <xdr:cNvPr id="727" name="n_1mainValue【消防施設】&#10;有形固定資産減価償却率">
          <a:extLst>
            <a:ext uri="{FF2B5EF4-FFF2-40B4-BE49-F238E27FC236}">
              <a16:creationId xmlns:a16="http://schemas.microsoft.com/office/drawing/2014/main" id="{8F26DD61-969B-40BD-BD73-DF695B6EE3F1}"/>
            </a:ext>
          </a:extLst>
        </xdr:cNvPr>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144035</xdr:rowOff>
    </xdr:from>
    <xdr:ext cx="405111" cy="259045"/>
    <xdr:sp macro="" textlink="">
      <xdr:nvSpPr>
        <xdr:cNvPr id="728" name="n_2mainValue【消防施設】&#10;有形固定資産減価償却率">
          <a:extLst>
            <a:ext uri="{FF2B5EF4-FFF2-40B4-BE49-F238E27FC236}">
              <a16:creationId xmlns:a16="http://schemas.microsoft.com/office/drawing/2014/main" id="{BA28032E-2BA9-4F40-BD8D-472646BC9307}"/>
            </a:ext>
          </a:extLst>
        </xdr:cNvPr>
        <xdr:cNvSpPr txBox="1"/>
      </xdr:nvSpPr>
      <xdr:spPr>
        <a:xfrm>
          <a:off x="14389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70883</xdr:rowOff>
    </xdr:from>
    <xdr:ext cx="405111" cy="259045"/>
    <xdr:sp macro="" textlink="">
      <xdr:nvSpPr>
        <xdr:cNvPr id="729" name="n_3mainValue【消防施設】&#10;有形固定資産減価償却率">
          <a:extLst>
            <a:ext uri="{FF2B5EF4-FFF2-40B4-BE49-F238E27FC236}">
              <a16:creationId xmlns:a16="http://schemas.microsoft.com/office/drawing/2014/main" id="{CF225D2C-EE06-465E-8214-A1407ACA6941}"/>
            </a:ext>
          </a:extLst>
        </xdr:cNvPr>
        <xdr:cNvSpPr txBox="1"/>
      </xdr:nvSpPr>
      <xdr:spPr>
        <a:xfrm>
          <a:off x="13500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0664FA1E-5E54-4BE2-9467-2E06AA3237B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07F71F07-90C1-4A71-AEF3-1A54B32AC7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E64587CB-4998-4BDA-8B17-E6CA3342B3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4ECF511B-712B-48DE-ABF4-D3B2179FAC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353B16FD-9411-49ED-834B-A62D29E9D7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F8CB3E9B-9C0A-4B83-A793-C06A475306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6BA1E2C7-154C-403A-943E-A556A50FBE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E945AE78-AA93-47B0-ABF2-27F7841EBE6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a:extLst>
            <a:ext uri="{FF2B5EF4-FFF2-40B4-BE49-F238E27FC236}">
              <a16:creationId xmlns:a16="http://schemas.microsoft.com/office/drawing/2014/main" id="{6BA2693A-411B-4024-A974-2430790493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a:extLst>
            <a:ext uri="{FF2B5EF4-FFF2-40B4-BE49-F238E27FC236}">
              <a16:creationId xmlns:a16="http://schemas.microsoft.com/office/drawing/2014/main" id="{3C86017B-A8F8-41D4-9790-DA19A7F53A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0" name="直線コネクタ 739">
          <a:extLst>
            <a:ext uri="{FF2B5EF4-FFF2-40B4-BE49-F238E27FC236}">
              <a16:creationId xmlns:a16="http://schemas.microsoft.com/office/drawing/2014/main" id="{07D8366A-6932-4792-8378-DEEEAF1B9CC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2C37F51D-523C-4787-92F8-72F577FDC63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2" name="直線コネクタ 741">
          <a:extLst>
            <a:ext uri="{FF2B5EF4-FFF2-40B4-BE49-F238E27FC236}">
              <a16:creationId xmlns:a16="http://schemas.microsoft.com/office/drawing/2014/main" id="{341CA31D-C00A-4354-A76D-A753DB01313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3" name="テキスト ボックス 742">
          <a:extLst>
            <a:ext uri="{FF2B5EF4-FFF2-40B4-BE49-F238E27FC236}">
              <a16:creationId xmlns:a16="http://schemas.microsoft.com/office/drawing/2014/main" id="{7FA93385-47B7-4F70-9960-BB05754E91A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4" name="直線コネクタ 743">
          <a:extLst>
            <a:ext uri="{FF2B5EF4-FFF2-40B4-BE49-F238E27FC236}">
              <a16:creationId xmlns:a16="http://schemas.microsoft.com/office/drawing/2014/main" id="{C943CA76-61DD-42BE-A938-FEFE863944D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5" name="テキスト ボックス 744">
          <a:extLst>
            <a:ext uri="{FF2B5EF4-FFF2-40B4-BE49-F238E27FC236}">
              <a16:creationId xmlns:a16="http://schemas.microsoft.com/office/drawing/2014/main" id="{3841BE46-2832-4633-87B9-E5C68DF0566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6" name="直線コネクタ 745">
          <a:extLst>
            <a:ext uri="{FF2B5EF4-FFF2-40B4-BE49-F238E27FC236}">
              <a16:creationId xmlns:a16="http://schemas.microsoft.com/office/drawing/2014/main" id="{4C8C730B-E1F7-46DA-B591-E2420C94A2D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7" name="テキスト ボックス 746">
          <a:extLst>
            <a:ext uri="{FF2B5EF4-FFF2-40B4-BE49-F238E27FC236}">
              <a16:creationId xmlns:a16="http://schemas.microsoft.com/office/drawing/2014/main" id="{4FB1E943-5DDD-4100-BA99-DCFBE5EE7A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8" name="直線コネクタ 747">
          <a:extLst>
            <a:ext uri="{FF2B5EF4-FFF2-40B4-BE49-F238E27FC236}">
              <a16:creationId xmlns:a16="http://schemas.microsoft.com/office/drawing/2014/main" id="{DF27B7CA-C413-4AA6-BE2B-8BF1814F25E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9" name="テキスト ボックス 748">
          <a:extLst>
            <a:ext uri="{FF2B5EF4-FFF2-40B4-BE49-F238E27FC236}">
              <a16:creationId xmlns:a16="http://schemas.microsoft.com/office/drawing/2014/main" id="{5E29734A-73CA-4691-A2F9-B3BEE7CDCCB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0" name="直線コネクタ 749">
          <a:extLst>
            <a:ext uri="{FF2B5EF4-FFF2-40B4-BE49-F238E27FC236}">
              <a16:creationId xmlns:a16="http://schemas.microsoft.com/office/drawing/2014/main" id="{D1836645-F43E-431D-8149-906A29DFF76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1" name="テキスト ボックス 750">
          <a:extLst>
            <a:ext uri="{FF2B5EF4-FFF2-40B4-BE49-F238E27FC236}">
              <a16:creationId xmlns:a16="http://schemas.microsoft.com/office/drawing/2014/main" id="{CC64E2FF-0E46-4D3A-967E-9B94271B9D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2" name="【消防施設】&#10;一人当たり面積グラフ枠">
          <a:extLst>
            <a:ext uri="{FF2B5EF4-FFF2-40B4-BE49-F238E27FC236}">
              <a16:creationId xmlns:a16="http://schemas.microsoft.com/office/drawing/2014/main" id="{F2104E5A-F8A1-45EC-BE4F-93FDFF088D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53" name="直線コネクタ 752">
          <a:extLst>
            <a:ext uri="{FF2B5EF4-FFF2-40B4-BE49-F238E27FC236}">
              <a16:creationId xmlns:a16="http://schemas.microsoft.com/office/drawing/2014/main" id="{DC9A028D-328E-4518-BC23-0CE0B8CDC8FA}"/>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54" name="【消防施設】&#10;一人当たり面積最小値テキスト">
          <a:extLst>
            <a:ext uri="{FF2B5EF4-FFF2-40B4-BE49-F238E27FC236}">
              <a16:creationId xmlns:a16="http://schemas.microsoft.com/office/drawing/2014/main" id="{F157F9FE-A610-4BBA-BE0E-E01BA6130C0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55" name="直線コネクタ 754">
          <a:extLst>
            <a:ext uri="{FF2B5EF4-FFF2-40B4-BE49-F238E27FC236}">
              <a16:creationId xmlns:a16="http://schemas.microsoft.com/office/drawing/2014/main" id="{9C531284-99B1-40DE-B285-EBAC97547E0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56" name="【消防施設】&#10;一人当たり面積最大値テキスト">
          <a:extLst>
            <a:ext uri="{FF2B5EF4-FFF2-40B4-BE49-F238E27FC236}">
              <a16:creationId xmlns:a16="http://schemas.microsoft.com/office/drawing/2014/main" id="{CD60D775-BB06-46DA-A89C-D9E41DBC6122}"/>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57" name="直線コネクタ 756">
          <a:extLst>
            <a:ext uri="{FF2B5EF4-FFF2-40B4-BE49-F238E27FC236}">
              <a16:creationId xmlns:a16="http://schemas.microsoft.com/office/drawing/2014/main" id="{0C9984D6-133D-47DB-95B1-913D7E24D0B9}"/>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58" name="【消防施設】&#10;一人当たり面積平均値テキスト">
          <a:extLst>
            <a:ext uri="{FF2B5EF4-FFF2-40B4-BE49-F238E27FC236}">
              <a16:creationId xmlns:a16="http://schemas.microsoft.com/office/drawing/2014/main" id="{37DECE2E-4CBC-4A0F-AA94-CA07CAB0CC79}"/>
            </a:ext>
          </a:extLst>
        </xdr:cNvPr>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59" name="フローチャート: 判断 758">
          <a:extLst>
            <a:ext uri="{FF2B5EF4-FFF2-40B4-BE49-F238E27FC236}">
              <a16:creationId xmlns:a16="http://schemas.microsoft.com/office/drawing/2014/main" id="{68107346-5CB6-4387-BB91-01130EC97BBD}"/>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0" name="フローチャート: 判断 759">
          <a:extLst>
            <a:ext uri="{FF2B5EF4-FFF2-40B4-BE49-F238E27FC236}">
              <a16:creationId xmlns:a16="http://schemas.microsoft.com/office/drawing/2014/main" id="{2DBD7034-6E23-4B88-A88E-B448CDAEF25A}"/>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1" name="フローチャート: 判断 760">
          <a:extLst>
            <a:ext uri="{FF2B5EF4-FFF2-40B4-BE49-F238E27FC236}">
              <a16:creationId xmlns:a16="http://schemas.microsoft.com/office/drawing/2014/main" id="{B7C8C520-D9D3-46CB-AEA4-217B20CB3B5C}"/>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62" name="フローチャート: 判断 761">
          <a:extLst>
            <a:ext uri="{FF2B5EF4-FFF2-40B4-BE49-F238E27FC236}">
              <a16:creationId xmlns:a16="http://schemas.microsoft.com/office/drawing/2014/main" id="{5C699D8D-E58C-4A0C-A50E-C62B36EA0302}"/>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63" name="フローチャート: 判断 762">
          <a:extLst>
            <a:ext uri="{FF2B5EF4-FFF2-40B4-BE49-F238E27FC236}">
              <a16:creationId xmlns:a16="http://schemas.microsoft.com/office/drawing/2014/main" id="{00BD7BAA-A013-4080-B91D-D75034B326CA}"/>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8F058C9-4240-44C2-B90E-446BB868E8F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251890E-45A0-498A-A3F0-2CBBAEE262E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405B7F54-EA91-4569-AC94-501140C664D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B1A1D53-EAB4-4DCC-8EC6-97450A0A6D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91FE275A-0CEC-4D8C-A574-9316EA431F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769" name="楕円 768">
          <a:extLst>
            <a:ext uri="{FF2B5EF4-FFF2-40B4-BE49-F238E27FC236}">
              <a16:creationId xmlns:a16="http://schemas.microsoft.com/office/drawing/2014/main" id="{86E4BEFA-B52B-477F-936D-FB5FA56352EF}"/>
            </a:ext>
          </a:extLst>
        </xdr:cNvPr>
        <xdr:cNvSpPr/>
      </xdr:nvSpPr>
      <xdr:spPr>
        <a:xfrm>
          <a:off x="22110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770" name="【消防施設】&#10;一人当たり面積該当値テキスト">
          <a:extLst>
            <a:ext uri="{FF2B5EF4-FFF2-40B4-BE49-F238E27FC236}">
              <a16:creationId xmlns:a16="http://schemas.microsoft.com/office/drawing/2014/main" id="{20F5E424-493B-4FE5-996C-CA2644AC0630}"/>
            </a:ext>
          </a:extLst>
        </xdr:cNvPr>
        <xdr:cNvSpPr txBox="1"/>
      </xdr:nvSpPr>
      <xdr:spPr>
        <a:xfrm>
          <a:off x="22199600"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771" name="楕円 770">
          <a:extLst>
            <a:ext uri="{FF2B5EF4-FFF2-40B4-BE49-F238E27FC236}">
              <a16:creationId xmlns:a16="http://schemas.microsoft.com/office/drawing/2014/main" id="{571A566B-F15B-4890-8619-2C1C9BB7FDEB}"/>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72389</xdr:rowOff>
    </xdr:to>
    <xdr:cxnSp macro="">
      <xdr:nvCxnSpPr>
        <xdr:cNvPr id="772" name="直線コネクタ 771">
          <a:extLst>
            <a:ext uri="{FF2B5EF4-FFF2-40B4-BE49-F238E27FC236}">
              <a16:creationId xmlns:a16="http://schemas.microsoft.com/office/drawing/2014/main" id="{09E92BAD-A514-4B66-BDCF-175424E93ACE}"/>
            </a:ext>
          </a:extLst>
        </xdr:cNvPr>
        <xdr:cNvCxnSpPr/>
      </xdr:nvCxnSpPr>
      <xdr:spPr>
        <a:xfrm flipV="1">
          <a:off x="21323300" y="1427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773" name="楕円 772">
          <a:extLst>
            <a:ext uri="{FF2B5EF4-FFF2-40B4-BE49-F238E27FC236}">
              <a16:creationId xmlns:a16="http://schemas.microsoft.com/office/drawing/2014/main" id="{D8734004-14DC-4642-BC7F-8D485E1159AF}"/>
            </a:ext>
          </a:extLst>
        </xdr:cNvPr>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774" name="直線コネクタ 773">
          <a:extLst>
            <a:ext uri="{FF2B5EF4-FFF2-40B4-BE49-F238E27FC236}">
              <a16:creationId xmlns:a16="http://schemas.microsoft.com/office/drawing/2014/main" id="{BDFD1D08-96FB-4624-BC00-8BB99FC4C3ED}"/>
            </a:ext>
          </a:extLst>
        </xdr:cNvPr>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775" name="楕円 774">
          <a:extLst>
            <a:ext uri="{FF2B5EF4-FFF2-40B4-BE49-F238E27FC236}">
              <a16:creationId xmlns:a16="http://schemas.microsoft.com/office/drawing/2014/main" id="{96B1BC5B-7C22-4AE8-9F13-CF87AB07BFF2}"/>
            </a:ext>
          </a:extLst>
        </xdr:cNvPr>
        <xdr:cNvSpPr/>
      </xdr:nvSpPr>
      <xdr:spPr>
        <a:xfrm>
          <a:off x="19494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64770</xdr:rowOff>
    </xdr:from>
    <xdr:to>
      <xdr:col>107</xdr:col>
      <xdr:colOff>50800</xdr:colOff>
      <xdr:row>83</xdr:row>
      <xdr:rowOff>72389</xdr:rowOff>
    </xdr:to>
    <xdr:cxnSp macro="">
      <xdr:nvCxnSpPr>
        <xdr:cNvPr id="776" name="直線コネクタ 775">
          <a:extLst>
            <a:ext uri="{FF2B5EF4-FFF2-40B4-BE49-F238E27FC236}">
              <a16:creationId xmlns:a16="http://schemas.microsoft.com/office/drawing/2014/main" id="{BB5E7059-1DE1-4428-BA45-95B504D24C61}"/>
            </a:ext>
          </a:extLst>
        </xdr:cNvPr>
        <xdr:cNvCxnSpPr/>
      </xdr:nvCxnSpPr>
      <xdr:spPr>
        <a:xfrm>
          <a:off x="19545300" y="1429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77" name="n_1aveValue【消防施設】&#10;一人当たり面積">
          <a:extLst>
            <a:ext uri="{FF2B5EF4-FFF2-40B4-BE49-F238E27FC236}">
              <a16:creationId xmlns:a16="http://schemas.microsoft.com/office/drawing/2014/main" id="{145ED635-2A4A-4AAA-BB61-49AB0CA616A2}"/>
            </a:ext>
          </a:extLst>
        </xdr:cNvPr>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78" name="n_2aveValue【消防施設】&#10;一人当たり面積">
          <a:extLst>
            <a:ext uri="{FF2B5EF4-FFF2-40B4-BE49-F238E27FC236}">
              <a16:creationId xmlns:a16="http://schemas.microsoft.com/office/drawing/2014/main" id="{C139158A-4120-40C4-8CC6-355E2AE9B3C9}"/>
            </a:ext>
          </a:extLst>
        </xdr:cNvPr>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79" name="n_3aveValue【消防施設】&#10;一人当たり面積">
          <a:extLst>
            <a:ext uri="{FF2B5EF4-FFF2-40B4-BE49-F238E27FC236}">
              <a16:creationId xmlns:a16="http://schemas.microsoft.com/office/drawing/2014/main" id="{A3FBF1E5-F09A-4FDC-8002-D5A7321FDF17}"/>
            </a:ext>
          </a:extLst>
        </xdr:cNvPr>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0" name="n_4aveValue【消防施設】&#10;一人当たり面積">
          <a:extLst>
            <a:ext uri="{FF2B5EF4-FFF2-40B4-BE49-F238E27FC236}">
              <a16:creationId xmlns:a16="http://schemas.microsoft.com/office/drawing/2014/main" id="{FDE939D7-E285-483B-9E7C-8A5C0AE59C8E}"/>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781" name="n_1mainValue【消防施設】&#10;一人当たり面積">
          <a:extLst>
            <a:ext uri="{FF2B5EF4-FFF2-40B4-BE49-F238E27FC236}">
              <a16:creationId xmlns:a16="http://schemas.microsoft.com/office/drawing/2014/main" id="{268A6DF1-EBC8-4038-919A-D0B65D81B353}"/>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782" name="n_2mainValue【消防施設】&#10;一人当たり面積">
          <a:extLst>
            <a:ext uri="{FF2B5EF4-FFF2-40B4-BE49-F238E27FC236}">
              <a16:creationId xmlns:a16="http://schemas.microsoft.com/office/drawing/2014/main" id="{AC1A67F1-14A4-49E4-A840-0F4F37C2B40F}"/>
            </a:ext>
          </a:extLst>
        </xdr:cNvPr>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783" name="n_3mainValue【消防施設】&#10;一人当たり面積">
          <a:extLst>
            <a:ext uri="{FF2B5EF4-FFF2-40B4-BE49-F238E27FC236}">
              <a16:creationId xmlns:a16="http://schemas.microsoft.com/office/drawing/2014/main" id="{55AE2344-9B23-4155-9240-DD29F54B4852}"/>
            </a:ext>
          </a:extLst>
        </xdr:cNvPr>
        <xdr:cNvSpPr txBox="1"/>
      </xdr:nvSpPr>
      <xdr:spPr>
        <a:xfrm>
          <a:off x="19310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a:extLst>
            <a:ext uri="{FF2B5EF4-FFF2-40B4-BE49-F238E27FC236}">
              <a16:creationId xmlns:a16="http://schemas.microsoft.com/office/drawing/2014/main" id="{B8D44511-F698-4916-AE72-8B807003A5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a:extLst>
            <a:ext uri="{FF2B5EF4-FFF2-40B4-BE49-F238E27FC236}">
              <a16:creationId xmlns:a16="http://schemas.microsoft.com/office/drawing/2014/main" id="{4E494BCC-2BCD-4BCF-A388-FB70600EF8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a:extLst>
            <a:ext uri="{FF2B5EF4-FFF2-40B4-BE49-F238E27FC236}">
              <a16:creationId xmlns:a16="http://schemas.microsoft.com/office/drawing/2014/main" id="{647FA8FB-023B-491E-B4A6-3148155101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a:extLst>
            <a:ext uri="{FF2B5EF4-FFF2-40B4-BE49-F238E27FC236}">
              <a16:creationId xmlns:a16="http://schemas.microsoft.com/office/drawing/2014/main" id="{29CD04FE-98D4-4770-9F1E-67C471A56A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a:extLst>
            <a:ext uri="{FF2B5EF4-FFF2-40B4-BE49-F238E27FC236}">
              <a16:creationId xmlns:a16="http://schemas.microsoft.com/office/drawing/2014/main" id="{62DAAF82-C4D0-4630-A93C-D1FCB2638D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a:extLst>
            <a:ext uri="{FF2B5EF4-FFF2-40B4-BE49-F238E27FC236}">
              <a16:creationId xmlns:a16="http://schemas.microsoft.com/office/drawing/2014/main" id="{ECF3E9F3-B409-4ADC-B1F9-4A7594C548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a:extLst>
            <a:ext uri="{FF2B5EF4-FFF2-40B4-BE49-F238E27FC236}">
              <a16:creationId xmlns:a16="http://schemas.microsoft.com/office/drawing/2014/main" id="{6780FAB3-CAFA-4F60-834D-EB79C3A881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a:extLst>
            <a:ext uri="{FF2B5EF4-FFF2-40B4-BE49-F238E27FC236}">
              <a16:creationId xmlns:a16="http://schemas.microsoft.com/office/drawing/2014/main" id="{87DCF252-204B-4188-8CCE-B9234ED971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2" name="テキスト ボックス 791">
          <a:extLst>
            <a:ext uri="{FF2B5EF4-FFF2-40B4-BE49-F238E27FC236}">
              <a16:creationId xmlns:a16="http://schemas.microsoft.com/office/drawing/2014/main" id="{EA934779-BC3D-4BDD-8CA2-D494A66A05B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a:extLst>
            <a:ext uri="{FF2B5EF4-FFF2-40B4-BE49-F238E27FC236}">
              <a16:creationId xmlns:a16="http://schemas.microsoft.com/office/drawing/2014/main" id="{E8EA1806-FF57-4323-94D6-40408347BF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4" name="テキスト ボックス 793">
          <a:extLst>
            <a:ext uri="{FF2B5EF4-FFF2-40B4-BE49-F238E27FC236}">
              <a16:creationId xmlns:a16="http://schemas.microsoft.com/office/drawing/2014/main" id="{07E668AB-BAFD-4A78-B744-5831EF2F530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5" name="直線コネクタ 794">
          <a:extLst>
            <a:ext uri="{FF2B5EF4-FFF2-40B4-BE49-F238E27FC236}">
              <a16:creationId xmlns:a16="http://schemas.microsoft.com/office/drawing/2014/main" id="{D661B5C1-EFCA-4717-85B6-46EAC840F4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88031F3A-43E1-414F-A5C2-408560CA785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7" name="直線コネクタ 796">
          <a:extLst>
            <a:ext uri="{FF2B5EF4-FFF2-40B4-BE49-F238E27FC236}">
              <a16:creationId xmlns:a16="http://schemas.microsoft.com/office/drawing/2014/main" id="{D5F59057-5279-4FA4-8763-F3B3B24064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8" name="テキスト ボックス 797">
          <a:extLst>
            <a:ext uri="{FF2B5EF4-FFF2-40B4-BE49-F238E27FC236}">
              <a16:creationId xmlns:a16="http://schemas.microsoft.com/office/drawing/2014/main" id="{B0CBC9A4-463E-4150-B65C-9CCAB6FE3C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9" name="直線コネクタ 798">
          <a:extLst>
            <a:ext uri="{FF2B5EF4-FFF2-40B4-BE49-F238E27FC236}">
              <a16:creationId xmlns:a16="http://schemas.microsoft.com/office/drawing/2014/main" id="{BC3FDB62-9E71-4DEF-89BD-B56D53E6BE9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0" name="テキスト ボックス 799">
          <a:extLst>
            <a:ext uri="{FF2B5EF4-FFF2-40B4-BE49-F238E27FC236}">
              <a16:creationId xmlns:a16="http://schemas.microsoft.com/office/drawing/2014/main" id="{BDF333C2-E412-4EB8-80F2-B9E85E960A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1" name="直線コネクタ 800">
          <a:extLst>
            <a:ext uri="{FF2B5EF4-FFF2-40B4-BE49-F238E27FC236}">
              <a16:creationId xmlns:a16="http://schemas.microsoft.com/office/drawing/2014/main" id="{CD76D006-340F-428F-9558-B36CE816347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2" name="テキスト ボックス 801">
          <a:extLst>
            <a:ext uri="{FF2B5EF4-FFF2-40B4-BE49-F238E27FC236}">
              <a16:creationId xmlns:a16="http://schemas.microsoft.com/office/drawing/2014/main" id="{B74B3D32-DB7B-4926-807A-E32E089E724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3" name="直線コネクタ 802">
          <a:extLst>
            <a:ext uri="{FF2B5EF4-FFF2-40B4-BE49-F238E27FC236}">
              <a16:creationId xmlns:a16="http://schemas.microsoft.com/office/drawing/2014/main" id="{D31BC9DA-C47F-4489-A854-3E96D09A4D5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4" name="テキスト ボックス 803">
          <a:extLst>
            <a:ext uri="{FF2B5EF4-FFF2-40B4-BE49-F238E27FC236}">
              <a16:creationId xmlns:a16="http://schemas.microsoft.com/office/drawing/2014/main" id="{2A48F867-2ABE-4A96-A9E8-32DC4A11A0C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5" name="直線コネクタ 804">
          <a:extLst>
            <a:ext uri="{FF2B5EF4-FFF2-40B4-BE49-F238E27FC236}">
              <a16:creationId xmlns:a16="http://schemas.microsoft.com/office/drawing/2014/main" id="{DEE500F7-C4DD-4D46-A2D2-FA28D7F2BC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6" name="テキスト ボックス 805">
          <a:extLst>
            <a:ext uri="{FF2B5EF4-FFF2-40B4-BE49-F238E27FC236}">
              <a16:creationId xmlns:a16="http://schemas.microsoft.com/office/drawing/2014/main" id="{CFBDB0B9-DE28-44CB-80F9-622EB139B3C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a:extLst>
            <a:ext uri="{FF2B5EF4-FFF2-40B4-BE49-F238E27FC236}">
              <a16:creationId xmlns:a16="http://schemas.microsoft.com/office/drawing/2014/main" id="{AE7B9334-47DC-4603-A37C-0F0FE3969B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a:extLst>
            <a:ext uri="{FF2B5EF4-FFF2-40B4-BE49-F238E27FC236}">
              <a16:creationId xmlns:a16="http://schemas.microsoft.com/office/drawing/2014/main" id="{14C12EA3-4A58-45C8-AC23-DEB84B8966B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09" name="直線コネクタ 808">
          <a:extLst>
            <a:ext uri="{FF2B5EF4-FFF2-40B4-BE49-F238E27FC236}">
              <a16:creationId xmlns:a16="http://schemas.microsoft.com/office/drawing/2014/main" id="{F9CE1FB3-6F7C-4F04-8CDE-C8E7F72EA38E}"/>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0" name="【庁舎】&#10;有形固定資産減価償却率最小値テキスト">
          <a:extLst>
            <a:ext uri="{FF2B5EF4-FFF2-40B4-BE49-F238E27FC236}">
              <a16:creationId xmlns:a16="http://schemas.microsoft.com/office/drawing/2014/main" id="{4DA0A719-478D-49C6-AB25-6CB534E90140}"/>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1" name="直線コネクタ 810">
          <a:extLst>
            <a:ext uri="{FF2B5EF4-FFF2-40B4-BE49-F238E27FC236}">
              <a16:creationId xmlns:a16="http://schemas.microsoft.com/office/drawing/2014/main" id="{1669F30C-8DC0-4502-9444-A32137BFA9E9}"/>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12" name="【庁舎】&#10;有形固定資産減価償却率最大値テキスト">
          <a:extLst>
            <a:ext uri="{FF2B5EF4-FFF2-40B4-BE49-F238E27FC236}">
              <a16:creationId xmlns:a16="http://schemas.microsoft.com/office/drawing/2014/main" id="{3446944E-227D-428F-B721-5ED0626A571E}"/>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13" name="直線コネクタ 812">
          <a:extLst>
            <a:ext uri="{FF2B5EF4-FFF2-40B4-BE49-F238E27FC236}">
              <a16:creationId xmlns:a16="http://schemas.microsoft.com/office/drawing/2014/main" id="{5C28280C-9501-4221-94E6-884FAAC68E9B}"/>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14" name="【庁舎】&#10;有形固定資産減価償却率平均値テキスト">
          <a:extLst>
            <a:ext uri="{FF2B5EF4-FFF2-40B4-BE49-F238E27FC236}">
              <a16:creationId xmlns:a16="http://schemas.microsoft.com/office/drawing/2014/main" id="{6A5424E8-21E7-4E06-90CC-B8745610D4E2}"/>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15" name="フローチャート: 判断 814">
          <a:extLst>
            <a:ext uri="{FF2B5EF4-FFF2-40B4-BE49-F238E27FC236}">
              <a16:creationId xmlns:a16="http://schemas.microsoft.com/office/drawing/2014/main" id="{4FA3485C-FEED-429F-AA95-9D2AA9C4097C}"/>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16" name="フローチャート: 判断 815">
          <a:extLst>
            <a:ext uri="{FF2B5EF4-FFF2-40B4-BE49-F238E27FC236}">
              <a16:creationId xmlns:a16="http://schemas.microsoft.com/office/drawing/2014/main" id="{B0DAA7FA-A87B-4A07-BFC6-AA6276033D95}"/>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17" name="フローチャート: 判断 816">
          <a:extLst>
            <a:ext uri="{FF2B5EF4-FFF2-40B4-BE49-F238E27FC236}">
              <a16:creationId xmlns:a16="http://schemas.microsoft.com/office/drawing/2014/main" id="{FA80794A-10D5-4242-9A0A-8AB1F89D0466}"/>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18" name="フローチャート: 判断 817">
          <a:extLst>
            <a:ext uri="{FF2B5EF4-FFF2-40B4-BE49-F238E27FC236}">
              <a16:creationId xmlns:a16="http://schemas.microsoft.com/office/drawing/2014/main" id="{0D012B39-50B2-4F4A-AB29-14A0663C4FFA}"/>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19" name="フローチャート: 判断 818">
          <a:extLst>
            <a:ext uri="{FF2B5EF4-FFF2-40B4-BE49-F238E27FC236}">
              <a16:creationId xmlns:a16="http://schemas.microsoft.com/office/drawing/2014/main" id="{A9081AA2-A63E-461F-B942-53E738A60C53}"/>
            </a:ext>
          </a:extLst>
        </xdr:cNvPr>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BBFF0BB3-3864-4BDE-BCBD-BDC680429F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3FCB76D2-9013-4F9C-B23B-30A30594D53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87291DCD-D431-49FD-9CC4-1D89BF6A6E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393DC21F-5059-4FB4-B162-DBC0143103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796047E2-77E1-47F8-888B-D0930F7697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825" name="楕円 824">
          <a:extLst>
            <a:ext uri="{FF2B5EF4-FFF2-40B4-BE49-F238E27FC236}">
              <a16:creationId xmlns:a16="http://schemas.microsoft.com/office/drawing/2014/main" id="{0D11DB11-ED15-425B-AC46-35E6BE196AC0}"/>
            </a:ext>
          </a:extLst>
        </xdr:cNvPr>
        <xdr:cNvSpPr/>
      </xdr:nvSpPr>
      <xdr:spPr>
        <a:xfrm>
          <a:off x="16268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561</xdr:rowOff>
    </xdr:from>
    <xdr:ext cx="405111" cy="259045"/>
    <xdr:sp macro="" textlink="">
      <xdr:nvSpPr>
        <xdr:cNvPr id="826" name="【庁舎】&#10;有形固定資産減価償却率該当値テキスト">
          <a:extLst>
            <a:ext uri="{FF2B5EF4-FFF2-40B4-BE49-F238E27FC236}">
              <a16:creationId xmlns:a16="http://schemas.microsoft.com/office/drawing/2014/main" id="{4619CE16-1915-4ED9-AD19-52D52CFF8D47}"/>
            </a:ext>
          </a:extLst>
        </xdr:cNvPr>
        <xdr:cNvSpPr txBox="1"/>
      </xdr:nvSpPr>
      <xdr:spPr>
        <a:xfrm>
          <a:off x="16357600"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27" name="楕円 826">
          <a:extLst>
            <a:ext uri="{FF2B5EF4-FFF2-40B4-BE49-F238E27FC236}">
              <a16:creationId xmlns:a16="http://schemas.microsoft.com/office/drawing/2014/main" id="{A301EDB8-2FA3-45FB-917F-D85ED9B44067}"/>
            </a:ext>
          </a:extLst>
        </xdr:cNvPr>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72934</xdr:rowOff>
    </xdr:to>
    <xdr:cxnSp macro="">
      <xdr:nvCxnSpPr>
        <xdr:cNvPr id="828" name="直線コネクタ 827">
          <a:extLst>
            <a:ext uri="{FF2B5EF4-FFF2-40B4-BE49-F238E27FC236}">
              <a16:creationId xmlns:a16="http://schemas.microsoft.com/office/drawing/2014/main" id="{7318E2D3-F47E-4030-8924-A527E838E2C5}"/>
            </a:ext>
          </a:extLst>
        </xdr:cNvPr>
        <xdr:cNvCxnSpPr/>
      </xdr:nvCxnSpPr>
      <xdr:spPr>
        <a:xfrm>
          <a:off x="15481300" y="1802783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29" name="楕円 828">
          <a:extLst>
            <a:ext uri="{FF2B5EF4-FFF2-40B4-BE49-F238E27FC236}">
              <a16:creationId xmlns:a16="http://schemas.microsoft.com/office/drawing/2014/main" id="{CAD3D8E1-0D92-4A68-B009-9C5AC8BCA702}"/>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105</xdr:row>
      <xdr:rowOff>25581</xdr:rowOff>
    </xdr:to>
    <xdr:cxnSp macro="">
      <xdr:nvCxnSpPr>
        <xdr:cNvPr id="830" name="直線コネクタ 829">
          <a:extLst>
            <a:ext uri="{FF2B5EF4-FFF2-40B4-BE49-F238E27FC236}">
              <a16:creationId xmlns:a16="http://schemas.microsoft.com/office/drawing/2014/main" id="{2923A5E4-FA6F-4DB1-A76E-34E17F2C23AD}"/>
            </a:ext>
          </a:extLst>
        </xdr:cNvPr>
        <xdr:cNvCxnSpPr/>
      </xdr:nvCxnSpPr>
      <xdr:spPr>
        <a:xfrm>
          <a:off x="14592300" y="179984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831" name="楕円 830">
          <a:extLst>
            <a:ext uri="{FF2B5EF4-FFF2-40B4-BE49-F238E27FC236}">
              <a16:creationId xmlns:a16="http://schemas.microsoft.com/office/drawing/2014/main" id="{1B747FFC-3A1A-4E4B-9162-B27E8ABEAE14}"/>
            </a:ext>
          </a:extLst>
        </xdr:cNvPr>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104</xdr:row>
      <xdr:rowOff>167639</xdr:rowOff>
    </xdr:to>
    <xdr:cxnSp macro="">
      <xdr:nvCxnSpPr>
        <xdr:cNvPr id="832" name="直線コネクタ 831">
          <a:extLst>
            <a:ext uri="{FF2B5EF4-FFF2-40B4-BE49-F238E27FC236}">
              <a16:creationId xmlns:a16="http://schemas.microsoft.com/office/drawing/2014/main" id="{7BC6FDF2-EE9D-45A0-B2F4-4B343ECAA5CA}"/>
            </a:ext>
          </a:extLst>
        </xdr:cNvPr>
        <xdr:cNvCxnSpPr/>
      </xdr:nvCxnSpPr>
      <xdr:spPr>
        <a:xfrm>
          <a:off x="13703300" y="17975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33" name="n_1aveValue【庁舎】&#10;有形固定資産減価償却率">
          <a:extLst>
            <a:ext uri="{FF2B5EF4-FFF2-40B4-BE49-F238E27FC236}">
              <a16:creationId xmlns:a16="http://schemas.microsoft.com/office/drawing/2014/main" id="{F9CE36F2-75BB-44A8-9442-7FD0A15D94E9}"/>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34" name="n_2aveValue【庁舎】&#10;有形固定資産減価償却率">
          <a:extLst>
            <a:ext uri="{FF2B5EF4-FFF2-40B4-BE49-F238E27FC236}">
              <a16:creationId xmlns:a16="http://schemas.microsoft.com/office/drawing/2014/main" id="{7B579036-36C7-4C85-AB86-2B0C0F6FD87A}"/>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35" name="n_3aveValue【庁舎】&#10;有形固定資産減価償却率">
          <a:extLst>
            <a:ext uri="{FF2B5EF4-FFF2-40B4-BE49-F238E27FC236}">
              <a16:creationId xmlns:a16="http://schemas.microsoft.com/office/drawing/2014/main" id="{62093418-69B9-4F53-990D-9D9C589D3B63}"/>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36" name="n_4aveValue【庁舎】&#10;有形固定資産減価償却率">
          <a:extLst>
            <a:ext uri="{FF2B5EF4-FFF2-40B4-BE49-F238E27FC236}">
              <a16:creationId xmlns:a16="http://schemas.microsoft.com/office/drawing/2014/main" id="{54F15567-199A-4B7B-AD36-772DC4727FEC}"/>
            </a:ext>
          </a:extLst>
        </xdr:cNvPr>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837" name="n_1mainValue【庁舎】&#10;有形固定資産減価償却率">
          <a:extLst>
            <a:ext uri="{FF2B5EF4-FFF2-40B4-BE49-F238E27FC236}">
              <a16:creationId xmlns:a16="http://schemas.microsoft.com/office/drawing/2014/main" id="{78945B7C-FF0B-4A03-AC18-758BA20C30B0}"/>
            </a:ext>
          </a:extLst>
        </xdr:cNvPr>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38" name="n_2mainValue【庁舎】&#10;有形固定資産減価償却率">
          <a:extLst>
            <a:ext uri="{FF2B5EF4-FFF2-40B4-BE49-F238E27FC236}">
              <a16:creationId xmlns:a16="http://schemas.microsoft.com/office/drawing/2014/main" id="{E32A7909-42ED-40D0-B7FB-FD7107E281DD}"/>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839" name="n_3mainValue【庁舎】&#10;有形固定資産減価償却率">
          <a:extLst>
            <a:ext uri="{FF2B5EF4-FFF2-40B4-BE49-F238E27FC236}">
              <a16:creationId xmlns:a16="http://schemas.microsoft.com/office/drawing/2014/main" id="{FEF553CA-F7EE-4A72-905F-C06699FD4A77}"/>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a:extLst>
            <a:ext uri="{FF2B5EF4-FFF2-40B4-BE49-F238E27FC236}">
              <a16:creationId xmlns:a16="http://schemas.microsoft.com/office/drawing/2014/main" id="{1599DE42-293C-4B2C-853E-69FF3C9C8A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a:extLst>
            <a:ext uri="{FF2B5EF4-FFF2-40B4-BE49-F238E27FC236}">
              <a16:creationId xmlns:a16="http://schemas.microsoft.com/office/drawing/2014/main" id="{DE0EA965-651D-4270-A5CE-56586B31C3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a:extLst>
            <a:ext uri="{FF2B5EF4-FFF2-40B4-BE49-F238E27FC236}">
              <a16:creationId xmlns:a16="http://schemas.microsoft.com/office/drawing/2014/main" id="{0E368D35-27DD-4FCA-9632-25C66ACC1A8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a:extLst>
            <a:ext uri="{FF2B5EF4-FFF2-40B4-BE49-F238E27FC236}">
              <a16:creationId xmlns:a16="http://schemas.microsoft.com/office/drawing/2014/main" id="{09992E72-73EF-4CD7-A89D-E6D9A49051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a:extLst>
            <a:ext uri="{FF2B5EF4-FFF2-40B4-BE49-F238E27FC236}">
              <a16:creationId xmlns:a16="http://schemas.microsoft.com/office/drawing/2014/main" id="{9F4440AC-9DD2-48D7-BA91-88F37C26948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a:extLst>
            <a:ext uri="{FF2B5EF4-FFF2-40B4-BE49-F238E27FC236}">
              <a16:creationId xmlns:a16="http://schemas.microsoft.com/office/drawing/2014/main" id="{1C7779FE-A0BD-4F21-B767-DEF346D8D6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a:extLst>
            <a:ext uri="{FF2B5EF4-FFF2-40B4-BE49-F238E27FC236}">
              <a16:creationId xmlns:a16="http://schemas.microsoft.com/office/drawing/2014/main" id="{FDC98F71-FFF9-461A-AE26-88A7FFE077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a:extLst>
            <a:ext uri="{FF2B5EF4-FFF2-40B4-BE49-F238E27FC236}">
              <a16:creationId xmlns:a16="http://schemas.microsoft.com/office/drawing/2014/main" id="{14B1B8FC-8009-4088-B114-F189B4FA7C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8" name="テキスト ボックス 847">
          <a:extLst>
            <a:ext uri="{FF2B5EF4-FFF2-40B4-BE49-F238E27FC236}">
              <a16:creationId xmlns:a16="http://schemas.microsoft.com/office/drawing/2014/main" id="{7C1C9468-D797-4EDA-89EF-1EDCEE5AB1A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9" name="直線コネクタ 848">
          <a:extLst>
            <a:ext uri="{FF2B5EF4-FFF2-40B4-BE49-F238E27FC236}">
              <a16:creationId xmlns:a16="http://schemas.microsoft.com/office/drawing/2014/main" id="{5FB2D4E0-79E5-430D-AE75-7575F07801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0" name="直線コネクタ 849">
          <a:extLst>
            <a:ext uri="{FF2B5EF4-FFF2-40B4-BE49-F238E27FC236}">
              <a16:creationId xmlns:a16="http://schemas.microsoft.com/office/drawing/2014/main" id="{1A9F8910-02B7-42D5-9297-21A97030229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B3E45357-75C5-451C-98AC-BD98AFBE69D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2" name="直線コネクタ 851">
          <a:extLst>
            <a:ext uri="{FF2B5EF4-FFF2-40B4-BE49-F238E27FC236}">
              <a16:creationId xmlns:a16="http://schemas.microsoft.com/office/drawing/2014/main" id="{E4B06E0D-46A3-478D-84B3-0AB4EE2DA4F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3" name="テキスト ボックス 852">
          <a:extLst>
            <a:ext uri="{FF2B5EF4-FFF2-40B4-BE49-F238E27FC236}">
              <a16:creationId xmlns:a16="http://schemas.microsoft.com/office/drawing/2014/main" id="{9D27DF7C-0C45-4D46-B81A-7B14C4282D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4" name="直線コネクタ 853">
          <a:extLst>
            <a:ext uri="{FF2B5EF4-FFF2-40B4-BE49-F238E27FC236}">
              <a16:creationId xmlns:a16="http://schemas.microsoft.com/office/drawing/2014/main" id="{3F31F142-BF4C-40DB-B6F3-22F5F7CB66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5" name="テキスト ボックス 854">
          <a:extLst>
            <a:ext uri="{FF2B5EF4-FFF2-40B4-BE49-F238E27FC236}">
              <a16:creationId xmlns:a16="http://schemas.microsoft.com/office/drawing/2014/main" id="{C6381BCE-152E-4F42-B58E-9A7179552D4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6" name="直線コネクタ 855">
          <a:extLst>
            <a:ext uri="{FF2B5EF4-FFF2-40B4-BE49-F238E27FC236}">
              <a16:creationId xmlns:a16="http://schemas.microsoft.com/office/drawing/2014/main" id="{F8DDD7F6-552F-42B1-A030-29A2C898F1E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7" name="テキスト ボックス 856">
          <a:extLst>
            <a:ext uri="{FF2B5EF4-FFF2-40B4-BE49-F238E27FC236}">
              <a16:creationId xmlns:a16="http://schemas.microsoft.com/office/drawing/2014/main" id="{43B1FB26-B3C3-475E-8D22-6C551DF0D35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8" name="直線コネクタ 857">
          <a:extLst>
            <a:ext uri="{FF2B5EF4-FFF2-40B4-BE49-F238E27FC236}">
              <a16:creationId xmlns:a16="http://schemas.microsoft.com/office/drawing/2014/main" id="{D51B16D0-0E2C-40F4-930A-AA780BBC138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9" name="テキスト ボックス 858">
          <a:extLst>
            <a:ext uri="{FF2B5EF4-FFF2-40B4-BE49-F238E27FC236}">
              <a16:creationId xmlns:a16="http://schemas.microsoft.com/office/drawing/2014/main" id="{32908328-730D-4973-8EDE-3ADA9E18BA4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0" name="直線コネクタ 859">
          <a:extLst>
            <a:ext uri="{FF2B5EF4-FFF2-40B4-BE49-F238E27FC236}">
              <a16:creationId xmlns:a16="http://schemas.microsoft.com/office/drawing/2014/main" id="{72F325C8-CC52-463C-98FD-1C3CDB4545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1" name="テキスト ボックス 860">
          <a:extLst>
            <a:ext uri="{FF2B5EF4-FFF2-40B4-BE49-F238E27FC236}">
              <a16:creationId xmlns:a16="http://schemas.microsoft.com/office/drawing/2014/main" id="{6F074E57-7FDA-4112-BE8F-4E6FB07FBF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2" name="【庁舎】&#10;一人当たり面積グラフ枠">
          <a:extLst>
            <a:ext uri="{FF2B5EF4-FFF2-40B4-BE49-F238E27FC236}">
              <a16:creationId xmlns:a16="http://schemas.microsoft.com/office/drawing/2014/main" id="{9E62B4E6-5DBB-4F51-B8CE-C7C41E7741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110489</xdr:rowOff>
    </xdr:from>
    <xdr:to>
      <xdr:col>116</xdr:col>
      <xdr:colOff>62864</xdr:colOff>
      <xdr:row>108</xdr:row>
      <xdr:rowOff>26670</xdr:rowOff>
    </xdr:to>
    <xdr:cxnSp macro="">
      <xdr:nvCxnSpPr>
        <xdr:cNvPr id="863" name="直線コネクタ 862">
          <a:extLst>
            <a:ext uri="{FF2B5EF4-FFF2-40B4-BE49-F238E27FC236}">
              <a16:creationId xmlns:a16="http://schemas.microsoft.com/office/drawing/2014/main" id="{56F5D90B-6491-4A44-89CE-BB47B75ABB34}"/>
            </a:ext>
          </a:extLst>
        </xdr:cNvPr>
        <xdr:cNvCxnSpPr/>
      </xdr:nvCxnSpPr>
      <xdr:spPr>
        <a:xfrm flipV="1">
          <a:off x="22160864" y="17769839"/>
          <a:ext cx="0" cy="77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30497</xdr:rowOff>
    </xdr:from>
    <xdr:ext cx="469744" cy="259045"/>
    <xdr:sp macro="" textlink="">
      <xdr:nvSpPr>
        <xdr:cNvPr id="864" name="【庁舎】&#10;一人当たり面積最小値テキスト">
          <a:extLst>
            <a:ext uri="{FF2B5EF4-FFF2-40B4-BE49-F238E27FC236}">
              <a16:creationId xmlns:a16="http://schemas.microsoft.com/office/drawing/2014/main" id="{5F3F3E2C-5E2F-4C53-A966-21E9C4AB5B59}"/>
            </a:ext>
          </a:extLst>
        </xdr:cNvPr>
        <xdr:cNvSpPr txBox="1"/>
      </xdr:nvSpPr>
      <xdr:spPr>
        <a:xfrm>
          <a:off x="22199600"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26670</xdr:rowOff>
    </xdr:from>
    <xdr:to>
      <xdr:col>116</xdr:col>
      <xdr:colOff>152400</xdr:colOff>
      <xdr:row>108</xdr:row>
      <xdr:rowOff>26670</xdr:rowOff>
    </xdr:to>
    <xdr:cxnSp macro="">
      <xdr:nvCxnSpPr>
        <xdr:cNvPr id="865" name="直線コネクタ 864">
          <a:extLst>
            <a:ext uri="{FF2B5EF4-FFF2-40B4-BE49-F238E27FC236}">
              <a16:creationId xmlns:a16="http://schemas.microsoft.com/office/drawing/2014/main" id="{E5641224-5EFA-4665-8EF2-32101A3BA5DC}"/>
            </a:ext>
          </a:extLst>
        </xdr:cNvPr>
        <xdr:cNvCxnSpPr/>
      </xdr:nvCxnSpPr>
      <xdr:spPr>
        <a:xfrm>
          <a:off x="22072600" y="1854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57166</xdr:rowOff>
    </xdr:from>
    <xdr:ext cx="469744" cy="259045"/>
    <xdr:sp macro="" textlink="">
      <xdr:nvSpPr>
        <xdr:cNvPr id="866" name="【庁舎】&#10;一人当たり面積最大値テキスト">
          <a:extLst>
            <a:ext uri="{FF2B5EF4-FFF2-40B4-BE49-F238E27FC236}">
              <a16:creationId xmlns:a16="http://schemas.microsoft.com/office/drawing/2014/main" id="{3D79AC22-4659-4DA1-AC0E-F677C2499D90}"/>
            </a:ext>
          </a:extLst>
        </xdr:cNvPr>
        <xdr:cNvSpPr txBox="1"/>
      </xdr:nvSpPr>
      <xdr:spPr>
        <a:xfrm>
          <a:off x="22199600" y="1754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110489</xdr:rowOff>
    </xdr:from>
    <xdr:to>
      <xdr:col>116</xdr:col>
      <xdr:colOff>152400</xdr:colOff>
      <xdr:row>103</xdr:row>
      <xdr:rowOff>110489</xdr:rowOff>
    </xdr:to>
    <xdr:cxnSp macro="">
      <xdr:nvCxnSpPr>
        <xdr:cNvPr id="867" name="直線コネクタ 866">
          <a:extLst>
            <a:ext uri="{FF2B5EF4-FFF2-40B4-BE49-F238E27FC236}">
              <a16:creationId xmlns:a16="http://schemas.microsoft.com/office/drawing/2014/main" id="{5EA125A2-81AF-4343-A3EF-C57857428E7D}"/>
            </a:ext>
          </a:extLst>
        </xdr:cNvPr>
        <xdr:cNvCxnSpPr/>
      </xdr:nvCxnSpPr>
      <xdr:spPr>
        <a:xfrm>
          <a:off x="22072600" y="1776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868" name="【庁舎】&#10;一人当たり面積平均値テキスト">
          <a:extLst>
            <a:ext uri="{FF2B5EF4-FFF2-40B4-BE49-F238E27FC236}">
              <a16:creationId xmlns:a16="http://schemas.microsoft.com/office/drawing/2014/main" id="{84D87F29-A350-4FA7-900E-EFC504C67D41}"/>
            </a:ext>
          </a:extLst>
        </xdr:cNvPr>
        <xdr:cNvSpPr txBox="1"/>
      </xdr:nvSpPr>
      <xdr:spPr>
        <a:xfrm>
          <a:off x="221996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69" name="フローチャート: 判断 868">
          <a:extLst>
            <a:ext uri="{FF2B5EF4-FFF2-40B4-BE49-F238E27FC236}">
              <a16:creationId xmlns:a16="http://schemas.microsoft.com/office/drawing/2014/main" id="{6113ECC7-AF12-4495-BA72-08570D9CEF49}"/>
            </a:ext>
          </a:extLst>
        </xdr:cNvPr>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70" name="フローチャート: 判断 869">
          <a:extLst>
            <a:ext uri="{FF2B5EF4-FFF2-40B4-BE49-F238E27FC236}">
              <a16:creationId xmlns:a16="http://schemas.microsoft.com/office/drawing/2014/main" id="{BFCF74C2-4ED5-4BAA-A7D4-E7C3A0F2C64A}"/>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71" name="フローチャート: 判断 870">
          <a:extLst>
            <a:ext uri="{FF2B5EF4-FFF2-40B4-BE49-F238E27FC236}">
              <a16:creationId xmlns:a16="http://schemas.microsoft.com/office/drawing/2014/main" id="{D76903DF-0866-4520-9D8F-7092DA6C2A72}"/>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72" name="フローチャート: 判断 871">
          <a:extLst>
            <a:ext uri="{FF2B5EF4-FFF2-40B4-BE49-F238E27FC236}">
              <a16:creationId xmlns:a16="http://schemas.microsoft.com/office/drawing/2014/main" id="{0E121094-EAE6-4D98-853B-46027467FE85}"/>
            </a:ext>
          </a:extLst>
        </xdr:cNvPr>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873" name="フローチャート: 判断 872">
          <a:extLst>
            <a:ext uri="{FF2B5EF4-FFF2-40B4-BE49-F238E27FC236}">
              <a16:creationId xmlns:a16="http://schemas.microsoft.com/office/drawing/2014/main" id="{ADAB56AA-FB5C-4622-96E8-B24363C96FA3}"/>
            </a:ext>
          </a:extLst>
        </xdr:cNvPr>
        <xdr:cNvSpPr/>
      </xdr:nvSpPr>
      <xdr:spPr>
        <a:xfrm>
          <a:off x="18605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7BC4A8D-47B3-4746-A2B8-9906F23756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EEE69BF-0D86-4452-B21F-B55B7FDC33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73825E3-BC18-4AA2-9561-4F35AA7509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46B007A1-C915-48A1-A536-ABA2C28063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6B2DD03-E27B-4252-9F75-6A1C85C78E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879" name="楕円 878">
          <a:extLst>
            <a:ext uri="{FF2B5EF4-FFF2-40B4-BE49-F238E27FC236}">
              <a16:creationId xmlns:a16="http://schemas.microsoft.com/office/drawing/2014/main" id="{50950C63-D468-47EA-B40D-D87CD918761B}"/>
            </a:ext>
          </a:extLst>
        </xdr:cNvPr>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12716</xdr:rowOff>
    </xdr:from>
    <xdr:ext cx="469744" cy="259045"/>
    <xdr:sp macro="" textlink="">
      <xdr:nvSpPr>
        <xdr:cNvPr id="880" name="【庁舎】&#10;一人当たり面積該当値テキスト">
          <a:extLst>
            <a:ext uri="{FF2B5EF4-FFF2-40B4-BE49-F238E27FC236}">
              <a16:creationId xmlns:a16="http://schemas.microsoft.com/office/drawing/2014/main" id="{A6239594-2DDA-49B3-A158-324FEB25F466}"/>
            </a:ext>
          </a:extLst>
        </xdr:cNvPr>
        <xdr:cNvSpPr txBox="1"/>
      </xdr:nvSpPr>
      <xdr:spPr>
        <a:xfrm>
          <a:off x="22199600" y="176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113030</xdr:rowOff>
    </xdr:from>
    <xdr:to>
      <xdr:col>112</xdr:col>
      <xdr:colOff>38100</xdr:colOff>
      <xdr:row>103</xdr:row>
      <xdr:rowOff>43180</xdr:rowOff>
    </xdr:to>
    <xdr:sp macro="" textlink="">
      <xdr:nvSpPr>
        <xdr:cNvPr id="881" name="楕円 880">
          <a:extLst>
            <a:ext uri="{FF2B5EF4-FFF2-40B4-BE49-F238E27FC236}">
              <a16:creationId xmlns:a16="http://schemas.microsoft.com/office/drawing/2014/main" id="{9727B937-EFD5-45B8-85C9-48AC4A09A547}"/>
            </a:ext>
          </a:extLst>
        </xdr:cNvPr>
        <xdr:cNvSpPr/>
      </xdr:nvSpPr>
      <xdr:spPr>
        <a:xfrm>
          <a:off x="2127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163830</xdr:rowOff>
    </xdr:from>
    <xdr:to>
      <xdr:col>116</xdr:col>
      <xdr:colOff>63500</xdr:colOff>
      <xdr:row>103</xdr:row>
      <xdr:rowOff>110489</xdr:rowOff>
    </xdr:to>
    <xdr:cxnSp macro="">
      <xdr:nvCxnSpPr>
        <xdr:cNvPr id="882" name="直線コネクタ 881">
          <a:extLst>
            <a:ext uri="{FF2B5EF4-FFF2-40B4-BE49-F238E27FC236}">
              <a16:creationId xmlns:a16="http://schemas.microsoft.com/office/drawing/2014/main" id="{7B070529-EF0F-4B4F-9C4D-2780F61B8748}"/>
            </a:ext>
          </a:extLst>
        </xdr:cNvPr>
        <xdr:cNvCxnSpPr/>
      </xdr:nvCxnSpPr>
      <xdr:spPr>
        <a:xfrm>
          <a:off x="21323300" y="176517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170180</xdr:rowOff>
    </xdr:from>
    <xdr:to>
      <xdr:col>107</xdr:col>
      <xdr:colOff>101600</xdr:colOff>
      <xdr:row>101</xdr:row>
      <xdr:rowOff>100330</xdr:rowOff>
    </xdr:to>
    <xdr:sp macro="" textlink="">
      <xdr:nvSpPr>
        <xdr:cNvPr id="883" name="楕円 882">
          <a:extLst>
            <a:ext uri="{FF2B5EF4-FFF2-40B4-BE49-F238E27FC236}">
              <a16:creationId xmlns:a16="http://schemas.microsoft.com/office/drawing/2014/main" id="{3548482D-1540-4090-98E9-F78638AC4176}"/>
            </a:ext>
          </a:extLst>
        </xdr:cNvPr>
        <xdr:cNvSpPr/>
      </xdr:nvSpPr>
      <xdr:spPr>
        <a:xfrm>
          <a:off x="20383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49530</xdr:rowOff>
    </xdr:from>
    <xdr:to>
      <xdr:col>111</xdr:col>
      <xdr:colOff>177800</xdr:colOff>
      <xdr:row>102</xdr:row>
      <xdr:rowOff>163830</xdr:rowOff>
    </xdr:to>
    <xdr:cxnSp macro="">
      <xdr:nvCxnSpPr>
        <xdr:cNvPr id="884" name="直線コネクタ 883">
          <a:extLst>
            <a:ext uri="{FF2B5EF4-FFF2-40B4-BE49-F238E27FC236}">
              <a16:creationId xmlns:a16="http://schemas.microsoft.com/office/drawing/2014/main" id="{93034C42-BFE7-4999-9874-844027321C00}"/>
            </a:ext>
          </a:extLst>
        </xdr:cNvPr>
        <xdr:cNvCxnSpPr/>
      </xdr:nvCxnSpPr>
      <xdr:spPr>
        <a:xfrm>
          <a:off x="20434300" y="1736598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21589</xdr:rowOff>
    </xdr:from>
    <xdr:to>
      <xdr:col>102</xdr:col>
      <xdr:colOff>165100</xdr:colOff>
      <xdr:row>99</xdr:row>
      <xdr:rowOff>123189</xdr:rowOff>
    </xdr:to>
    <xdr:sp macro="" textlink="">
      <xdr:nvSpPr>
        <xdr:cNvPr id="885" name="楕円 884">
          <a:extLst>
            <a:ext uri="{FF2B5EF4-FFF2-40B4-BE49-F238E27FC236}">
              <a16:creationId xmlns:a16="http://schemas.microsoft.com/office/drawing/2014/main" id="{B48B40ED-C2D6-417A-8564-E72D26ADFD67}"/>
            </a:ext>
          </a:extLst>
        </xdr:cNvPr>
        <xdr:cNvSpPr/>
      </xdr:nvSpPr>
      <xdr:spPr>
        <a:xfrm>
          <a:off x="19494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72389</xdr:rowOff>
    </xdr:from>
    <xdr:to>
      <xdr:col>107</xdr:col>
      <xdr:colOff>50800</xdr:colOff>
      <xdr:row>101</xdr:row>
      <xdr:rowOff>49530</xdr:rowOff>
    </xdr:to>
    <xdr:cxnSp macro="">
      <xdr:nvCxnSpPr>
        <xdr:cNvPr id="886" name="直線コネクタ 885">
          <a:extLst>
            <a:ext uri="{FF2B5EF4-FFF2-40B4-BE49-F238E27FC236}">
              <a16:creationId xmlns:a16="http://schemas.microsoft.com/office/drawing/2014/main" id="{90D6BCA9-A63D-433F-AC54-FAD64B7755C7}"/>
            </a:ext>
          </a:extLst>
        </xdr:cNvPr>
        <xdr:cNvCxnSpPr/>
      </xdr:nvCxnSpPr>
      <xdr:spPr>
        <a:xfrm>
          <a:off x="19545300" y="1704593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887" name="n_1aveValue【庁舎】&#10;一人当たり面積">
          <a:extLst>
            <a:ext uri="{FF2B5EF4-FFF2-40B4-BE49-F238E27FC236}">
              <a16:creationId xmlns:a16="http://schemas.microsoft.com/office/drawing/2014/main" id="{D3061991-3E80-4A24-A80B-94AAE3010F1E}"/>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88" name="n_2aveValue【庁舎】&#10;一人当たり面積">
          <a:extLst>
            <a:ext uri="{FF2B5EF4-FFF2-40B4-BE49-F238E27FC236}">
              <a16:creationId xmlns:a16="http://schemas.microsoft.com/office/drawing/2014/main" id="{9E38898A-A902-4960-A6AC-D120A7599124}"/>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889" name="n_3aveValue【庁舎】&#10;一人当たり面積">
          <a:extLst>
            <a:ext uri="{FF2B5EF4-FFF2-40B4-BE49-F238E27FC236}">
              <a16:creationId xmlns:a16="http://schemas.microsoft.com/office/drawing/2014/main" id="{65E929FE-1472-4EB8-87C9-95069A96E346}"/>
            </a:ext>
          </a:extLst>
        </xdr:cNvPr>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135907</xdr:rowOff>
    </xdr:from>
    <xdr:ext cx="469744" cy="259045"/>
    <xdr:sp macro="" textlink="">
      <xdr:nvSpPr>
        <xdr:cNvPr id="890" name="n_4aveValue【庁舎】&#10;一人当たり面積">
          <a:extLst>
            <a:ext uri="{FF2B5EF4-FFF2-40B4-BE49-F238E27FC236}">
              <a16:creationId xmlns:a16="http://schemas.microsoft.com/office/drawing/2014/main" id="{21F15279-B919-4C49-AF83-0ECCF0AF39C1}"/>
            </a:ext>
          </a:extLst>
        </xdr:cNvPr>
        <xdr:cNvSpPr txBox="1"/>
      </xdr:nvSpPr>
      <xdr:spPr>
        <a:xfrm>
          <a:off x="18421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59707</xdr:rowOff>
    </xdr:from>
    <xdr:ext cx="469744" cy="259045"/>
    <xdr:sp macro="" textlink="">
      <xdr:nvSpPr>
        <xdr:cNvPr id="891" name="n_1mainValue【庁舎】&#10;一人当たり面積">
          <a:extLst>
            <a:ext uri="{FF2B5EF4-FFF2-40B4-BE49-F238E27FC236}">
              <a16:creationId xmlns:a16="http://schemas.microsoft.com/office/drawing/2014/main" id="{3299EB71-EDF5-4C5D-972D-CCD75966FB96}"/>
            </a:ext>
          </a:extLst>
        </xdr:cNvPr>
        <xdr:cNvSpPr txBox="1"/>
      </xdr:nvSpPr>
      <xdr:spPr>
        <a:xfrm>
          <a:off x="210757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116857</xdr:rowOff>
    </xdr:from>
    <xdr:ext cx="469744" cy="259045"/>
    <xdr:sp macro="" textlink="">
      <xdr:nvSpPr>
        <xdr:cNvPr id="892" name="n_2mainValue【庁舎】&#10;一人当たり面積">
          <a:extLst>
            <a:ext uri="{FF2B5EF4-FFF2-40B4-BE49-F238E27FC236}">
              <a16:creationId xmlns:a16="http://schemas.microsoft.com/office/drawing/2014/main" id="{12A834B0-A1B0-4FA5-9E5F-A0FA8A972AEA}"/>
            </a:ext>
          </a:extLst>
        </xdr:cNvPr>
        <xdr:cNvSpPr txBox="1"/>
      </xdr:nvSpPr>
      <xdr:spPr>
        <a:xfrm>
          <a:off x="20199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97</xdr:row>
      <xdr:rowOff>139716</xdr:rowOff>
    </xdr:from>
    <xdr:ext cx="469744" cy="259045"/>
    <xdr:sp macro="" textlink="">
      <xdr:nvSpPr>
        <xdr:cNvPr id="893" name="n_3mainValue【庁舎】&#10;一人当たり面積">
          <a:extLst>
            <a:ext uri="{FF2B5EF4-FFF2-40B4-BE49-F238E27FC236}">
              <a16:creationId xmlns:a16="http://schemas.microsoft.com/office/drawing/2014/main" id="{4877D6B3-A22B-4AA4-AF89-EB918E3004DA}"/>
            </a:ext>
          </a:extLst>
        </xdr:cNvPr>
        <xdr:cNvSpPr txBox="1"/>
      </xdr:nvSpPr>
      <xdr:spPr>
        <a:xfrm>
          <a:off x="193104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4" name="正方形/長方形 893">
          <a:extLst>
            <a:ext uri="{FF2B5EF4-FFF2-40B4-BE49-F238E27FC236}">
              <a16:creationId xmlns:a16="http://schemas.microsoft.com/office/drawing/2014/main" id="{6522E479-579C-46DB-9F7D-C1F602AE57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5" name="正方形/長方形 894">
          <a:extLst>
            <a:ext uri="{FF2B5EF4-FFF2-40B4-BE49-F238E27FC236}">
              <a16:creationId xmlns:a16="http://schemas.microsoft.com/office/drawing/2014/main" id="{2072D9FF-B6F6-4FB7-A466-4B36ABF1D0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6" name="テキスト ボックス 895">
          <a:extLst>
            <a:ext uri="{FF2B5EF4-FFF2-40B4-BE49-F238E27FC236}">
              <a16:creationId xmlns:a16="http://schemas.microsoft.com/office/drawing/2014/main" id="{431FD874-718F-432C-ABD4-902918A44B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類似団体と比較して特に有形固定資産減価償却率が特に高くなっている施設は、図書館、庁舎であり、特に低くなっている施設は、保健センターである。</a:t>
          </a:r>
        </a:p>
        <a:p>
          <a:r>
            <a:rPr kumimoji="1" lang="ja-JP" altLang="en-US" sz="1300">
              <a:latin typeface="+mn-ea"/>
              <a:ea typeface="+mn-ea"/>
            </a:rPr>
            <a:t>　図書館については、市内９館２室あるが、一人当たりの面積は類似団体の中で最も低い状況にある。今後、利用状況を精査し、総量や配置の在り方について検討するとともに、多様化する市民ニーズに応え、資料や情報の提供・調査等の図書館サービスのあり方について、指定管理者制度の導入による管理運営方法を含めて検討していく。</a:t>
          </a:r>
        </a:p>
        <a:p>
          <a:r>
            <a:rPr kumimoji="1" lang="ja-JP" altLang="en-US" sz="1300">
              <a:latin typeface="+mn-ea"/>
              <a:ea typeface="+mn-ea"/>
            </a:rPr>
            <a:t>　庁舎については、本庁舎・総合支所庁舎１０施設をはじめ、工事事務所、水道局庁舎、出張所、書庫・倉庫・車庫等があり、本庁、総合支所、工事事務所、出張所の役割分担が業務内容によって異なっていることから、改めて業務の在り方、執行体制の在り方を検討し、組織の再編も含めた最適化を進めるとともに、今後の地域の拠点施設となる本庁舎等は、長寿命化を図りながら、予防保全型の維持管理に移行することにより、施設自体のライフサイクルコストの縮減と維持管理費用の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財政力指数は０．７</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となり、類似団体平均を下回ってい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が、１０の市町村合併による広大な面積と多様性ある地域性により、類似団体と同様の推移をしていないものと考える。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引き続き、市税の収納率向上などに努め、自主財源の確保を図る。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経常収支比率は、歳入経常一般財源</a:t>
          </a:r>
          <a:r>
            <a:rPr kumimoji="1" lang="ja-JP" altLang="en-US" sz="1100">
              <a:solidFill>
                <a:schemeClr val="tx1"/>
              </a:solidFill>
              <a:effectLst/>
              <a:latin typeface="+mn-lt"/>
              <a:ea typeface="+mn-ea"/>
              <a:cs typeface="+mn-cs"/>
            </a:rPr>
            <a:t>が減</a:t>
          </a:r>
          <a:r>
            <a:rPr kumimoji="1" lang="ja-JP" altLang="ja-JP" sz="1100">
              <a:solidFill>
                <a:schemeClr val="tx1"/>
              </a:solidFill>
              <a:effectLst/>
              <a:latin typeface="+mn-lt"/>
              <a:ea typeface="+mn-ea"/>
              <a:cs typeface="+mn-cs"/>
            </a:rPr>
            <a:t>額とな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公債費の減はあったものの扶助費</a:t>
          </a:r>
          <a:r>
            <a:rPr kumimoji="1" lang="ja-JP" altLang="ja-JP" sz="1100">
              <a:solidFill>
                <a:schemeClr val="tx1"/>
              </a:solidFill>
              <a:effectLst/>
              <a:latin typeface="+mn-lt"/>
              <a:ea typeface="+mn-ea"/>
              <a:cs typeface="+mn-cs"/>
            </a:rPr>
            <a:t>及び物件費等の増加により９７．</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％と類似団体平均を上回っている。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人口減少が進展する中で、事業の優先度なども改めて検討し、経常経費の削減を図る。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109462</xdr:rowOff>
    </xdr:from>
    <xdr:to>
      <xdr:col>23</xdr:col>
      <xdr:colOff>133350</xdr:colOff>
      <xdr:row>64</xdr:row>
      <xdr:rowOff>143933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822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39612</xdr:rowOff>
    </xdr:from>
    <xdr:to>
      <xdr:col>19</xdr:col>
      <xdr:colOff>133350</xdr:colOff>
      <xdr:row>64</xdr:row>
      <xdr:rowOff>109462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4096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107648</xdr:rowOff>
    </xdr:from>
    <xdr:to>
      <xdr:col>15</xdr:col>
      <xdr:colOff>82550</xdr:colOff>
      <xdr:row>63</xdr:row>
      <xdr:rowOff>39612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3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71362</xdr:rowOff>
    </xdr:from>
    <xdr:to>
      <xdr:col>11</xdr:col>
      <xdr:colOff>31750</xdr:colOff>
      <xdr:row>62</xdr:row>
      <xdr:rowOff>107648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58362"/>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58662</xdr:rowOff>
    </xdr:from>
    <xdr:to>
      <xdr:col>19</xdr:col>
      <xdr:colOff>184150</xdr:colOff>
      <xdr:row>64</xdr:row>
      <xdr:rowOff>160262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145039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160262</xdr:rowOff>
    </xdr:from>
    <xdr:to>
      <xdr:col>15</xdr:col>
      <xdr:colOff>133350</xdr:colOff>
      <xdr:row>63</xdr:row>
      <xdr:rowOff>90412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75189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56848</xdr:rowOff>
    </xdr:from>
    <xdr:to>
      <xdr:col>11</xdr:col>
      <xdr:colOff>82550</xdr:colOff>
      <xdr:row>62</xdr:row>
      <xdr:rowOff>158448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143225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20562</xdr:rowOff>
    </xdr:from>
    <xdr:to>
      <xdr:col>7</xdr:col>
      <xdr:colOff>31750</xdr:colOff>
      <xdr:row>60</xdr:row>
      <xdr:rowOff>122162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106939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9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人件費については、</a:t>
          </a:r>
          <a:r>
            <a:rPr kumimoji="1" lang="ja-JP" altLang="en-US" sz="1100">
              <a:solidFill>
                <a:schemeClr val="tx1"/>
              </a:solidFill>
              <a:effectLst/>
              <a:latin typeface="+mn-lt"/>
              <a:ea typeface="+mn-ea"/>
              <a:cs typeface="+mn-cs"/>
            </a:rPr>
            <a:t>選挙等に係る時間外勤務手当</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増などの</a:t>
          </a:r>
          <a:r>
            <a:rPr kumimoji="1" lang="ja-JP" altLang="ja-JP" sz="1100">
              <a:solidFill>
                <a:schemeClr val="tx1"/>
              </a:solidFill>
              <a:effectLst/>
              <a:latin typeface="+mn-lt"/>
              <a:ea typeface="+mn-ea"/>
              <a:cs typeface="+mn-cs"/>
            </a:rPr>
            <a:t>影響で前年度と比較して増額となるとともに、物件費についても、</a:t>
          </a:r>
          <a:r>
            <a:rPr kumimoji="1" lang="ja-JP" altLang="en-US" sz="1100">
              <a:solidFill>
                <a:schemeClr val="tx1"/>
              </a:solidFill>
              <a:effectLst/>
              <a:latin typeface="+mn-lt"/>
              <a:ea typeface="+mn-ea"/>
              <a:cs typeface="+mn-cs"/>
            </a:rPr>
            <a:t>プレミアム付商品券発行の委託料の増などにより</a:t>
          </a:r>
          <a:r>
            <a:rPr kumimoji="1" lang="ja-JP" altLang="ja-JP" sz="1100">
              <a:solidFill>
                <a:schemeClr val="tx1"/>
              </a:solidFill>
              <a:effectLst/>
              <a:latin typeface="+mn-lt"/>
              <a:ea typeface="+mn-ea"/>
              <a:cs typeface="+mn-cs"/>
            </a:rPr>
            <a:t>、１人当たりの額が</a:t>
          </a:r>
          <a:r>
            <a:rPr kumimoji="1" lang="ja-JP" altLang="en-US" sz="1100">
              <a:solidFill>
                <a:schemeClr val="tx1"/>
              </a:solidFill>
              <a:effectLst/>
              <a:latin typeface="+mn-lt"/>
              <a:ea typeface="+mn-ea"/>
              <a:cs typeface="+mn-cs"/>
            </a:rPr>
            <a:t>１，６７９</a:t>
          </a:r>
          <a:r>
            <a:rPr kumimoji="1" lang="ja-JP" altLang="ja-JP" sz="1100">
              <a:solidFill>
                <a:schemeClr val="tx1"/>
              </a:solidFill>
              <a:effectLst/>
              <a:latin typeface="+mn-lt"/>
              <a:ea typeface="+mn-ea"/>
              <a:cs typeface="+mn-cs"/>
            </a:rPr>
            <a:t>円の増額となった。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今後も業務改善に努め、コストの低減を図る。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59258</xdr:rowOff>
    </xdr:from>
    <xdr:to>
      <xdr:col>23</xdr:col>
      <xdr:colOff>133350</xdr:colOff>
      <xdr:row>85</xdr:row>
      <xdr:rowOff>78550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632508"/>
          <a:ext cx="8382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30877</xdr:rowOff>
    </xdr:from>
    <xdr:to>
      <xdr:col>19</xdr:col>
      <xdr:colOff>133350</xdr:colOff>
      <xdr:row>85</xdr:row>
      <xdr:rowOff>59258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604127"/>
          <a:ext cx="8890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20351</xdr:rowOff>
    </xdr:from>
    <xdr:to>
      <xdr:col>15</xdr:col>
      <xdr:colOff>82550</xdr:colOff>
      <xdr:row>85</xdr:row>
      <xdr:rowOff>30877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593601"/>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20351</xdr:rowOff>
    </xdr:from>
    <xdr:to>
      <xdr:col>11</xdr:col>
      <xdr:colOff>31750</xdr:colOff>
      <xdr:row>85</xdr:row>
      <xdr:rowOff>22983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593601"/>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97175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27750</xdr:rowOff>
    </xdr:from>
    <xdr:to>
      <xdr:col>23</xdr:col>
      <xdr:colOff>184150</xdr:colOff>
      <xdr:row>85</xdr:row>
      <xdr:rowOff>129350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60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171277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5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8458</xdr:rowOff>
    </xdr:from>
    <xdr:to>
      <xdr:col>19</xdr:col>
      <xdr:colOff>184150</xdr:colOff>
      <xdr:row>85</xdr:row>
      <xdr:rowOff>110058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5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94835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668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151527</xdr:rowOff>
    </xdr:from>
    <xdr:to>
      <xdr:col>15</xdr:col>
      <xdr:colOff>133350</xdr:colOff>
      <xdr:row>85</xdr:row>
      <xdr:rowOff>81677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66454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6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141001</xdr:rowOff>
    </xdr:from>
    <xdr:to>
      <xdr:col>11</xdr:col>
      <xdr:colOff>82550</xdr:colOff>
      <xdr:row>85</xdr:row>
      <xdr:rowOff>71151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5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55928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62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143633</xdr:rowOff>
    </xdr:from>
    <xdr:to>
      <xdr:col>7</xdr:col>
      <xdr:colOff>31750</xdr:colOff>
      <xdr:row>85</xdr:row>
      <xdr:rowOff>73783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5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58560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6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ラスパイレス指数は、９９．９と前年と比較して０．４ポイント増加している。</a:t>
          </a:r>
          <a:endParaRPr lang="ja-JP" altLang="ja-JP">
            <a:effectLst/>
          </a:endParaRPr>
        </a:p>
        <a:p>
          <a:r>
            <a:rPr kumimoji="1" lang="ja-JP" altLang="ja-JP" sz="1100">
              <a:solidFill>
                <a:schemeClr val="dk1"/>
              </a:solidFill>
              <a:effectLst/>
              <a:latin typeface="+mn-lt"/>
              <a:ea typeface="+mn-ea"/>
              <a:cs typeface="+mn-cs"/>
            </a:rPr>
            <a:t>　この主な要因としては、経験年数階層内における職員分布の変動（職員構成の変動）によるものである。</a:t>
          </a:r>
          <a:endParaRPr lang="ja-JP" altLang="ja-JP">
            <a:effectLst/>
          </a:endParaRPr>
        </a:p>
        <a:p>
          <a:r>
            <a:rPr kumimoji="1" lang="ja-JP" altLang="ja-JP" sz="1100">
              <a:solidFill>
                <a:schemeClr val="dk1"/>
              </a:solidFill>
              <a:effectLst/>
              <a:latin typeface="+mn-lt"/>
              <a:ea typeface="+mn-ea"/>
              <a:cs typeface="+mn-cs"/>
            </a:rPr>
            <a:t>　本市は、従来から人事院勧告の趣旨を尊重し、給与改定を実施しており、引き続き国、他の地方公共団体及び民間給与との均衡を踏まえ、給与の適正化に努めていく。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85</xdr:row>
      <xdr:rowOff>11641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044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0445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112184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653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人当たり職員数は８．４４人と前年と比較して０．１８ポイント増加している。</a:t>
          </a:r>
          <a:endParaRPr lang="ja-JP" altLang="ja-JP">
            <a:effectLst/>
          </a:endParaRPr>
        </a:p>
        <a:p>
          <a:r>
            <a:rPr kumimoji="1" lang="ja-JP" altLang="ja-JP" sz="1100">
              <a:solidFill>
                <a:schemeClr val="dk1"/>
              </a:solidFill>
              <a:effectLst/>
              <a:latin typeface="+mn-lt"/>
              <a:ea typeface="+mn-ea"/>
              <a:cs typeface="+mn-cs"/>
            </a:rPr>
            <a:t>　本市では合併以降、定員管理の適正化に取り組み、平成２６年度には合併時の総職員数の２割削減を達成したが、令和３年度の国体開催に向けて一時的に職員を増員したこと及び分母となる人口が減少したことにより指数は増加した。</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85997</xdr:rowOff>
    </xdr:from>
    <xdr:to>
      <xdr:col>81</xdr:col>
      <xdr:colOff>44450</xdr:colOff>
      <xdr:row>66</xdr:row>
      <xdr:rowOff>148046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4016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75656</xdr:rowOff>
    </xdr:from>
    <xdr:to>
      <xdr:col>77</xdr:col>
      <xdr:colOff>44450</xdr:colOff>
      <xdr:row>66</xdr:row>
      <xdr:rowOff>85997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3913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51526</xdr:rowOff>
    </xdr:from>
    <xdr:to>
      <xdr:col>72</xdr:col>
      <xdr:colOff>203200</xdr:colOff>
      <xdr:row>66</xdr:row>
      <xdr:rowOff>75656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3672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23949</xdr:rowOff>
    </xdr:from>
    <xdr:to>
      <xdr:col>68</xdr:col>
      <xdr:colOff>152400</xdr:colOff>
      <xdr:row>66</xdr:row>
      <xdr:rowOff>51526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33964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97246</xdr:rowOff>
    </xdr:from>
    <xdr:to>
      <xdr:col>81</xdr:col>
      <xdr:colOff>95250</xdr:colOff>
      <xdr:row>67</xdr:row>
      <xdr:rowOff>27396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164573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35197</xdr:rowOff>
    </xdr:from>
    <xdr:to>
      <xdr:col>77</xdr:col>
      <xdr:colOff>95250</xdr:colOff>
      <xdr:row>66</xdr:row>
      <xdr:rowOff>136797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121574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24856</xdr:rowOff>
    </xdr:from>
    <xdr:to>
      <xdr:col>73</xdr:col>
      <xdr:colOff>44450</xdr:colOff>
      <xdr:row>66</xdr:row>
      <xdr:rowOff>126456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111233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726</xdr:rowOff>
    </xdr:from>
    <xdr:to>
      <xdr:col>68</xdr:col>
      <xdr:colOff>203200</xdr:colOff>
      <xdr:row>66</xdr:row>
      <xdr:rowOff>102326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87103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144599</xdr:rowOff>
    </xdr:from>
    <xdr:to>
      <xdr:col>64</xdr:col>
      <xdr:colOff>152400</xdr:colOff>
      <xdr:row>66</xdr:row>
      <xdr:rowOff>74749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59526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　実質公債費比率は４．７％となり、</a:t>
          </a:r>
          <a:r>
            <a:rPr kumimoji="1" lang="ja-JP" altLang="en-US" sz="1000">
              <a:solidFill>
                <a:schemeClr val="tx1"/>
              </a:solidFill>
              <a:effectLst/>
              <a:latin typeface="+mn-lt"/>
              <a:ea typeface="+mn-ea"/>
              <a:cs typeface="+mn-cs"/>
            </a:rPr>
            <a:t>前年度と同数値で</a:t>
          </a:r>
          <a:r>
            <a:rPr kumimoji="1" lang="ja-JP" altLang="ja-JP" sz="1000">
              <a:solidFill>
                <a:schemeClr val="tx1"/>
              </a:solidFill>
              <a:effectLst/>
              <a:latin typeface="+mn-lt"/>
              <a:ea typeface="+mn-ea"/>
              <a:cs typeface="+mn-cs"/>
            </a:rPr>
            <a:t>あるが、単年度数値では</a:t>
          </a:r>
          <a:r>
            <a:rPr kumimoji="1" lang="ja-JP" altLang="en-US" sz="1000">
              <a:solidFill>
                <a:schemeClr val="tx1"/>
              </a:solidFill>
              <a:effectLst/>
              <a:latin typeface="+mn-lt"/>
              <a:ea typeface="+mn-ea"/>
              <a:cs typeface="+mn-cs"/>
            </a:rPr>
            <a:t>４</a:t>
          </a: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９</a:t>
          </a:r>
          <a:r>
            <a:rPr kumimoji="1" lang="ja-JP" altLang="ja-JP" sz="1000">
              <a:solidFill>
                <a:schemeClr val="tx1"/>
              </a:solidFill>
              <a:effectLst/>
              <a:latin typeface="+mn-lt"/>
              <a:ea typeface="+mn-ea"/>
              <a:cs typeface="+mn-cs"/>
            </a:rPr>
            <a:t>％と前年度比</a:t>
          </a:r>
          <a:r>
            <a:rPr kumimoji="1" lang="ja-JP" altLang="en-US" sz="1000">
              <a:solidFill>
                <a:schemeClr val="tx1"/>
              </a:solidFill>
              <a:effectLst/>
              <a:latin typeface="+mn-lt"/>
              <a:ea typeface="+mn-ea"/>
              <a:cs typeface="+mn-cs"/>
            </a:rPr>
            <a:t>０．４％</a:t>
          </a:r>
          <a:r>
            <a:rPr kumimoji="1" lang="ja-JP" altLang="ja-JP" sz="1000">
              <a:solidFill>
                <a:schemeClr val="tx1"/>
              </a:solidFill>
              <a:effectLst/>
              <a:latin typeface="+mn-lt"/>
              <a:ea typeface="+mn-ea"/>
              <a:cs typeface="+mn-cs"/>
            </a:rPr>
            <a:t>の</a:t>
          </a:r>
          <a:r>
            <a:rPr kumimoji="1" lang="ja-JP" altLang="en-US" sz="1000">
              <a:solidFill>
                <a:schemeClr val="tx1"/>
              </a:solidFill>
              <a:effectLst/>
              <a:latin typeface="+mn-lt"/>
              <a:ea typeface="+mn-ea"/>
              <a:cs typeface="+mn-cs"/>
            </a:rPr>
            <a:t>改善</a:t>
          </a:r>
          <a:r>
            <a:rPr kumimoji="1" lang="ja-JP" altLang="ja-JP" sz="1000">
              <a:solidFill>
                <a:schemeClr val="tx1"/>
              </a:solidFill>
              <a:effectLst/>
              <a:latin typeface="+mn-lt"/>
              <a:ea typeface="+mn-ea"/>
              <a:cs typeface="+mn-cs"/>
            </a:rPr>
            <a:t>となった。</a:t>
          </a:r>
          <a:endParaRPr lang="ja-JP" altLang="ja-JP" sz="1000">
            <a:solidFill>
              <a:schemeClr val="tx1"/>
            </a:solidFill>
            <a:effectLst/>
          </a:endParaRPr>
        </a:p>
        <a:p>
          <a:r>
            <a:rPr kumimoji="1" lang="ja-JP" altLang="ja-JP" sz="1000">
              <a:solidFill>
                <a:schemeClr val="tx1"/>
              </a:solidFill>
              <a:effectLst/>
              <a:latin typeface="+mn-lt"/>
              <a:ea typeface="+mn-ea"/>
              <a:cs typeface="+mn-cs"/>
            </a:rPr>
            <a:t>　単年度数値の</a:t>
          </a:r>
          <a:r>
            <a:rPr kumimoji="1" lang="ja-JP" altLang="en-US" sz="1000">
              <a:solidFill>
                <a:schemeClr val="tx1"/>
              </a:solidFill>
              <a:effectLst/>
              <a:latin typeface="+mn-lt"/>
              <a:ea typeface="+mn-ea"/>
              <a:cs typeface="+mn-cs"/>
            </a:rPr>
            <a:t>改善</a:t>
          </a:r>
          <a:r>
            <a:rPr kumimoji="1" lang="ja-JP" altLang="ja-JP" sz="1000">
              <a:solidFill>
                <a:schemeClr val="tx1"/>
              </a:solidFill>
              <a:effectLst/>
              <a:latin typeface="+mn-lt"/>
              <a:ea typeface="+mn-ea"/>
              <a:cs typeface="+mn-cs"/>
            </a:rPr>
            <a:t>の要因は、</a:t>
          </a:r>
          <a:r>
            <a:rPr kumimoji="1" lang="ja-JP" altLang="en-US" sz="1000">
              <a:solidFill>
                <a:schemeClr val="tx1"/>
              </a:solidFill>
              <a:effectLst/>
              <a:latin typeface="+mn-lt"/>
              <a:ea typeface="+mn-ea"/>
              <a:cs typeface="+mn-cs"/>
            </a:rPr>
            <a:t>過去の地域総合整備事業債活用事業の一部など</a:t>
          </a:r>
          <a:r>
            <a:rPr kumimoji="1" lang="ja-JP" altLang="ja-JP" sz="1000">
              <a:solidFill>
                <a:schemeClr val="tx1"/>
              </a:solidFill>
              <a:effectLst/>
              <a:latin typeface="+mn-lt"/>
              <a:ea typeface="+mn-ea"/>
              <a:cs typeface="+mn-cs"/>
            </a:rPr>
            <a:t>の元金の償還が</a:t>
          </a:r>
          <a:r>
            <a:rPr kumimoji="1" lang="ja-JP" altLang="en-US" sz="1000">
              <a:solidFill>
                <a:schemeClr val="tx1"/>
              </a:solidFill>
              <a:effectLst/>
              <a:latin typeface="+mn-lt"/>
              <a:ea typeface="+mn-ea"/>
              <a:cs typeface="+mn-cs"/>
            </a:rPr>
            <a:t>終わ</a:t>
          </a:r>
          <a:r>
            <a:rPr kumimoji="1" lang="ja-JP" altLang="ja-JP" sz="1000">
              <a:solidFill>
                <a:schemeClr val="tx1"/>
              </a:solidFill>
              <a:effectLst/>
              <a:latin typeface="+mn-lt"/>
              <a:ea typeface="+mn-ea"/>
              <a:cs typeface="+mn-cs"/>
            </a:rPr>
            <a:t>ったことにより元利償還金の額が</a:t>
          </a:r>
          <a:r>
            <a:rPr kumimoji="1" lang="ja-JP" altLang="en-US" sz="1000">
              <a:solidFill>
                <a:schemeClr val="tx1"/>
              </a:solidFill>
              <a:effectLst/>
              <a:latin typeface="+mn-lt"/>
              <a:ea typeface="+mn-ea"/>
              <a:cs typeface="+mn-cs"/>
            </a:rPr>
            <a:t>減</a:t>
          </a:r>
          <a:r>
            <a:rPr kumimoji="1" lang="ja-JP" altLang="ja-JP" sz="1000">
              <a:solidFill>
                <a:schemeClr val="tx1"/>
              </a:solidFill>
              <a:effectLst/>
              <a:latin typeface="+mn-lt"/>
              <a:ea typeface="+mn-ea"/>
              <a:cs typeface="+mn-cs"/>
            </a:rPr>
            <a:t>となったことによるものである。</a:t>
          </a:r>
          <a:endParaRPr lang="ja-JP" altLang="ja-JP" sz="1000">
            <a:solidFill>
              <a:schemeClr val="tx1"/>
            </a:solidFill>
            <a:effectLst/>
          </a:endParaRPr>
        </a:p>
        <a:p>
          <a:r>
            <a:rPr kumimoji="1" lang="ja-JP" altLang="ja-JP" sz="1000">
              <a:solidFill>
                <a:schemeClr val="tx1"/>
              </a:solidFill>
              <a:effectLst/>
              <a:latin typeface="+mn-lt"/>
              <a:ea typeface="+mn-ea"/>
              <a:cs typeface="+mn-cs"/>
            </a:rPr>
            <a:t>　今後、５年程度は、大規模事業の償還により元利償還額が上昇していくものと見込んでいるが、合併特例事業債を財源としていることから単年度比率の急激な上昇とはならないと考える。</a:t>
          </a:r>
          <a:endParaRPr lang="ja-JP" altLang="ja-JP" sz="10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40</xdr:row>
      <xdr:rowOff>149981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007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13002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42</xdr:row>
      <xdr:rowOff>94343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042452"/>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49288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29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将来負担比率は</a:t>
          </a:r>
          <a:r>
            <a:rPr kumimoji="1" lang="ja-JP" altLang="en-US" sz="1100">
              <a:solidFill>
                <a:schemeClr val="tx1"/>
              </a:solidFill>
              <a:effectLst/>
              <a:latin typeface="+mn-lt"/>
              <a:ea typeface="+mn-ea"/>
              <a:cs typeface="+mn-cs"/>
            </a:rPr>
            <a:t>４９．８</a:t>
          </a:r>
          <a:r>
            <a:rPr kumimoji="1" lang="ja-JP" altLang="ja-JP" sz="1100">
              <a:solidFill>
                <a:schemeClr val="tx1"/>
              </a:solidFill>
              <a:effectLst/>
              <a:latin typeface="+mn-lt"/>
              <a:ea typeface="+mn-ea"/>
              <a:cs typeface="+mn-cs"/>
            </a:rPr>
            <a:t>％となり、前年度比</a:t>
          </a:r>
          <a:r>
            <a:rPr kumimoji="1" lang="ja-JP" altLang="en-US" sz="1100">
              <a:solidFill>
                <a:schemeClr val="tx1"/>
              </a:solidFill>
              <a:effectLst/>
              <a:latin typeface="+mn-lt"/>
              <a:ea typeface="+mn-ea"/>
              <a:cs typeface="+mn-cs"/>
            </a:rPr>
            <a:t>５．５</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財政調整基金などの充当可能基金が減少した</a:t>
          </a:r>
          <a:r>
            <a:rPr kumimoji="1" lang="ja-JP" altLang="en-US" sz="1100">
              <a:solidFill>
                <a:schemeClr val="tx1"/>
              </a:solidFill>
              <a:effectLst/>
              <a:latin typeface="+mn-lt"/>
              <a:ea typeface="+mn-ea"/>
              <a:cs typeface="+mn-cs"/>
            </a:rPr>
            <a:t>ことや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久居アルスプラザ整備事業や芸濃こども園整備事</a:t>
          </a:r>
          <a:r>
            <a:rPr kumimoji="1" lang="ja-JP" altLang="ja-JP" sz="1100">
              <a:solidFill>
                <a:schemeClr val="tx1"/>
              </a:solidFill>
              <a:effectLst/>
              <a:latin typeface="+mn-lt"/>
              <a:ea typeface="+mn-ea"/>
              <a:cs typeface="+mn-cs"/>
            </a:rPr>
            <a:t>業などに伴い合併特例債</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を借り入れた</a:t>
          </a:r>
          <a:r>
            <a:rPr kumimoji="1" lang="ja-JP" altLang="en-US" sz="1100">
              <a:solidFill>
                <a:schemeClr val="tx1"/>
              </a:solidFill>
              <a:effectLst/>
              <a:latin typeface="+mn-lt"/>
              <a:ea typeface="+mn-ea"/>
              <a:cs typeface="+mn-cs"/>
            </a:rPr>
            <a:t>ことにより、</a:t>
          </a:r>
          <a:r>
            <a:rPr kumimoji="1" lang="ja-JP" altLang="ja-JP" sz="1100">
              <a:solidFill>
                <a:schemeClr val="tx1"/>
              </a:solidFill>
              <a:effectLst/>
              <a:latin typeface="+mn-lt"/>
              <a:ea typeface="+mn-ea"/>
              <a:cs typeface="+mn-cs"/>
            </a:rPr>
            <a:t>地方債現在高が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したことなどが要因と考える。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今後についても一定程度上昇が見込まれているため、</a:t>
          </a:r>
          <a:r>
            <a:rPr kumimoji="1" lang="ja-JP" altLang="en-US" sz="1100">
              <a:solidFill>
                <a:schemeClr val="tx1"/>
              </a:solidFill>
              <a:effectLst/>
              <a:latin typeface="+mn-lt"/>
              <a:ea typeface="+mn-ea"/>
              <a:cs typeface="+mn-cs"/>
            </a:rPr>
            <a:t>事業の優先度の判断や活用する</a:t>
          </a:r>
          <a:r>
            <a:rPr kumimoji="1" lang="ja-JP" altLang="ja-JP" sz="1100">
              <a:solidFill>
                <a:schemeClr val="tx1"/>
              </a:solidFill>
              <a:effectLst/>
              <a:latin typeface="+mn-lt"/>
              <a:ea typeface="+mn-ea"/>
              <a:cs typeface="+mn-cs"/>
            </a:rPr>
            <a:t>財源</a:t>
          </a:r>
          <a:r>
            <a:rPr kumimoji="1" lang="ja-JP" altLang="en-US" sz="1100">
              <a:solidFill>
                <a:schemeClr val="tx1"/>
              </a:solidFill>
              <a:effectLst/>
              <a:latin typeface="+mn-lt"/>
              <a:ea typeface="+mn-ea"/>
              <a:cs typeface="+mn-cs"/>
            </a:rPr>
            <a:t>の選択を行う</a:t>
          </a:r>
          <a:r>
            <a:rPr kumimoji="1" lang="ja-JP" altLang="ja-JP" sz="1100">
              <a:solidFill>
                <a:schemeClr val="tx1"/>
              </a:solidFill>
              <a:effectLst/>
              <a:latin typeface="+mn-lt"/>
              <a:ea typeface="+mn-ea"/>
              <a:cs typeface="+mn-cs"/>
            </a:rPr>
            <a:t>など、引き続き、財政の健全化に努める。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49883</xdr:rowOff>
    </xdr:from>
    <xdr:to>
      <xdr:col>81</xdr:col>
      <xdr:colOff>44450</xdr:colOff>
      <xdr:row>17</xdr:row>
      <xdr:rowOff>123613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964533"/>
          <a:ext cx="8382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49883</xdr:rowOff>
    </xdr:from>
    <xdr:to>
      <xdr:col>77</xdr:col>
      <xdr:colOff>44450</xdr:colOff>
      <xdr:row>17</xdr:row>
      <xdr:rowOff>65969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6453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17</xdr:row>
      <xdr:rowOff>65969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933700"/>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15028</xdr:rowOff>
    </xdr:from>
    <xdr:to>
      <xdr:col>68</xdr:col>
      <xdr:colOff>152400</xdr:colOff>
      <xdr:row>17</xdr:row>
      <xdr:rowOff>19050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92967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72813</xdr:rowOff>
    </xdr:from>
    <xdr:to>
      <xdr:col>81</xdr:col>
      <xdr:colOff>95250</xdr:colOff>
      <xdr:row>18</xdr:row>
      <xdr:rowOff>2963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44890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95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170533</xdr:rowOff>
    </xdr:from>
    <xdr:to>
      <xdr:col>77</xdr:col>
      <xdr:colOff>95250</xdr:colOff>
      <xdr:row>17</xdr:row>
      <xdr:rowOff>100683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9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85460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0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15169</xdr:rowOff>
    </xdr:from>
    <xdr:to>
      <xdr:col>73</xdr:col>
      <xdr:colOff>44450</xdr:colOff>
      <xdr:row>17</xdr:row>
      <xdr:rowOff>116769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101546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1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135678</xdr:rowOff>
    </xdr:from>
    <xdr:to>
      <xdr:col>64</xdr:col>
      <xdr:colOff>152400</xdr:colOff>
      <xdr:row>17</xdr:row>
      <xdr:rowOff>65828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50605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１８年の合併以降、定員管理の適正化に取り組み、平成２６年度には合併時の総職員数の２割削減を達成している。令和元年度の人件費は、人事院勧告に基づく給与改定や選挙事務に係る時間外勤務手当の増額による影響により、経常収支比率では前年度比０．５ポイント増加している。</a:t>
          </a:r>
          <a:endParaRPr lang="ja-JP" altLang="ja-JP">
            <a:effectLst/>
          </a:endParaRPr>
        </a:p>
        <a:p>
          <a:r>
            <a:rPr kumimoji="1" lang="ja-JP" altLang="ja-JP" sz="1100">
              <a:solidFill>
                <a:schemeClr val="dk1"/>
              </a:solidFill>
              <a:effectLst/>
              <a:latin typeface="+mn-lt"/>
              <a:ea typeface="+mn-ea"/>
              <a:cs typeface="+mn-cs"/>
            </a:rPr>
            <a:t>　また、類似団体平均を１．７ポイント上回る高い水準となっていることから、引き続き、業務改善などにより、人件費の削減に努める。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物件費の経常経費充当一般財源等における比率は、</a:t>
          </a:r>
          <a:r>
            <a:rPr kumimoji="1" lang="ja-JP" altLang="en-US" sz="1100">
              <a:solidFill>
                <a:schemeClr val="tx1"/>
              </a:solidFill>
              <a:effectLst/>
              <a:latin typeface="+mn-lt"/>
              <a:ea typeface="+mn-ea"/>
              <a:cs typeface="+mn-cs"/>
            </a:rPr>
            <a:t>健康診査等委託料の減などにより、</a:t>
          </a:r>
          <a:r>
            <a:rPr kumimoji="1" lang="ja-JP" altLang="ja-JP" sz="1100">
              <a:solidFill>
                <a:schemeClr val="tx1"/>
              </a:solidFill>
              <a:effectLst/>
              <a:latin typeface="+mn-lt"/>
              <a:ea typeface="+mn-ea"/>
              <a:cs typeface="+mn-cs"/>
            </a:rPr>
            <a:t>０．</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、類似団体平均と比較し</a:t>
          </a:r>
          <a:r>
            <a:rPr kumimoji="1" lang="ja-JP" altLang="en-US" sz="1100">
              <a:solidFill>
                <a:schemeClr val="tx1"/>
              </a:solidFill>
              <a:effectLst/>
              <a:latin typeface="+mn-lt"/>
              <a:ea typeface="+mn-ea"/>
              <a:cs typeface="+mn-cs"/>
            </a:rPr>
            <a:t>２．１</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市町村合併等により保有する施設が多</a:t>
          </a:r>
          <a:r>
            <a:rPr kumimoji="1" lang="ja-JP" altLang="en-US" sz="1100">
              <a:solidFill>
                <a:schemeClr val="tx1"/>
              </a:solidFill>
              <a:effectLst/>
              <a:latin typeface="+mn-lt"/>
              <a:ea typeface="+mn-ea"/>
              <a:cs typeface="+mn-cs"/>
            </a:rPr>
            <a:t>い状況であ</a:t>
          </a:r>
          <a:r>
            <a:rPr kumimoji="1" lang="ja-JP" altLang="ja-JP" sz="1100">
              <a:solidFill>
                <a:schemeClr val="tx1"/>
              </a:solidFill>
              <a:effectLst/>
              <a:latin typeface="+mn-lt"/>
              <a:ea typeface="+mn-ea"/>
              <a:cs typeface="+mn-cs"/>
            </a:rPr>
            <a:t>るが、公共施設の在り方を見直す中で、施設の統廃合を図り、維持管理経費の縮減につなげる。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2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15</xdr:row>
      <xdr:rowOff>170434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33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61993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52849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34561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扶助費の経常収支比率は、０．５％</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、類似団体平均よりも低い水準となっている。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増となった</a:t>
          </a:r>
          <a:r>
            <a:rPr kumimoji="1" lang="ja-JP" altLang="ja-JP" sz="1100">
              <a:solidFill>
                <a:schemeClr val="tx1"/>
              </a:solidFill>
              <a:effectLst/>
              <a:latin typeface="+mn-lt"/>
              <a:ea typeface="+mn-ea"/>
              <a:cs typeface="+mn-cs"/>
            </a:rPr>
            <a:t>主な要因は、</a:t>
          </a:r>
          <a:r>
            <a:rPr kumimoji="1" lang="ja-JP" altLang="en-US" sz="1100">
              <a:solidFill>
                <a:schemeClr val="tx1"/>
              </a:solidFill>
              <a:effectLst/>
              <a:latin typeface="+mn-lt"/>
              <a:ea typeface="+mn-ea"/>
              <a:cs typeface="+mn-cs"/>
            </a:rPr>
            <a:t>民間認定こども園運営事業や</a:t>
          </a:r>
          <a:r>
            <a:rPr kumimoji="1" lang="ja-JP" altLang="ja-JP" sz="1100">
              <a:solidFill>
                <a:schemeClr val="tx1"/>
              </a:solidFill>
              <a:effectLst/>
              <a:latin typeface="+mn-lt"/>
              <a:ea typeface="+mn-ea"/>
              <a:cs typeface="+mn-cs"/>
            </a:rPr>
            <a:t>障害者福祉事業等に</a:t>
          </a:r>
          <a:r>
            <a:rPr kumimoji="1" lang="ja-JP" altLang="en-US" sz="1100">
              <a:solidFill>
                <a:schemeClr val="tx1"/>
              </a:solidFill>
              <a:effectLst/>
              <a:latin typeface="+mn-lt"/>
              <a:ea typeface="+mn-ea"/>
              <a:cs typeface="+mn-cs"/>
            </a:rPr>
            <a:t>よる</a:t>
          </a:r>
          <a:r>
            <a:rPr kumimoji="1" lang="ja-JP" altLang="ja-JP" sz="1100">
              <a:solidFill>
                <a:schemeClr val="tx1"/>
              </a:solidFill>
              <a:effectLst/>
              <a:latin typeface="+mn-lt"/>
              <a:ea typeface="+mn-ea"/>
              <a:cs typeface="+mn-cs"/>
            </a:rPr>
            <a:t>が、今後も生活困窮者自立支援などにより早期の自立や生活再生などに向けて取り組</a:t>
          </a:r>
          <a:r>
            <a:rPr kumimoji="1" lang="ja-JP" altLang="en-US" sz="1100">
              <a:solidFill>
                <a:schemeClr val="tx1"/>
              </a:solidFill>
              <a:effectLst/>
              <a:latin typeface="+mn-lt"/>
              <a:ea typeface="+mn-ea"/>
              <a:cs typeface="+mn-cs"/>
            </a:rPr>
            <a:t>み、生活保護関係経費などの削減に努める</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29028</xdr:rowOff>
    </xdr:from>
    <xdr:to>
      <xdr:col>24</xdr:col>
      <xdr:colOff>25400</xdr:colOff>
      <xdr:row>62</xdr:row>
      <xdr:rowOff>78015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73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50092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78015</xdr:rowOff>
    </xdr:from>
    <xdr:to>
      <xdr:col>24</xdr:col>
      <xdr:colOff>114300</xdr:colOff>
      <xdr:row>62</xdr:row>
      <xdr:rowOff>78015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115405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29028</xdr:rowOff>
    </xdr:from>
    <xdr:to>
      <xdr:col>24</xdr:col>
      <xdr:colOff>114300</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108857</xdr:rowOff>
    </xdr:from>
    <xdr:to>
      <xdr:col>20</xdr:col>
      <xdr:colOff>38100</xdr:colOff>
      <xdr:row>59</xdr:row>
      <xdr:rowOff>39007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55</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873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その他に係る経常収支比率が前年度と比べ０．</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ポイント上昇となったのは、繰出金の増加が主な要因である。合併浄化槽の受け入れ等に伴う維持管理対象浄化槽の基数の増などによる市営浄化槽事業に対する繰出金の増や高齢者の増等による介護保険事業や後期高齢者医療事業に対する繰出金の増によるものである。今後も高齢化の進展などによりこの傾向は続くことが見込まれるため、介護予防の推進等により、経費の縮減に努めていく。 </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3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99785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99785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81643</xdr:rowOff>
    </xdr:from>
    <xdr:to>
      <xdr:col>78</xdr:col>
      <xdr:colOff>120650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補助費等については、</a:t>
          </a:r>
          <a:r>
            <a:rPr kumimoji="1" lang="ja-JP" altLang="en-US" sz="1100">
              <a:solidFill>
                <a:schemeClr val="tx1"/>
              </a:solidFill>
              <a:effectLst/>
              <a:latin typeface="+mn-lt"/>
              <a:ea typeface="+mn-ea"/>
              <a:cs typeface="+mn-cs"/>
            </a:rPr>
            <a:t>下水道事業会計への</a:t>
          </a:r>
          <a:r>
            <a:rPr kumimoji="1" lang="ja-JP" altLang="ja-JP" sz="1100">
              <a:solidFill>
                <a:schemeClr val="tx1"/>
              </a:solidFill>
              <a:effectLst/>
              <a:latin typeface="+mn-lt"/>
              <a:ea typeface="+mn-ea"/>
              <a:cs typeface="+mn-cs"/>
            </a:rPr>
            <a:t>繰出金の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などにより、０．</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たものの</a:t>
          </a:r>
          <a:r>
            <a:rPr kumimoji="1" lang="ja-JP" altLang="ja-JP" sz="1100">
              <a:solidFill>
                <a:schemeClr val="tx1"/>
              </a:solidFill>
              <a:effectLst/>
              <a:latin typeface="+mn-lt"/>
              <a:ea typeface="+mn-ea"/>
              <a:cs typeface="+mn-cs"/>
            </a:rPr>
            <a:t>、類似団体平均を</a:t>
          </a:r>
          <a:r>
            <a:rPr kumimoji="1" lang="ja-JP" altLang="en-US" sz="1100">
              <a:solidFill>
                <a:schemeClr val="tx1"/>
              </a:solidFill>
              <a:effectLst/>
              <a:latin typeface="+mn-lt"/>
              <a:ea typeface="+mn-ea"/>
              <a:cs typeface="+mn-cs"/>
            </a:rPr>
            <a:t>１．７</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市が出資する法人等の団体への補助金等について、補助対象経費や事業内容を精査し、見直しを行うことなどにより経費縮減に努める。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5080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8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5080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59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130810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130810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臨時財政特例債などの償還元金の増額</a:t>
          </a:r>
          <a:r>
            <a:rPr kumimoji="1" lang="ja-JP" altLang="en-US" sz="1100">
              <a:solidFill>
                <a:schemeClr val="tx1"/>
              </a:solidFill>
              <a:effectLst/>
              <a:latin typeface="+mn-lt"/>
              <a:ea typeface="+mn-ea"/>
              <a:cs typeface="+mn-cs"/>
            </a:rPr>
            <a:t>があったものの、</a:t>
          </a:r>
          <a:r>
            <a:rPr kumimoji="1" lang="ja-JP" altLang="ja-JP" sz="1100">
              <a:solidFill>
                <a:schemeClr val="tx1"/>
              </a:solidFill>
              <a:effectLst/>
              <a:latin typeface="+mn-lt"/>
              <a:ea typeface="+mn-ea"/>
              <a:cs typeface="+mn-cs"/>
            </a:rPr>
            <a:t>地域総合整備事業債</a:t>
          </a:r>
          <a:r>
            <a:rPr kumimoji="1" lang="ja-JP" altLang="en-US" sz="1100">
              <a:solidFill>
                <a:schemeClr val="tx1"/>
              </a:solidFill>
              <a:effectLst/>
              <a:latin typeface="+mn-lt"/>
              <a:ea typeface="+mn-ea"/>
              <a:cs typeface="+mn-cs"/>
            </a:rPr>
            <a:t>の減など</a:t>
          </a:r>
          <a:r>
            <a:rPr kumimoji="1" lang="ja-JP" altLang="ja-JP" sz="1100">
              <a:solidFill>
                <a:schemeClr val="tx1"/>
              </a:solidFill>
              <a:effectLst/>
              <a:latin typeface="+mn-lt"/>
              <a:ea typeface="+mn-ea"/>
              <a:cs typeface="+mn-cs"/>
            </a:rPr>
            <a:t>により、公債費の経常収支比率は</a:t>
          </a:r>
          <a:r>
            <a:rPr kumimoji="1" lang="ja-JP" altLang="en-US" sz="1100">
              <a:solidFill>
                <a:schemeClr val="tx1"/>
              </a:solidFill>
              <a:effectLst/>
              <a:latin typeface="+mn-lt"/>
              <a:ea typeface="+mn-ea"/>
              <a:cs typeface="+mn-cs"/>
            </a:rPr>
            <a:t>０．２</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たが</a:t>
          </a:r>
          <a:r>
            <a:rPr kumimoji="1" lang="ja-JP" altLang="ja-JP" sz="1100">
              <a:solidFill>
                <a:schemeClr val="tx1"/>
              </a:solidFill>
              <a:effectLst/>
              <a:latin typeface="+mn-lt"/>
              <a:ea typeface="+mn-ea"/>
              <a:cs typeface="+mn-cs"/>
            </a:rPr>
            <a:t>、類似団体平均に比べて２．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将来的には大規模事業の実施に伴い増加するものと見込まれるが、事業の選択により新規発行の抑制に努める。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32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64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公債費以外の経常収支比率は０．</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ポイント上昇している。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補助費等</a:t>
          </a:r>
          <a:r>
            <a:rPr kumimoji="1" lang="ja-JP" altLang="ja-JP" sz="1100">
              <a:solidFill>
                <a:schemeClr val="tx1"/>
              </a:solidFill>
              <a:effectLst/>
              <a:latin typeface="+mn-lt"/>
              <a:ea typeface="+mn-ea"/>
              <a:cs typeface="+mn-cs"/>
            </a:rPr>
            <a:t>などが減少となったものの、人件費</a:t>
          </a:r>
          <a:r>
            <a:rPr kumimoji="1" lang="ja-JP" altLang="en-US" sz="1100">
              <a:solidFill>
                <a:schemeClr val="tx1"/>
              </a:solidFill>
              <a:effectLst/>
              <a:latin typeface="+mn-lt"/>
              <a:ea typeface="+mn-ea"/>
              <a:cs typeface="+mn-cs"/>
            </a:rPr>
            <a:t>、扶助費など</a:t>
          </a:r>
          <a:r>
            <a:rPr kumimoji="1" lang="ja-JP" altLang="ja-JP" sz="1100">
              <a:solidFill>
                <a:schemeClr val="tx1"/>
              </a:solidFill>
              <a:effectLst/>
              <a:latin typeface="+mn-lt"/>
              <a:ea typeface="+mn-ea"/>
              <a:cs typeface="+mn-cs"/>
            </a:rPr>
            <a:t>の経費が上昇したことによるものである。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4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86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77</xdr:row>
      <xdr:rowOff>85089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77</xdr:row>
      <xdr:rowOff>39370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0505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14148</xdr:rowOff>
    </xdr:from>
    <xdr:to>
      <xdr:col>29</xdr:col>
      <xdr:colOff>127000</xdr:colOff>
      <xdr:row>12</xdr:row>
      <xdr:rowOff>97770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19173"/>
          <a:ext cx="6477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69110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84328</xdr:rowOff>
    </xdr:from>
    <xdr:to>
      <xdr:col>26</xdr:col>
      <xdr:colOff>50800</xdr:colOff>
      <xdr:row>12</xdr:row>
      <xdr:rowOff>97770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189353"/>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84328</xdr:rowOff>
    </xdr:from>
    <xdr:to>
      <xdr:col>22</xdr:col>
      <xdr:colOff>114300</xdr:colOff>
      <xdr:row>12</xdr:row>
      <xdr:rowOff>101107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89353"/>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79482</xdr:rowOff>
    </xdr:from>
    <xdr:to>
      <xdr:col>18</xdr:col>
      <xdr:colOff>177800</xdr:colOff>
      <xdr:row>12</xdr:row>
      <xdr:rowOff>101107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184507"/>
          <a:ext cx="698500" cy="2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21104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134798</xdr:rowOff>
    </xdr:from>
    <xdr:to>
      <xdr:col>29</xdr:col>
      <xdr:colOff>177800</xdr:colOff>
      <xdr:row>12</xdr:row>
      <xdr:rowOff>64948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6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43375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7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46970</xdr:rowOff>
    </xdr:from>
    <xdr:to>
      <xdr:col>26</xdr:col>
      <xdr:colOff>101600</xdr:colOff>
      <xdr:row>12</xdr:row>
      <xdr:rowOff>148570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5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158747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2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33528</xdr:rowOff>
    </xdr:from>
    <xdr:to>
      <xdr:col>22</xdr:col>
      <xdr:colOff>165100</xdr:colOff>
      <xdr:row>12</xdr:row>
      <xdr:rowOff>135128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3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145305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0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50307</xdr:rowOff>
    </xdr:from>
    <xdr:to>
      <xdr:col>19</xdr:col>
      <xdr:colOff>38100</xdr:colOff>
      <xdr:row>12</xdr:row>
      <xdr:rowOff>151907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5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162084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28682</xdr:rowOff>
    </xdr:from>
    <xdr:to>
      <xdr:col>15</xdr:col>
      <xdr:colOff>101600</xdr:colOff>
      <xdr:row>12</xdr:row>
      <xdr:rowOff>130282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33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140459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90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161328</xdr:rowOff>
    </xdr:from>
    <xdr:to>
      <xdr:col>29</xdr:col>
      <xdr:colOff>127000</xdr:colOff>
      <xdr:row>35</xdr:row>
      <xdr:rowOff>185521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71678"/>
          <a:ext cx="647700" cy="2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161328</xdr:rowOff>
    </xdr:from>
    <xdr:to>
      <xdr:col>26</xdr:col>
      <xdr:colOff>50800</xdr:colOff>
      <xdr:row>35</xdr:row>
      <xdr:rowOff>244843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71678"/>
          <a:ext cx="698500" cy="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197904</xdr:rowOff>
    </xdr:from>
    <xdr:to>
      <xdr:col>22</xdr:col>
      <xdr:colOff>114300</xdr:colOff>
      <xdr:row>35</xdr:row>
      <xdr:rowOff>244843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08254"/>
          <a:ext cx="6985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89433</xdr:rowOff>
    </xdr:from>
    <xdr:to>
      <xdr:col>18</xdr:col>
      <xdr:colOff>177800</xdr:colOff>
      <xdr:row>35</xdr:row>
      <xdr:rowOff>197904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99783"/>
          <a:ext cx="698500" cy="108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134721</xdr:rowOff>
    </xdr:from>
    <xdr:to>
      <xdr:col>29</xdr:col>
      <xdr:colOff>177800</xdr:colOff>
      <xdr:row>35</xdr:row>
      <xdr:rowOff>236321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4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322698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9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110528</xdr:rowOff>
    </xdr:from>
    <xdr:to>
      <xdr:col>26</xdr:col>
      <xdr:colOff>101600</xdr:colOff>
      <xdr:row>35</xdr:row>
      <xdr:rowOff>212128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2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222305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8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194043</xdr:rowOff>
    </xdr:from>
    <xdr:to>
      <xdr:col>22</xdr:col>
      <xdr:colOff>165100</xdr:colOff>
      <xdr:row>35</xdr:row>
      <xdr:rowOff>295643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305820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147104</xdr:rowOff>
    </xdr:from>
    <xdr:to>
      <xdr:col>19</xdr:col>
      <xdr:colOff>38100</xdr:colOff>
      <xdr:row>35</xdr:row>
      <xdr:rowOff>248704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5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258881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38633</xdr:rowOff>
    </xdr:from>
    <xdr:to>
      <xdr:col>15</xdr:col>
      <xdr:colOff>101600</xdr:colOff>
      <xdr:row>35</xdr:row>
      <xdr:rowOff>140233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4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150410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38507</xdr:rowOff>
    </xdr:from>
    <xdr:to>
      <xdr:col>24</xdr:col>
      <xdr:colOff>63500</xdr:colOff>
      <xdr:row>32</xdr:row>
      <xdr:rowOff>88532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24907"/>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40467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1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88532</xdr:rowOff>
    </xdr:from>
    <xdr:to>
      <xdr:col>19</xdr:col>
      <xdr:colOff>177800</xdr:colOff>
      <xdr:row>32</xdr:row>
      <xdr:rowOff>122136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7493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116078</xdr:rowOff>
    </xdr:from>
    <xdr:to>
      <xdr:col>15</xdr:col>
      <xdr:colOff>50800</xdr:colOff>
      <xdr:row>32</xdr:row>
      <xdr:rowOff>122136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60247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97409</xdr:rowOff>
    </xdr:from>
    <xdr:to>
      <xdr:col>10</xdr:col>
      <xdr:colOff>114300</xdr:colOff>
      <xdr:row>32</xdr:row>
      <xdr:rowOff>116078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58380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155490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105351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159157</xdr:rowOff>
    </xdr:from>
    <xdr:to>
      <xdr:col>24</xdr:col>
      <xdr:colOff>114300</xdr:colOff>
      <xdr:row>32</xdr:row>
      <xdr:rowOff>89307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7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74084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8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37732</xdr:rowOff>
    </xdr:from>
    <xdr:to>
      <xdr:col>20</xdr:col>
      <xdr:colOff>38100</xdr:colOff>
      <xdr:row>32</xdr:row>
      <xdr:rowOff>139332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155859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71336</xdr:rowOff>
    </xdr:from>
    <xdr:to>
      <xdr:col>15</xdr:col>
      <xdr:colOff>101600</xdr:colOff>
      <xdr:row>33</xdr:row>
      <xdr:rowOff>1486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18013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65278</xdr:rowOff>
    </xdr:from>
    <xdr:to>
      <xdr:col>10</xdr:col>
      <xdr:colOff>165100</xdr:colOff>
      <xdr:row>32</xdr:row>
      <xdr:rowOff>166878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11955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3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46609</xdr:rowOff>
    </xdr:from>
    <xdr:to>
      <xdr:col>6</xdr:col>
      <xdr:colOff>38100</xdr:colOff>
      <xdr:row>32</xdr:row>
      <xdr:rowOff>148209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164736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8745</xdr:rowOff>
    </xdr:from>
    <xdr:to>
      <xdr:col>24</xdr:col>
      <xdr:colOff>63500</xdr:colOff>
      <xdr:row>55</xdr:row>
      <xdr:rowOff>23261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38495"/>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23261</xdr:rowOff>
    </xdr:from>
    <xdr:to>
      <xdr:col>19</xdr:col>
      <xdr:colOff>177800</xdr:colOff>
      <xdr:row>55</xdr:row>
      <xdr:rowOff>54220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53011"/>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54220</xdr:rowOff>
    </xdr:from>
    <xdr:to>
      <xdr:col>15</xdr:col>
      <xdr:colOff>50800</xdr:colOff>
      <xdr:row>55</xdr:row>
      <xdr:rowOff>59445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83970"/>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77940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59445</xdr:rowOff>
    </xdr:from>
    <xdr:to>
      <xdr:col>10</xdr:col>
      <xdr:colOff>114300</xdr:colOff>
      <xdr:row>55</xdr:row>
      <xdr:rowOff>64246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8919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116346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129395</xdr:rowOff>
    </xdr:from>
    <xdr:to>
      <xdr:col>24</xdr:col>
      <xdr:colOff>114300</xdr:colOff>
      <xdr:row>55</xdr:row>
      <xdr:rowOff>59545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152272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143911</xdr:rowOff>
    </xdr:from>
    <xdr:to>
      <xdr:col>20</xdr:col>
      <xdr:colOff>38100</xdr:colOff>
      <xdr:row>55</xdr:row>
      <xdr:rowOff>74061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90588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3420</xdr:rowOff>
    </xdr:from>
    <xdr:to>
      <xdr:col>15</xdr:col>
      <xdr:colOff>101600</xdr:colOff>
      <xdr:row>55</xdr:row>
      <xdr:rowOff>105020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121547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0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8645</xdr:rowOff>
    </xdr:from>
    <xdr:to>
      <xdr:col>10</xdr:col>
      <xdr:colOff>165100</xdr:colOff>
      <xdr:row>55</xdr:row>
      <xdr:rowOff>110245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126772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13446</xdr:rowOff>
    </xdr:from>
    <xdr:to>
      <xdr:col>6</xdr:col>
      <xdr:colOff>38100</xdr:colOff>
      <xdr:row>55</xdr:row>
      <xdr:rowOff>115046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4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131573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1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63173</xdr:rowOff>
    </xdr:from>
    <xdr:to>
      <xdr:col>24</xdr:col>
      <xdr:colOff>63500</xdr:colOff>
      <xdr:row>77</xdr:row>
      <xdr:rowOff>100403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64823"/>
          <a:ext cx="8382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63173</xdr:rowOff>
    </xdr:from>
    <xdr:to>
      <xdr:col>19</xdr:col>
      <xdr:colOff>177800</xdr:colOff>
      <xdr:row>77</xdr:row>
      <xdr:rowOff>71120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64823"/>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71120</xdr:rowOff>
    </xdr:from>
    <xdr:to>
      <xdr:col>15</xdr:col>
      <xdr:colOff>50800</xdr:colOff>
      <xdr:row>77</xdr:row>
      <xdr:rowOff>78414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272770"/>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78414</xdr:rowOff>
    </xdr:from>
    <xdr:to>
      <xdr:col>10</xdr:col>
      <xdr:colOff>114300</xdr:colOff>
      <xdr:row>77</xdr:row>
      <xdr:rowOff>78739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006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49603</xdr:rowOff>
    </xdr:from>
    <xdr:to>
      <xdr:col>24</xdr:col>
      <xdr:colOff>114300</xdr:colOff>
      <xdr:row>77</xdr:row>
      <xdr:rowOff>151203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72480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0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12373</xdr:rowOff>
    </xdr:from>
    <xdr:to>
      <xdr:col>20</xdr:col>
      <xdr:colOff>38100</xdr:colOff>
      <xdr:row>77</xdr:row>
      <xdr:rowOff>113973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130500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98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20320</xdr:rowOff>
    </xdr:from>
    <xdr:to>
      <xdr:col>15</xdr:col>
      <xdr:colOff>101600</xdr:colOff>
      <xdr:row>77</xdr:row>
      <xdr:rowOff>121920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138447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9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27614</xdr:rowOff>
    </xdr:from>
    <xdr:to>
      <xdr:col>10</xdr:col>
      <xdr:colOff>165100</xdr:colOff>
      <xdr:row>77</xdr:row>
      <xdr:rowOff>129214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145741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27939</xdr:rowOff>
    </xdr:from>
    <xdr:to>
      <xdr:col>6</xdr:col>
      <xdr:colOff>38100</xdr:colOff>
      <xdr:row>77</xdr:row>
      <xdr:rowOff>129539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146066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73048</xdr:rowOff>
    </xdr:from>
    <xdr:to>
      <xdr:col>24</xdr:col>
      <xdr:colOff>63500</xdr:colOff>
      <xdr:row>97</xdr:row>
      <xdr:rowOff>133713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703698"/>
          <a:ext cx="838200" cy="6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103938</xdr:rowOff>
    </xdr:from>
    <xdr:to>
      <xdr:col>19</xdr:col>
      <xdr:colOff>177800</xdr:colOff>
      <xdr:row>97</xdr:row>
      <xdr:rowOff>133713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908300" y="16734588"/>
          <a:ext cx="8890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103938</xdr:rowOff>
    </xdr:from>
    <xdr:to>
      <xdr:col>15</xdr:col>
      <xdr:colOff>50800</xdr:colOff>
      <xdr:row>97</xdr:row>
      <xdr:rowOff>157145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734588"/>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157145</xdr:rowOff>
    </xdr:from>
    <xdr:to>
      <xdr:col>10</xdr:col>
      <xdr:colOff>114300</xdr:colOff>
      <xdr:row>98</xdr:row>
      <xdr:rowOff>42202</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787795"/>
          <a:ext cx="889000" cy="5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22248</xdr:rowOff>
    </xdr:from>
    <xdr:to>
      <xdr:col>24</xdr:col>
      <xdr:colOff>114300</xdr:colOff>
      <xdr:row>97</xdr:row>
      <xdr:rowOff>123848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6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675</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6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82913</xdr:rowOff>
    </xdr:from>
    <xdr:to>
      <xdr:col>20</xdr:col>
      <xdr:colOff>38100</xdr:colOff>
      <xdr:row>98</xdr:row>
      <xdr:rowOff>13063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7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4190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8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53138</xdr:rowOff>
    </xdr:from>
    <xdr:to>
      <xdr:col>15</xdr:col>
      <xdr:colOff>101600</xdr:colOff>
      <xdr:row>97</xdr:row>
      <xdr:rowOff>154738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6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145865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7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106345</xdr:rowOff>
    </xdr:from>
    <xdr:to>
      <xdr:col>10</xdr:col>
      <xdr:colOff>165100</xdr:colOff>
      <xdr:row>98</xdr:row>
      <xdr:rowOff>36495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27622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8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162852</xdr:rowOff>
    </xdr:from>
    <xdr:to>
      <xdr:col>6</xdr:col>
      <xdr:colOff>38100</xdr:colOff>
      <xdr:row>98</xdr:row>
      <xdr:rowOff>93002</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84129</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117792</xdr:rowOff>
    </xdr:from>
    <xdr:to>
      <xdr:col>55</xdr:col>
      <xdr:colOff>0</xdr:colOff>
      <xdr:row>32</xdr:row>
      <xdr:rowOff>157531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604192"/>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117792</xdr:rowOff>
    </xdr:from>
    <xdr:to>
      <xdr:col>50</xdr:col>
      <xdr:colOff>114300</xdr:colOff>
      <xdr:row>32</xdr:row>
      <xdr:rowOff>136576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604192"/>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136576</xdr:rowOff>
    </xdr:from>
    <xdr:to>
      <xdr:col>45</xdr:col>
      <xdr:colOff>177800</xdr:colOff>
      <xdr:row>32</xdr:row>
      <xdr:rowOff>143129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622976"/>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98742</xdr:rowOff>
    </xdr:from>
    <xdr:to>
      <xdr:col>41</xdr:col>
      <xdr:colOff>50800</xdr:colOff>
      <xdr:row>32</xdr:row>
      <xdr:rowOff>143129</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558514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106731</xdr:rowOff>
    </xdr:from>
    <xdr:to>
      <xdr:col>55</xdr:col>
      <xdr:colOff>50800</xdr:colOff>
      <xdr:row>33</xdr:row>
      <xdr:rowOff>36881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129608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4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66992</xdr:rowOff>
    </xdr:from>
    <xdr:to>
      <xdr:col>50</xdr:col>
      <xdr:colOff>165100</xdr:colOff>
      <xdr:row>32</xdr:row>
      <xdr:rowOff>168592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5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13669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532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85776</xdr:rowOff>
    </xdr:from>
    <xdr:to>
      <xdr:col>46</xdr:col>
      <xdr:colOff>38100</xdr:colOff>
      <xdr:row>33</xdr:row>
      <xdr:rowOff>15926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5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32453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53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92329</xdr:rowOff>
    </xdr:from>
    <xdr:to>
      <xdr:col>41</xdr:col>
      <xdr:colOff>101600</xdr:colOff>
      <xdr:row>33</xdr:row>
      <xdr:rowOff>22479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39006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53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47942</xdr:rowOff>
    </xdr:from>
    <xdr:to>
      <xdr:col>36</xdr:col>
      <xdr:colOff>165100</xdr:colOff>
      <xdr:row>32</xdr:row>
      <xdr:rowOff>149542</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5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166069</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53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104363</xdr:rowOff>
    </xdr:from>
    <xdr:to>
      <xdr:col>55</xdr:col>
      <xdr:colOff>0</xdr:colOff>
      <xdr:row>56</xdr:row>
      <xdr:rowOff>108286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362663"/>
          <a:ext cx="838200" cy="34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129660</xdr:rowOff>
    </xdr:from>
    <xdr:to>
      <xdr:col>50</xdr:col>
      <xdr:colOff>114300</xdr:colOff>
      <xdr:row>56</xdr:row>
      <xdr:rowOff>108286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8750300" y="9387960"/>
          <a:ext cx="889000" cy="3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129660</xdr:rowOff>
    </xdr:from>
    <xdr:to>
      <xdr:col>45</xdr:col>
      <xdr:colOff>177800</xdr:colOff>
      <xdr:row>55</xdr:row>
      <xdr:rowOff>44012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387960"/>
          <a:ext cx="889000" cy="8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130842</xdr:rowOff>
    </xdr:from>
    <xdr:to>
      <xdr:col>41</xdr:col>
      <xdr:colOff>50800</xdr:colOff>
      <xdr:row>55</xdr:row>
      <xdr:rowOff>44012</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6972300" y="9217692"/>
          <a:ext cx="889000" cy="2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53563</xdr:rowOff>
    </xdr:from>
    <xdr:to>
      <xdr:col>55</xdr:col>
      <xdr:colOff>50800</xdr:colOff>
      <xdr:row>54</xdr:row>
      <xdr:rowOff>155163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3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76440</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1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57486</xdr:rowOff>
    </xdr:from>
    <xdr:to>
      <xdr:col>50</xdr:col>
      <xdr:colOff>165100</xdr:colOff>
      <xdr:row>56</xdr:row>
      <xdr:rowOff>159086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6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4163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4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78860</xdr:rowOff>
    </xdr:from>
    <xdr:to>
      <xdr:col>46</xdr:col>
      <xdr:colOff>38100</xdr:colOff>
      <xdr:row>55</xdr:row>
      <xdr:rowOff>9010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3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25537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1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164662</xdr:rowOff>
    </xdr:from>
    <xdr:to>
      <xdr:col>41</xdr:col>
      <xdr:colOff>101600</xdr:colOff>
      <xdr:row>55</xdr:row>
      <xdr:rowOff>94812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4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111339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1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80042</xdr:rowOff>
    </xdr:from>
    <xdr:to>
      <xdr:col>36</xdr:col>
      <xdr:colOff>165100</xdr:colOff>
      <xdr:row>54</xdr:row>
      <xdr:rowOff>10192</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1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26719</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89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88082</xdr:rowOff>
    </xdr:from>
    <xdr:to>
      <xdr:col>54</xdr:col>
      <xdr:colOff>189865</xdr:colOff>
      <xdr:row>78</xdr:row>
      <xdr:rowOff>137322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775382"/>
          <a:ext cx="1270" cy="735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141149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1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137322</xdr:rowOff>
    </xdr:from>
    <xdr:to>
      <xdr:col>55</xdr:col>
      <xdr:colOff>88900</xdr:colOff>
      <xdr:row>78</xdr:row>
      <xdr:rowOff>137322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1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34759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5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88082</xdr:rowOff>
    </xdr:from>
    <xdr:to>
      <xdr:col>55</xdr:col>
      <xdr:colOff>88900</xdr:colOff>
      <xdr:row>74</xdr:row>
      <xdr:rowOff>88082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77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88082</xdr:rowOff>
    </xdr:from>
    <xdr:to>
      <xdr:col>55</xdr:col>
      <xdr:colOff>0</xdr:colOff>
      <xdr:row>76</xdr:row>
      <xdr:rowOff>117411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2775382"/>
          <a:ext cx="838200" cy="37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208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28916</xdr:rowOff>
    </xdr:from>
    <xdr:to>
      <xdr:col>55</xdr:col>
      <xdr:colOff>50800</xdr:colOff>
      <xdr:row>77</xdr:row>
      <xdr:rowOff>130516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45654</xdr:rowOff>
    </xdr:from>
    <xdr:to>
      <xdr:col>50</xdr:col>
      <xdr:colOff>114300</xdr:colOff>
      <xdr:row>76</xdr:row>
      <xdr:rowOff>117411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732954"/>
          <a:ext cx="889000" cy="4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76121</xdr:rowOff>
    </xdr:from>
    <xdr:to>
      <xdr:col>50</xdr:col>
      <xdr:colOff>165100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168848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33218</xdr:rowOff>
    </xdr:from>
    <xdr:to>
      <xdr:col>45</xdr:col>
      <xdr:colOff>177800</xdr:colOff>
      <xdr:row>74</xdr:row>
      <xdr:rowOff>45654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72051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21120</xdr:rowOff>
    </xdr:from>
    <xdr:to>
      <xdr:col>46</xdr:col>
      <xdr:colOff>38100</xdr:colOff>
      <xdr:row>77</xdr:row>
      <xdr:rowOff>122720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113847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19388</xdr:rowOff>
    </xdr:from>
    <xdr:to>
      <xdr:col>41</xdr:col>
      <xdr:colOff>50800</xdr:colOff>
      <xdr:row>74</xdr:row>
      <xdr:rowOff>33218</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363788"/>
          <a:ext cx="889000" cy="3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41694</xdr:rowOff>
    </xdr:from>
    <xdr:to>
      <xdr:col>41</xdr:col>
      <xdr:colOff>101600</xdr:colOff>
      <xdr:row>77</xdr:row>
      <xdr:rowOff>143294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134421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96582</xdr:rowOff>
    </xdr:from>
    <xdr:to>
      <xdr:col>36</xdr:col>
      <xdr:colOff>165100</xdr:colOff>
      <xdr:row>77</xdr:row>
      <xdr:rowOff>26732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17859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37282</xdr:rowOff>
    </xdr:from>
    <xdr:to>
      <xdr:col>55</xdr:col>
      <xdr:colOff>50800</xdr:colOff>
      <xdr:row>74</xdr:row>
      <xdr:rowOff>138882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27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161759</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6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66611</xdr:rowOff>
    </xdr:from>
    <xdr:to>
      <xdr:col>50</xdr:col>
      <xdr:colOff>165100</xdr:colOff>
      <xdr:row>76</xdr:row>
      <xdr:rowOff>168211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0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13288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8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166304</xdr:rowOff>
    </xdr:from>
    <xdr:to>
      <xdr:col>46</xdr:col>
      <xdr:colOff>38100</xdr:colOff>
      <xdr:row>74</xdr:row>
      <xdr:rowOff>96454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6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112981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4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153868</xdr:rowOff>
    </xdr:from>
    <xdr:to>
      <xdr:col>41</xdr:col>
      <xdr:colOff>101600</xdr:colOff>
      <xdr:row>74</xdr:row>
      <xdr:rowOff>84018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6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100545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44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140038</xdr:rowOff>
    </xdr:from>
    <xdr:to>
      <xdr:col>36</xdr:col>
      <xdr:colOff>165100</xdr:colOff>
      <xdr:row>72</xdr:row>
      <xdr:rowOff>70188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3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86715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0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16552</xdr:rowOff>
    </xdr:from>
    <xdr:to>
      <xdr:col>55</xdr:col>
      <xdr:colOff>0</xdr:colOff>
      <xdr:row>95</xdr:row>
      <xdr:rowOff>113571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04302"/>
          <a:ext cx="838200" cy="9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113571</xdr:rowOff>
    </xdr:from>
    <xdr:to>
      <xdr:col>50</xdr:col>
      <xdr:colOff>114300</xdr:colOff>
      <xdr:row>96</xdr:row>
      <xdr:rowOff>25743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01321"/>
          <a:ext cx="889000" cy="8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25743</xdr:rowOff>
    </xdr:from>
    <xdr:to>
      <xdr:col>45</xdr:col>
      <xdr:colOff>177800</xdr:colOff>
      <xdr:row>96</xdr:row>
      <xdr:rowOff>105411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84943"/>
          <a:ext cx="889000" cy="7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105411</xdr:rowOff>
    </xdr:from>
    <xdr:to>
      <xdr:col>41</xdr:col>
      <xdr:colOff>50800</xdr:colOff>
      <xdr:row>96</xdr:row>
      <xdr:rowOff>151518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64611"/>
          <a:ext cx="889000" cy="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137202</xdr:rowOff>
    </xdr:from>
    <xdr:to>
      <xdr:col>55</xdr:col>
      <xdr:colOff>50800</xdr:colOff>
      <xdr:row>95</xdr:row>
      <xdr:rowOff>67352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160079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0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62771</xdr:rowOff>
    </xdr:from>
    <xdr:to>
      <xdr:col>50</xdr:col>
      <xdr:colOff>165100</xdr:colOff>
      <xdr:row>95</xdr:row>
      <xdr:rowOff>164371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2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146393</xdr:rowOff>
    </xdr:from>
    <xdr:to>
      <xdr:col>46</xdr:col>
      <xdr:colOff>38100</xdr:colOff>
      <xdr:row>96</xdr:row>
      <xdr:rowOff>76543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67670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54611</xdr:rowOff>
    </xdr:from>
    <xdr:to>
      <xdr:col>41</xdr:col>
      <xdr:colOff>101600</xdr:colOff>
      <xdr:row>96</xdr:row>
      <xdr:rowOff>156211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147338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100718</xdr:rowOff>
    </xdr:from>
    <xdr:to>
      <xdr:col>36</xdr:col>
      <xdr:colOff>165100</xdr:colOff>
      <xdr:row>97</xdr:row>
      <xdr:rowOff>30868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21995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10051</xdr:rowOff>
    </xdr:from>
    <xdr:to>
      <xdr:col>85</xdr:col>
      <xdr:colOff>127000</xdr:colOff>
      <xdr:row>39</xdr:row>
      <xdr:rowOff>20338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525151"/>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10051</xdr:rowOff>
    </xdr:from>
    <xdr:to>
      <xdr:col>81</xdr:col>
      <xdr:colOff>50800</xdr:colOff>
      <xdr:row>38</xdr:row>
      <xdr:rowOff>92511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525151"/>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83530</xdr:rowOff>
    </xdr:from>
    <xdr:to>
      <xdr:col>76</xdr:col>
      <xdr:colOff>114300</xdr:colOff>
      <xdr:row>38</xdr:row>
      <xdr:rowOff>92511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98630"/>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118963</xdr:rowOff>
    </xdr:from>
    <xdr:to>
      <xdr:col>71</xdr:col>
      <xdr:colOff>177800</xdr:colOff>
      <xdr:row>38</xdr:row>
      <xdr:rowOff>83530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5948263"/>
          <a:ext cx="889000" cy="6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95575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26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140988</xdr:rowOff>
    </xdr:from>
    <xdr:to>
      <xdr:col>85</xdr:col>
      <xdr:colOff>177800</xdr:colOff>
      <xdr:row>39</xdr:row>
      <xdr:rowOff>71138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100365</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44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130701</xdr:rowOff>
    </xdr:from>
    <xdr:to>
      <xdr:col>81</xdr:col>
      <xdr:colOff>101600</xdr:colOff>
      <xdr:row>38</xdr:row>
      <xdr:rowOff>60851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77378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2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41711</xdr:rowOff>
    </xdr:from>
    <xdr:to>
      <xdr:col>76</xdr:col>
      <xdr:colOff>165100</xdr:colOff>
      <xdr:row>38</xdr:row>
      <xdr:rowOff>143311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134438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6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32730</xdr:rowOff>
    </xdr:from>
    <xdr:to>
      <xdr:col>72</xdr:col>
      <xdr:colOff>38100</xdr:colOff>
      <xdr:row>38</xdr:row>
      <xdr:rowOff>134330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125457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68163</xdr:rowOff>
    </xdr:from>
    <xdr:to>
      <xdr:col>67</xdr:col>
      <xdr:colOff>101600</xdr:colOff>
      <xdr:row>34</xdr:row>
      <xdr:rowOff>169763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5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14840</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567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34727</xdr:rowOff>
    </xdr:from>
    <xdr:to>
      <xdr:col>85</xdr:col>
      <xdr:colOff>127000</xdr:colOff>
      <xdr:row>76</xdr:row>
      <xdr:rowOff>47482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064927"/>
          <a:ext cx="8382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34727</xdr:rowOff>
    </xdr:from>
    <xdr:to>
      <xdr:col>81</xdr:col>
      <xdr:colOff>50800</xdr:colOff>
      <xdr:row>76</xdr:row>
      <xdr:rowOff>120909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64927"/>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120909</xdr:rowOff>
    </xdr:from>
    <xdr:to>
      <xdr:col>76</xdr:col>
      <xdr:colOff>114300</xdr:colOff>
      <xdr:row>76</xdr:row>
      <xdr:rowOff>144021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51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144021</xdr:rowOff>
    </xdr:from>
    <xdr:to>
      <xdr:col>71</xdr:col>
      <xdr:colOff>177800</xdr:colOff>
      <xdr:row>76</xdr:row>
      <xdr:rowOff>164937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74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168132</xdr:rowOff>
    </xdr:from>
    <xdr:to>
      <xdr:col>85</xdr:col>
      <xdr:colOff>177800</xdr:colOff>
      <xdr:row>76</xdr:row>
      <xdr:rowOff>98282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19559</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155377</xdr:rowOff>
    </xdr:from>
    <xdr:to>
      <xdr:col>81</xdr:col>
      <xdr:colOff>101600</xdr:colOff>
      <xdr:row>76</xdr:row>
      <xdr:rowOff>85527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1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102054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70109</xdr:rowOff>
    </xdr:from>
    <xdr:to>
      <xdr:col>76</xdr:col>
      <xdr:colOff>165100</xdr:colOff>
      <xdr:row>77</xdr:row>
      <xdr:rowOff>259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16786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93221</xdr:rowOff>
    </xdr:from>
    <xdr:to>
      <xdr:col>72</xdr:col>
      <xdr:colOff>38100</xdr:colOff>
      <xdr:row>77</xdr:row>
      <xdr:rowOff>23371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39898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9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114137</xdr:rowOff>
    </xdr:from>
    <xdr:to>
      <xdr:col>67</xdr:col>
      <xdr:colOff>101600</xdr:colOff>
      <xdr:row>77</xdr:row>
      <xdr:rowOff>44287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60814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9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98644</xdr:rowOff>
    </xdr:from>
    <xdr:to>
      <xdr:col>85</xdr:col>
      <xdr:colOff>127000</xdr:colOff>
      <xdr:row>98</xdr:row>
      <xdr:rowOff>111261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0744"/>
          <a:ext cx="8382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82093</xdr:rowOff>
    </xdr:from>
    <xdr:to>
      <xdr:col>81</xdr:col>
      <xdr:colOff>50800</xdr:colOff>
      <xdr:row>98</xdr:row>
      <xdr:rowOff>111261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84193"/>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80446</xdr:rowOff>
    </xdr:from>
    <xdr:to>
      <xdr:col>76</xdr:col>
      <xdr:colOff>114300</xdr:colOff>
      <xdr:row>98</xdr:row>
      <xdr:rowOff>82093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254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37196</xdr:rowOff>
    </xdr:from>
    <xdr:to>
      <xdr:col>71</xdr:col>
      <xdr:colOff>177800</xdr:colOff>
      <xdr:row>98</xdr:row>
      <xdr:rowOff>80446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39296"/>
          <a:ext cx="889000" cy="4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47844</xdr:rowOff>
    </xdr:from>
    <xdr:to>
      <xdr:col>85</xdr:col>
      <xdr:colOff>177800</xdr:colOff>
      <xdr:row>98</xdr:row>
      <xdr:rowOff>149444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134221</xdr:rowOff>
    </xdr:from>
    <xdr:ext cx="378565"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64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60461</xdr:rowOff>
    </xdr:from>
    <xdr:to>
      <xdr:col>81</xdr:col>
      <xdr:colOff>101600</xdr:colOff>
      <xdr:row>98</xdr:row>
      <xdr:rowOff>162061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153188</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695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31293</xdr:rowOff>
    </xdr:from>
    <xdr:to>
      <xdr:col>76</xdr:col>
      <xdr:colOff>165100</xdr:colOff>
      <xdr:row>98</xdr:row>
      <xdr:rowOff>132893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124020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29646</xdr:rowOff>
    </xdr:from>
    <xdr:to>
      <xdr:col>72</xdr:col>
      <xdr:colOff>38100</xdr:colOff>
      <xdr:row>98</xdr:row>
      <xdr:rowOff>131246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122373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157846</xdr:rowOff>
    </xdr:from>
    <xdr:to>
      <xdr:col>67</xdr:col>
      <xdr:colOff>101600</xdr:colOff>
      <xdr:row>98</xdr:row>
      <xdr:rowOff>87996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79123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88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14160</xdr:rowOff>
    </xdr:from>
    <xdr:to>
      <xdr:col>116</xdr:col>
      <xdr:colOff>63500</xdr:colOff>
      <xdr:row>39</xdr:row>
      <xdr:rowOff>18161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0071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166560</xdr:rowOff>
    </xdr:from>
    <xdr:to>
      <xdr:col>111</xdr:col>
      <xdr:colOff>177800</xdr:colOff>
      <xdr:row>39</xdr:row>
      <xdr:rowOff>18161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81660"/>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166560</xdr:rowOff>
    </xdr:from>
    <xdr:to>
      <xdr:col>107</xdr:col>
      <xdr:colOff>50800</xdr:colOff>
      <xdr:row>39</xdr:row>
      <xdr:rowOff>39497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81660"/>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25019</xdr:rowOff>
    </xdr:from>
    <xdr:to>
      <xdr:col>102</xdr:col>
      <xdr:colOff>114300</xdr:colOff>
      <xdr:row>39</xdr:row>
      <xdr:rowOff>39497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15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134810</xdr:rowOff>
    </xdr:from>
    <xdr:to>
      <xdr:col>116</xdr:col>
      <xdr:colOff>114300</xdr:colOff>
      <xdr:row>39</xdr:row>
      <xdr:rowOff>64960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49737</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6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138811</xdr:rowOff>
    </xdr:from>
    <xdr:to>
      <xdr:col>112</xdr:col>
      <xdr:colOff>38100</xdr:colOff>
      <xdr:row>39</xdr:row>
      <xdr:rowOff>68961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60088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115760</xdr:rowOff>
    </xdr:from>
    <xdr:to>
      <xdr:col>107</xdr:col>
      <xdr:colOff>101600</xdr:colOff>
      <xdr:row>39</xdr:row>
      <xdr:rowOff>45910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37037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2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160147</xdr:rowOff>
    </xdr:from>
    <xdr:to>
      <xdr:col>102</xdr:col>
      <xdr:colOff>165100</xdr:colOff>
      <xdr:row>39</xdr:row>
      <xdr:rowOff>90297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81424</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145669</xdr:rowOff>
    </xdr:from>
    <xdr:to>
      <xdr:col>98</xdr:col>
      <xdr:colOff>38100</xdr:colOff>
      <xdr:row>39</xdr:row>
      <xdr:rowOff>75819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66946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119697</xdr:rowOff>
    </xdr:from>
    <xdr:to>
      <xdr:col>116</xdr:col>
      <xdr:colOff>63500</xdr:colOff>
      <xdr:row>58</xdr:row>
      <xdr:rowOff>19685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892347"/>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119697</xdr:rowOff>
    </xdr:from>
    <xdr:to>
      <xdr:col>111</xdr:col>
      <xdr:colOff>177800</xdr:colOff>
      <xdr:row>58</xdr:row>
      <xdr:rowOff>19742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92347"/>
          <a:ext cx="889000" cy="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8598</xdr:rowOff>
    </xdr:from>
    <xdr:to>
      <xdr:col>107</xdr:col>
      <xdr:colOff>50800</xdr:colOff>
      <xdr:row>58</xdr:row>
      <xdr:rowOff>19742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952698"/>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8598</xdr:rowOff>
    </xdr:from>
    <xdr:to>
      <xdr:col>102</xdr:col>
      <xdr:colOff>114300</xdr:colOff>
      <xdr:row>58</xdr:row>
      <xdr:rowOff>8598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952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55262</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27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68897</xdr:rowOff>
    </xdr:from>
    <xdr:to>
      <xdr:col>112</xdr:col>
      <xdr:colOff>38100</xdr:colOff>
      <xdr:row>57</xdr:row>
      <xdr:rowOff>170497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161624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3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140392</xdr:rowOff>
    </xdr:from>
    <xdr:to>
      <xdr:col>107</xdr:col>
      <xdr:colOff>101600</xdr:colOff>
      <xdr:row>58</xdr:row>
      <xdr:rowOff>70542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61669</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005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129248</xdr:rowOff>
    </xdr:from>
    <xdr:to>
      <xdr:col>102</xdr:col>
      <xdr:colOff>165100</xdr:colOff>
      <xdr:row>58</xdr:row>
      <xdr:rowOff>59398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50525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999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129248</xdr:rowOff>
    </xdr:from>
    <xdr:to>
      <xdr:col>98</xdr:col>
      <xdr:colOff>38100</xdr:colOff>
      <xdr:row>58</xdr:row>
      <xdr:rowOff>59398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50525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999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23023</xdr:rowOff>
    </xdr:from>
    <xdr:to>
      <xdr:col>116</xdr:col>
      <xdr:colOff>63500</xdr:colOff>
      <xdr:row>74</xdr:row>
      <xdr:rowOff>89453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10323"/>
          <a:ext cx="8382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89453</xdr:rowOff>
    </xdr:from>
    <xdr:to>
      <xdr:col>111</xdr:col>
      <xdr:colOff>177800</xdr:colOff>
      <xdr:row>74</xdr:row>
      <xdr:rowOff>116886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7675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80996</xdr:rowOff>
    </xdr:from>
    <xdr:to>
      <xdr:col>107</xdr:col>
      <xdr:colOff>50800</xdr:colOff>
      <xdr:row>74</xdr:row>
      <xdr:rowOff>116886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76829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39574</xdr:rowOff>
    </xdr:from>
    <xdr:to>
      <xdr:col>102</xdr:col>
      <xdr:colOff>114300</xdr:colOff>
      <xdr:row>74</xdr:row>
      <xdr:rowOff>80996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26874"/>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143673</xdr:rowOff>
    </xdr:from>
    <xdr:to>
      <xdr:col>116</xdr:col>
      <xdr:colOff>114300</xdr:colOff>
      <xdr:row>74</xdr:row>
      <xdr:rowOff>73823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166550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38653</xdr:rowOff>
    </xdr:from>
    <xdr:to>
      <xdr:col>112</xdr:col>
      <xdr:colOff>38100</xdr:colOff>
      <xdr:row>74</xdr:row>
      <xdr:rowOff>140253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2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156780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66086</xdr:rowOff>
    </xdr:from>
    <xdr:to>
      <xdr:col>107</xdr:col>
      <xdr:colOff>101600</xdr:colOff>
      <xdr:row>74</xdr:row>
      <xdr:rowOff>167686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12763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30196</xdr:rowOff>
    </xdr:from>
    <xdr:to>
      <xdr:col>102</xdr:col>
      <xdr:colOff>165100</xdr:colOff>
      <xdr:row>74</xdr:row>
      <xdr:rowOff>131796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148323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160224</xdr:rowOff>
    </xdr:from>
    <xdr:to>
      <xdr:col>98</xdr:col>
      <xdr:colOff>38100</xdr:colOff>
      <xdr:row>74</xdr:row>
      <xdr:rowOff>90374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106901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人件費は、市町村合併以降取り組んできた職員数の削減の当初の目標を平成２６年度で達成したものの、類似団体と比較すると依然として高い水準にある。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a:t>
          </a:r>
          <a:r>
            <a:rPr kumimoji="1" lang="ja-JP" altLang="en-US" sz="1100">
              <a:solidFill>
                <a:schemeClr val="tx1"/>
              </a:solidFill>
              <a:effectLst/>
              <a:latin typeface="+mn-lt"/>
              <a:ea typeface="+mn-ea"/>
              <a:cs typeface="+mn-cs"/>
            </a:rPr>
            <a:t>ホール整備事業などにより</a:t>
          </a:r>
          <a:r>
            <a:rPr kumimoji="1" lang="ja-JP" altLang="ja-JP" sz="1100">
              <a:solidFill>
                <a:schemeClr val="tx1"/>
              </a:solidFill>
              <a:effectLst/>
              <a:latin typeface="+mn-lt"/>
              <a:ea typeface="+mn-ea"/>
              <a:cs typeface="+mn-cs"/>
            </a:rPr>
            <a:t>普通建設事業費（うち新規整備）について</a:t>
          </a:r>
          <a:r>
            <a:rPr kumimoji="1" lang="ja-JP" altLang="en-US" sz="1100">
              <a:solidFill>
                <a:schemeClr val="tx1"/>
              </a:solidFill>
              <a:effectLst/>
              <a:latin typeface="+mn-lt"/>
              <a:ea typeface="+mn-ea"/>
              <a:cs typeface="+mn-cs"/>
            </a:rPr>
            <a:t>上昇</a:t>
          </a:r>
          <a:r>
            <a:rPr kumimoji="1" lang="ja-JP" altLang="ja-JP" sz="1100">
              <a:solidFill>
                <a:schemeClr val="tx1"/>
              </a:solidFill>
              <a:effectLst/>
              <a:latin typeface="+mn-lt"/>
              <a:ea typeface="+mn-ea"/>
              <a:cs typeface="+mn-cs"/>
            </a:rPr>
            <a:t>し、小中学校の大規模改造事業等により普通建設建設事業費（うち更新整備）</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上昇し、</a:t>
          </a:r>
          <a:r>
            <a:rPr kumimoji="1" lang="ja-JP" altLang="en-US" sz="1100">
              <a:solidFill>
                <a:schemeClr val="tx1"/>
              </a:solidFill>
              <a:effectLst/>
              <a:latin typeface="+mn-lt"/>
              <a:ea typeface="+mn-ea"/>
              <a:cs typeface="+mn-cs"/>
            </a:rPr>
            <a:t>普通建設事業費全体で１８，２０６円の増となり、</a:t>
          </a:r>
          <a:r>
            <a:rPr kumimoji="1" lang="ja-JP" altLang="ja-JP" sz="1100">
              <a:solidFill>
                <a:schemeClr val="tx1"/>
              </a:solidFill>
              <a:effectLst/>
              <a:latin typeface="+mn-lt"/>
              <a:ea typeface="+mn-ea"/>
              <a:cs typeface="+mn-cs"/>
            </a:rPr>
            <a:t>類似団体を上回った。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今後については、完成した施設の維持管理に係る物件費や公債費の増加も見込まれる中で健全な財政運営を行っていく必要がある。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278,105
268,871
711.19
114,552,477
113,908,412
234,127
66,951,388
112,711,477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41910</xdr:rowOff>
    </xdr:from>
    <xdr:to>
      <xdr:col>24</xdr:col>
      <xdr:colOff>63500</xdr:colOff>
      <xdr:row>35</xdr:row>
      <xdr:rowOff>52070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266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1270</xdr:rowOff>
    </xdr:from>
    <xdr:to>
      <xdr:col>19</xdr:col>
      <xdr:colOff>177800</xdr:colOff>
      <xdr:row>35</xdr:row>
      <xdr:rowOff>52070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30570"/>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1270</xdr:rowOff>
    </xdr:from>
    <xdr:to>
      <xdr:col>15</xdr:col>
      <xdr:colOff>50800</xdr:colOff>
      <xdr:row>34</xdr:row>
      <xdr:rowOff>27940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30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100330</xdr:rowOff>
    </xdr:from>
    <xdr:to>
      <xdr:col>10</xdr:col>
      <xdr:colOff>114300</xdr:colOff>
      <xdr:row>34</xdr:row>
      <xdr:rowOff>27940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58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xdr:rowOff>
    </xdr:from>
    <xdr:to>
      <xdr:col>20</xdr:col>
      <xdr:colOff>38100</xdr:colOff>
      <xdr:row>35</xdr:row>
      <xdr:rowOff>102870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119397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121920</xdr:rowOff>
    </xdr:from>
    <xdr:to>
      <xdr:col>15</xdr:col>
      <xdr:colOff>101600</xdr:colOff>
      <xdr:row>34</xdr:row>
      <xdr:rowOff>52070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68597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148590</xdr:rowOff>
    </xdr:from>
    <xdr:to>
      <xdr:col>10</xdr:col>
      <xdr:colOff>165100</xdr:colOff>
      <xdr:row>34</xdr:row>
      <xdr:rowOff>78740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95267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49530</xdr:rowOff>
    </xdr:from>
    <xdr:to>
      <xdr:col>6</xdr:col>
      <xdr:colOff>38100</xdr:colOff>
      <xdr:row>33</xdr:row>
      <xdr:rowOff>151130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167657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166309</xdr:rowOff>
    </xdr:from>
    <xdr:to>
      <xdr:col>24</xdr:col>
      <xdr:colOff>63500</xdr:colOff>
      <xdr:row>56</xdr:row>
      <xdr:rowOff>35596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96059"/>
          <a:ext cx="838200" cy="4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21582</xdr:rowOff>
    </xdr:from>
    <xdr:to>
      <xdr:col>19</xdr:col>
      <xdr:colOff>177800</xdr:colOff>
      <xdr:row>56</xdr:row>
      <xdr:rowOff>35596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22782"/>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103101</xdr:rowOff>
    </xdr:from>
    <xdr:to>
      <xdr:col>15</xdr:col>
      <xdr:colOff>50800</xdr:colOff>
      <xdr:row>56</xdr:row>
      <xdr:rowOff>21582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532851"/>
          <a:ext cx="889000" cy="8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92974</xdr:rowOff>
    </xdr:from>
    <xdr:to>
      <xdr:col>10</xdr:col>
      <xdr:colOff>114300</xdr:colOff>
      <xdr:row>55</xdr:row>
      <xdr:rowOff>103101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22724"/>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115509</xdr:rowOff>
    </xdr:from>
    <xdr:to>
      <xdr:col>24</xdr:col>
      <xdr:colOff>114300</xdr:colOff>
      <xdr:row>56</xdr:row>
      <xdr:rowOff>45659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138386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156246</xdr:rowOff>
    </xdr:from>
    <xdr:to>
      <xdr:col>20</xdr:col>
      <xdr:colOff>38100</xdr:colOff>
      <xdr:row>56</xdr:row>
      <xdr:rowOff>86396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102923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142232</xdr:rowOff>
    </xdr:from>
    <xdr:to>
      <xdr:col>15</xdr:col>
      <xdr:colOff>101600</xdr:colOff>
      <xdr:row>56</xdr:row>
      <xdr:rowOff>72382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63509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52301</xdr:rowOff>
    </xdr:from>
    <xdr:to>
      <xdr:col>10</xdr:col>
      <xdr:colOff>165100</xdr:colOff>
      <xdr:row>55</xdr:row>
      <xdr:rowOff>153901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8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170428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25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42174</xdr:rowOff>
    </xdr:from>
    <xdr:to>
      <xdr:col>6</xdr:col>
      <xdr:colOff>38100</xdr:colOff>
      <xdr:row>55</xdr:row>
      <xdr:rowOff>143774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160301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2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48616</xdr:rowOff>
    </xdr:from>
    <xdr:to>
      <xdr:col>24</xdr:col>
      <xdr:colOff>63500</xdr:colOff>
      <xdr:row>77</xdr:row>
      <xdr:rowOff>113145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50266"/>
          <a:ext cx="8382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81153</xdr:rowOff>
    </xdr:from>
    <xdr:to>
      <xdr:col>19</xdr:col>
      <xdr:colOff>177800</xdr:colOff>
      <xdr:row>77</xdr:row>
      <xdr:rowOff>113145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282803"/>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81153</xdr:rowOff>
    </xdr:from>
    <xdr:to>
      <xdr:col>15</xdr:col>
      <xdr:colOff>50800</xdr:colOff>
      <xdr:row>77</xdr:row>
      <xdr:rowOff>140678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82803"/>
          <a:ext cx="889000" cy="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140678</xdr:rowOff>
    </xdr:from>
    <xdr:to>
      <xdr:col>10</xdr:col>
      <xdr:colOff>114300</xdr:colOff>
      <xdr:row>78</xdr:row>
      <xdr:rowOff>18783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42328"/>
          <a:ext cx="889000" cy="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169266</xdr:rowOff>
    </xdr:from>
    <xdr:to>
      <xdr:col>24</xdr:col>
      <xdr:colOff>114300</xdr:colOff>
      <xdr:row>77</xdr:row>
      <xdr:rowOff>99416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147693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62345</xdr:rowOff>
    </xdr:from>
    <xdr:to>
      <xdr:col>20</xdr:col>
      <xdr:colOff>38100</xdr:colOff>
      <xdr:row>77</xdr:row>
      <xdr:rowOff>163945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155072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30353</xdr:rowOff>
    </xdr:from>
    <xdr:to>
      <xdr:col>15</xdr:col>
      <xdr:colOff>101600</xdr:colOff>
      <xdr:row>77</xdr:row>
      <xdr:rowOff>131953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123080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89878</xdr:rowOff>
    </xdr:from>
    <xdr:to>
      <xdr:col>10</xdr:col>
      <xdr:colOff>165100</xdr:colOff>
      <xdr:row>78</xdr:row>
      <xdr:rowOff>20028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11155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8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139433</xdr:rowOff>
    </xdr:from>
    <xdr:to>
      <xdr:col>6</xdr:col>
      <xdr:colOff>38100</xdr:colOff>
      <xdr:row>78</xdr:row>
      <xdr:rowOff>69583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60710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145252</xdr:rowOff>
    </xdr:from>
    <xdr:to>
      <xdr:col>24</xdr:col>
      <xdr:colOff>62865</xdr:colOff>
      <xdr:row>98</xdr:row>
      <xdr:rowOff>28470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47202"/>
          <a:ext cx="1270" cy="1083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32297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28470</xdr:rowOff>
    </xdr:from>
    <xdr:to>
      <xdr:col>24</xdr:col>
      <xdr:colOff>152400</xdr:colOff>
      <xdr:row>98</xdr:row>
      <xdr:rowOff>28470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91929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2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145252</xdr:rowOff>
    </xdr:from>
    <xdr:to>
      <xdr:col>24</xdr:col>
      <xdr:colOff>152400</xdr:colOff>
      <xdr:row>91</xdr:row>
      <xdr:rowOff>145252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4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23833</xdr:rowOff>
    </xdr:from>
    <xdr:to>
      <xdr:col>24</xdr:col>
      <xdr:colOff>63500</xdr:colOff>
      <xdr:row>95</xdr:row>
      <xdr:rowOff>31964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11583"/>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33918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2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55491</xdr:rowOff>
    </xdr:from>
    <xdr:to>
      <xdr:col>24</xdr:col>
      <xdr:colOff>114300</xdr:colOff>
      <xdr:row>95</xdr:row>
      <xdr:rowOff>157091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4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23800</xdr:rowOff>
    </xdr:from>
    <xdr:to>
      <xdr:col>19</xdr:col>
      <xdr:colOff>177800</xdr:colOff>
      <xdr:row>95</xdr:row>
      <xdr:rowOff>23833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1155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94027</xdr:rowOff>
    </xdr:from>
    <xdr:to>
      <xdr:col>20</xdr:col>
      <xdr:colOff>38100</xdr:colOff>
      <xdr:row>96</xdr:row>
      <xdr:rowOff>24177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15304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23800</xdr:rowOff>
    </xdr:from>
    <xdr:to>
      <xdr:col>15</xdr:col>
      <xdr:colOff>50800</xdr:colOff>
      <xdr:row>95</xdr:row>
      <xdr:rowOff>25890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11550"/>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86581</xdr:rowOff>
    </xdr:from>
    <xdr:to>
      <xdr:col>15</xdr:col>
      <xdr:colOff>101600</xdr:colOff>
      <xdr:row>96</xdr:row>
      <xdr:rowOff>16731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7858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120301</xdr:rowOff>
    </xdr:from>
    <xdr:to>
      <xdr:col>10</xdr:col>
      <xdr:colOff>114300</xdr:colOff>
      <xdr:row>95</xdr:row>
      <xdr:rowOff>25890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550801"/>
          <a:ext cx="889000" cy="76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96541</xdr:rowOff>
    </xdr:from>
    <xdr:to>
      <xdr:col>10</xdr:col>
      <xdr:colOff>165100</xdr:colOff>
      <xdr:row>96</xdr:row>
      <xdr:rowOff>26691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17818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75315</xdr:rowOff>
    </xdr:from>
    <xdr:to>
      <xdr:col>6</xdr:col>
      <xdr:colOff>38100</xdr:colOff>
      <xdr:row>96</xdr:row>
      <xdr:rowOff>5465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168042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152614</xdr:rowOff>
    </xdr:from>
    <xdr:to>
      <xdr:col>24</xdr:col>
      <xdr:colOff>114300</xdr:colOff>
      <xdr:row>95</xdr:row>
      <xdr:rowOff>82764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2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144483</xdr:rowOff>
    </xdr:from>
    <xdr:to>
      <xdr:col>20</xdr:col>
      <xdr:colOff>38100</xdr:colOff>
      <xdr:row>95</xdr:row>
      <xdr:rowOff>74633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91160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144450</xdr:rowOff>
    </xdr:from>
    <xdr:to>
      <xdr:col>15</xdr:col>
      <xdr:colOff>101600</xdr:colOff>
      <xdr:row>95</xdr:row>
      <xdr:rowOff>74600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91127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146540</xdr:rowOff>
    </xdr:from>
    <xdr:to>
      <xdr:col>10</xdr:col>
      <xdr:colOff>165100</xdr:colOff>
      <xdr:row>95</xdr:row>
      <xdr:rowOff>76690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93217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3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69501</xdr:rowOff>
    </xdr:from>
    <xdr:to>
      <xdr:col>6</xdr:col>
      <xdr:colOff>38100</xdr:colOff>
      <xdr:row>90</xdr:row>
      <xdr:rowOff>171101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5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16178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2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93523</xdr:rowOff>
    </xdr:from>
    <xdr:to>
      <xdr:col>55</xdr:col>
      <xdr:colOff>0</xdr:colOff>
      <xdr:row>38</xdr:row>
      <xdr:rowOff>93752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0862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93294</xdr:rowOff>
    </xdr:from>
    <xdr:to>
      <xdr:col>50</xdr:col>
      <xdr:colOff>114300</xdr:colOff>
      <xdr:row>38</xdr:row>
      <xdr:rowOff>93752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083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93294</xdr:rowOff>
    </xdr:from>
    <xdr:to>
      <xdr:col>45</xdr:col>
      <xdr:colOff>177800</xdr:colOff>
      <xdr:row>38</xdr:row>
      <xdr:rowOff>93523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083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88722</xdr:rowOff>
    </xdr:from>
    <xdr:to>
      <xdr:col>41</xdr:col>
      <xdr:colOff>50800</xdr:colOff>
      <xdr:row>38</xdr:row>
      <xdr:rowOff>93523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0382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129100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42952</xdr:rowOff>
    </xdr:from>
    <xdr:to>
      <xdr:col>50</xdr:col>
      <xdr:colOff>165100</xdr:colOff>
      <xdr:row>38</xdr:row>
      <xdr:rowOff>144552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135679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42494</xdr:rowOff>
    </xdr:from>
    <xdr:to>
      <xdr:col>46</xdr:col>
      <xdr:colOff>38100</xdr:colOff>
      <xdr:row>38</xdr:row>
      <xdr:rowOff>144094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135221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42723</xdr:rowOff>
    </xdr:from>
    <xdr:to>
      <xdr:col>41</xdr:col>
      <xdr:colOff>101600</xdr:colOff>
      <xdr:row>38</xdr:row>
      <xdr:rowOff>144323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135450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37922</xdr:rowOff>
    </xdr:from>
    <xdr:to>
      <xdr:col>36</xdr:col>
      <xdr:colOff>165100</xdr:colOff>
      <xdr:row>38</xdr:row>
      <xdr:rowOff>139522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130649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4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46889</xdr:rowOff>
    </xdr:from>
    <xdr:to>
      <xdr:col>55</xdr:col>
      <xdr:colOff>0</xdr:colOff>
      <xdr:row>55</xdr:row>
      <xdr:rowOff>60833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476639"/>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43612</xdr:rowOff>
    </xdr:from>
    <xdr:to>
      <xdr:col>50</xdr:col>
      <xdr:colOff>114300</xdr:colOff>
      <xdr:row>55</xdr:row>
      <xdr:rowOff>60833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7336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43612</xdr:rowOff>
    </xdr:from>
    <xdr:to>
      <xdr:col>45</xdr:col>
      <xdr:colOff>177800</xdr:colOff>
      <xdr:row>55</xdr:row>
      <xdr:rowOff>54737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73362"/>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63957</xdr:rowOff>
    </xdr:from>
    <xdr:to>
      <xdr:col>41</xdr:col>
      <xdr:colOff>50800</xdr:colOff>
      <xdr:row>55</xdr:row>
      <xdr:rowOff>54737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22257"/>
          <a:ext cx="8890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167539</xdr:rowOff>
    </xdr:from>
    <xdr:to>
      <xdr:col>55</xdr:col>
      <xdr:colOff>50800</xdr:colOff>
      <xdr:row>55</xdr:row>
      <xdr:rowOff>97689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18966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7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10033</xdr:rowOff>
    </xdr:from>
    <xdr:to>
      <xdr:col>50</xdr:col>
      <xdr:colOff>165100</xdr:colOff>
      <xdr:row>55</xdr:row>
      <xdr:rowOff>111633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128160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21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164262</xdr:rowOff>
    </xdr:from>
    <xdr:to>
      <xdr:col>46</xdr:col>
      <xdr:colOff>38100</xdr:colOff>
      <xdr:row>55</xdr:row>
      <xdr:rowOff>94412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110939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19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3937</xdr:rowOff>
    </xdr:from>
    <xdr:to>
      <xdr:col>41</xdr:col>
      <xdr:colOff>101600</xdr:colOff>
      <xdr:row>55</xdr:row>
      <xdr:rowOff>105537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122064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2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13157</xdr:rowOff>
    </xdr:from>
    <xdr:to>
      <xdr:col>36</xdr:col>
      <xdr:colOff>165100</xdr:colOff>
      <xdr:row>54</xdr:row>
      <xdr:rowOff>114757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7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131284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13018</xdr:rowOff>
    </xdr:from>
    <xdr:to>
      <xdr:col>55</xdr:col>
      <xdr:colOff>0</xdr:colOff>
      <xdr:row>78</xdr:row>
      <xdr:rowOff>26276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6118"/>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13018</xdr:rowOff>
    </xdr:from>
    <xdr:to>
      <xdr:col>50</xdr:col>
      <xdr:colOff>114300</xdr:colOff>
      <xdr:row>78</xdr:row>
      <xdr:rowOff>61900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6118"/>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61900</xdr:rowOff>
    </xdr:from>
    <xdr:to>
      <xdr:col>45</xdr:col>
      <xdr:colOff>177800</xdr:colOff>
      <xdr:row>78</xdr:row>
      <xdr:rowOff>65748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5000"/>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158483</xdr:rowOff>
    </xdr:from>
    <xdr:to>
      <xdr:col>41</xdr:col>
      <xdr:colOff>50800</xdr:colOff>
      <xdr:row>78</xdr:row>
      <xdr:rowOff>65748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60133"/>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146926</xdr:rowOff>
    </xdr:from>
    <xdr:to>
      <xdr:col>55</xdr:col>
      <xdr:colOff>50800</xdr:colOff>
      <xdr:row>78</xdr:row>
      <xdr:rowOff>77076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125353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133668</xdr:rowOff>
    </xdr:from>
    <xdr:to>
      <xdr:col>50</xdr:col>
      <xdr:colOff>165100</xdr:colOff>
      <xdr:row>78</xdr:row>
      <xdr:rowOff>63818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80345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1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11100</xdr:rowOff>
    </xdr:from>
    <xdr:to>
      <xdr:col>46</xdr:col>
      <xdr:colOff>38100</xdr:colOff>
      <xdr:row>78</xdr:row>
      <xdr:rowOff>112700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103827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14948</xdr:rowOff>
    </xdr:from>
    <xdr:to>
      <xdr:col>41</xdr:col>
      <xdr:colOff>101600</xdr:colOff>
      <xdr:row>78</xdr:row>
      <xdr:rowOff>116548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107675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8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107683</xdr:rowOff>
    </xdr:from>
    <xdr:to>
      <xdr:col>36</xdr:col>
      <xdr:colOff>165100</xdr:colOff>
      <xdr:row>78</xdr:row>
      <xdr:rowOff>37833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28960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115827</xdr:rowOff>
    </xdr:from>
    <xdr:to>
      <xdr:col>55</xdr:col>
      <xdr:colOff>0</xdr:colOff>
      <xdr:row>92</xdr:row>
      <xdr:rowOff>90191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717777"/>
          <a:ext cx="838200" cy="14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115827</xdr:rowOff>
    </xdr:from>
    <xdr:to>
      <xdr:col>50</xdr:col>
      <xdr:colOff>114300</xdr:colOff>
      <xdr:row>92</xdr:row>
      <xdr:rowOff>27882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717777"/>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27882</xdr:rowOff>
    </xdr:from>
    <xdr:to>
      <xdr:col>45</xdr:col>
      <xdr:colOff>177800</xdr:colOff>
      <xdr:row>92</xdr:row>
      <xdr:rowOff>36895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801282"/>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36895</xdr:rowOff>
    </xdr:from>
    <xdr:to>
      <xdr:col>41</xdr:col>
      <xdr:colOff>50800</xdr:colOff>
      <xdr:row>92</xdr:row>
      <xdr:rowOff>44734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5810295"/>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39391</xdr:rowOff>
    </xdr:from>
    <xdr:to>
      <xdr:col>55</xdr:col>
      <xdr:colOff>50800</xdr:colOff>
      <xdr:row>92</xdr:row>
      <xdr:rowOff>140991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8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62268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66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65027</xdr:rowOff>
    </xdr:from>
    <xdr:to>
      <xdr:col>50</xdr:col>
      <xdr:colOff>165100</xdr:colOff>
      <xdr:row>91</xdr:row>
      <xdr:rowOff>166627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6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11704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44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148532</xdr:rowOff>
    </xdr:from>
    <xdr:to>
      <xdr:col>46</xdr:col>
      <xdr:colOff>38100</xdr:colOff>
      <xdr:row>92</xdr:row>
      <xdr:rowOff>78682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7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95209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5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157545</xdr:rowOff>
    </xdr:from>
    <xdr:to>
      <xdr:col>41</xdr:col>
      <xdr:colOff>101600</xdr:colOff>
      <xdr:row>92</xdr:row>
      <xdr:rowOff>87695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7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104222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5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165384</xdr:rowOff>
    </xdr:from>
    <xdr:to>
      <xdr:col>36</xdr:col>
      <xdr:colOff>165100</xdr:colOff>
      <xdr:row>92</xdr:row>
      <xdr:rowOff>95534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7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112061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5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46228</xdr:rowOff>
    </xdr:from>
    <xdr:to>
      <xdr:col>85</xdr:col>
      <xdr:colOff>127000</xdr:colOff>
      <xdr:row>35</xdr:row>
      <xdr:rowOff>83312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875528"/>
          <a:ext cx="838200" cy="2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46228</xdr:rowOff>
    </xdr:from>
    <xdr:to>
      <xdr:col>81</xdr:col>
      <xdr:colOff>50800</xdr:colOff>
      <xdr:row>35</xdr:row>
      <xdr:rowOff>134366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875528"/>
          <a:ext cx="889000" cy="2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115316</xdr:rowOff>
    </xdr:from>
    <xdr:to>
      <xdr:col>76</xdr:col>
      <xdr:colOff>114300</xdr:colOff>
      <xdr:row>35</xdr:row>
      <xdr:rowOff>134366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160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33274</xdr:rowOff>
    </xdr:from>
    <xdr:to>
      <xdr:col>71</xdr:col>
      <xdr:colOff>177800</xdr:colOff>
      <xdr:row>35</xdr:row>
      <xdr:rowOff>115316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862574"/>
          <a:ext cx="889000" cy="2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32512</xdr:rowOff>
    </xdr:from>
    <xdr:to>
      <xdr:col>85</xdr:col>
      <xdr:colOff>177800</xdr:colOff>
      <xdr:row>35</xdr:row>
      <xdr:rowOff>134112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55389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8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166878</xdr:rowOff>
    </xdr:from>
    <xdr:to>
      <xdr:col>81</xdr:col>
      <xdr:colOff>101600</xdr:colOff>
      <xdr:row>34</xdr:row>
      <xdr:rowOff>97028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113555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83566</xdr:rowOff>
    </xdr:from>
    <xdr:to>
      <xdr:col>76</xdr:col>
      <xdr:colOff>165100</xdr:colOff>
      <xdr:row>36</xdr:row>
      <xdr:rowOff>13716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30243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64516</xdr:rowOff>
    </xdr:from>
    <xdr:to>
      <xdr:col>72</xdr:col>
      <xdr:colOff>38100</xdr:colOff>
      <xdr:row>35</xdr:row>
      <xdr:rowOff>166116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11193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153924</xdr:rowOff>
    </xdr:from>
    <xdr:to>
      <xdr:col>67</xdr:col>
      <xdr:colOff>101600</xdr:colOff>
      <xdr:row>34</xdr:row>
      <xdr:rowOff>84074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100601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5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157600</xdr:rowOff>
    </xdr:from>
    <xdr:to>
      <xdr:col>85</xdr:col>
      <xdr:colOff>127000</xdr:colOff>
      <xdr:row>55</xdr:row>
      <xdr:rowOff>7158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8901550"/>
          <a:ext cx="838200" cy="53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135768</xdr:rowOff>
    </xdr:from>
    <xdr:to>
      <xdr:col>81</xdr:col>
      <xdr:colOff>50800</xdr:colOff>
      <xdr:row>55</xdr:row>
      <xdr:rowOff>7158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051168"/>
          <a:ext cx="889000" cy="38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135768</xdr:rowOff>
    </xdr:from>
    <xdr:to>
      <xdr:col>76</xdr:col>
      <xdr:colOff>114300</xdr:colOff>
      <xdr:row>53</xdr:row>
      <xdr:rowOff>115903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051168"/>
          <a:ext cx="889000" cy="15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115903</xdr:rowOff>
    </xdr:from>
    <xdr:to>
      <xdr:col>71</xdr:col>
      <xdr:colOff>177800</xdr:colOff>
      <xdr:row>55</xdr:row>
      <xdr:rowOff>74229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202753"/>
          <a:ext cx="889000" cy="30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106800</xdr:rowOff>
    </xdr:from>
    <xdr:to>
      <xdr:col>85</xdr:col>
      <xdr:colOff>177800</xdr:colOff>
      <xdr:row>52</xdr:row>
      <xdr:rowOff>36950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88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129677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7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127808</xdr:rowOff>
    </xdr:from>
    <xdr:to>
      <xdr:col>81</xdr:col>
      <xdr:colOff>101600</xdr:colOff>
      <xdr:row>55</xdr:row>
      <xdr:rowOff>57958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3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74485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1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84968</xdr:rowOff>
    </xdr:from>
    <xdr:to>
      <xdr:col>76</xdr:col>
      <xdr:colOff>165100</xdr:colOff>
      <xdr:row>53</xdr:row>
      <xdr:rowOff>15118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31645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7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65103</xdr:rowOff>
    </xdr:from>
    <xdr:to>
      <xdr:col>72</xdr:col>
      <xdr:colOff>38100</xdr:colOff>
      <xdr:row>53</xdr:row>
      <xdr:rowOff>166703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11780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23429</xdr:rowOff>
    </xdr:from>
    <xdr:to>
      <xdr:col>67</xdr:col>
      <xdr:colOff>101600</xdr:colOff>
      <xdr:row>55</xdr:row>
      <xdr:rowOff>125029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141556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10051</xdr:rowOff>
    </xdr:from>
    <xdr:to>
      <xdr:col>85</xdr:col>
      <xdr:colOff>127000</xdr:colOff>
      <xdr:row>79</xdr:row>
      <xdr:rowOff>20338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83151"/>
          <a:ext cx="8382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10051</xdr:rowOff>
    </xdr:from>
    <xdr:to>
      <xdr:col>81</xdr:col>
      <xdr:colOff>50800</xdr:colOff>
      <xdr:row>78</xdr:row>
      <xdr:rowOff>92511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383151"/>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83530</xdr:rowOff>
    </xdr:from>
    <xdr:to>
      <xdr:col>76</xdr:col>
      <xdr:colOff>114300</xdr:colOff>
      <xdr:row>78</xdr:row>
      <xdr:rowOff>92511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456630"/>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118963</xdr:rowOff>
    </xdr:from>
    <xdr:to>
      <xdr:col>71</xdr:col>
      <xdr:colOff>177800</xdr:colOff>
      <xdr:row>78</xdr:row>
      <xdr:rowOff>83530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2806263"/>
          <a:ext cx="889000" cy="6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95575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2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140988</xdr:rowOff>
    </xdr:from>
    <xdr:to>
      <xdr:col>85</xdr:col>
      <xdr:colOff>177800</xdr:colOff>
      <xdr:row>79</xdr:row>
      <xdr:rowOff>71138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100365</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0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130701</xdr:rowOff>
    </xdr:from>
    <xdr:to>
      <xdr:col>81</xdr:col>
      <xdr:colOff>101600</xdr:colOff>
      <xdr:row>78</xdr:row>
      <xdr:rowOff>60851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77378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1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41711</xdr:rowOff>
    </xdr:from>
    <xdr:to>
      <xdr:col>76</xdr:col>
      <xdr:colOff>165100</xdr:colOff>
      <xdr:row>78</xdr:row>
      <xdr:rowOff>143311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134438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50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32730</xdr:rowOff>
    </xdr:from>
    <xdr:to>
      <xdr:col>72</xdr:col>
      <xdr:colOff>38100</xdr:colOff>
      <xdr:row>78</xdr:row>
      <xdr:rowOff>134330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125457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4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68163</xdr:rowOff>
    </xdr:from>
    <xdr:to>
      <xdr:col>67</xdr:col>
      <xdr:colOff>101600</xdr:colOff>
      <xdr:row>74</xdr:row>
      <xdr:rowOff>169763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27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14840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25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34727</xdr:rowOff>
    </xdr:from>
    <xdr:to>
      <xdr:col>85</xdr:col>
      <xdr:colOff>127000</xdr:colOff>
      <xdr:row>96</xdr:row>
      <xdr:rowOff>47482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93927"/>
          <a:ext cx="8382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34727</xdr:rowOff>
    </xdr:from>
    <xdr:to>
      <xdr:col>81</xdr:col>
      <xdr:colOff>50800</xdr:colOff>
      <xdr:row>96</xdr:row>
      <xdr:rowOff>120909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93927"/>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120909</xdr:rowOff>
    </xdr:from>
    <xdr:to>
      <xdr:col>76</xdr:col>
      <xdr:colOff>114300</xdr:colOff>
      <xdr:row>96</xdr:row>
      <xdr:rowOff>144021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80109"/>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144021</xdr:rowOff>
    </xdr:from>
    <xdr:to>
      <xdr:col>71</xdr:col>
      <xdr:colOff>177800</xdr:colOff>
      <xdr:row>96</xdr:row>
      <xdr:rowOff>164937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03221"/>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168132</xdr:rowOff>
    </xdr:from>
    <xdr:to>
      <xdr:col>85</xdr:col>
      <xdr:colOff>177800</xdr:colOff>
      <xdr:row>96</xdr:row>
      <xdr:rowOff>98282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19559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0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155377</xdr:rowOff>
    </xdr:from>
    <xdr:to>
      <xdr:col>81</xdr:col>
      <xdr:colOff>101600</xdr:colOff>
      <xdr:row>96</xdr:row>
      <xdr:rowOff>85527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102054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70109</xdr:rowOff>
    </xdr:from>
    <xdr:to>
      <xdr:col>76</xdr:col>
      <xdr:colOff>165100</xdr:colOff>
      <xdr:row>97</xdr:row>
      <xdr:rowOff>259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93221</xdr:rowOff>
    </xdr:from>
    <xdr:to>
      <xdr:col>72</xdr:col>
      <xdr:colOff>38100</xdr:colOff>
      <xdr:row>97</xdr:row>
      <xdr:rowOff>23371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39898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114137</xdr:rowOff>
    </xdr:from>
    <xdr:to>
      <xdr:col>67</xdr:col>
      <xdr:colOff>101600</xdr:colOff>
      <xdr:row>97</xdr:row>
      <xdr:rowOff>44287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60814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土木費が一人当たり</a:t>
          </a:r>
          <a:r>
            <a:rPr kumimoji="1" lang="ja-JP" altLang="en-US" sz="1100">
              <a:solidFill>
                <a:schemeClr val="tx1"/>
              </a:solidFill>
              <a:effectLst/>
              <a:latin typeface="+mn-lt"/>
              <a:ea typeface="+mn-ea"/>
              <a:cs typeface="+mn-cs"/>
            </a:rPr>
            <a:t>４７，０１６</a:t>
          </a:r>
          <a:r>
            <a:rPr kumimoji="1" lang="ja-JP" altLang="ja-JP" sz="1100">
              <a:solidFill>
                <a:schemeClr val="tx1"/>
              </a:solidFill>
              <a:effectLst/>
              <a:latin typeface="+mn-lt"/>
              <a:ea typeface="+mn-ea"/>
              <a:cs typeface="+mn-cs"/>
            </a:rPr>
            <a:t>円となっており、類似団体平均に比べ高どまりしているのは、公共下水道事業の経営基盤を強化するための下水道事業への繰出金や道路整備計画に基づく道路新設改良事業の実施等による普通建設事業費や補助費等の増加によるものであ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教育費については、</a:t>
          </a:r>
          <a:r>
            <a:rPr kumimoji="1" lang="ja-JP" altLang="ja-JP" sz="1100">
              <a:solidFill>
                <a:schemeClr val="dk1"/>
              </a:solidFill>
              <a:effectLst/>
              <a:latin typeface="+mn-lt"/>
              <a:ea typeface="+mn-ea"/>
              <a:cs typeface="+mn-cs"/>
            </a:rPr>
            <a:t>小中学校の大規模改造事業等により</a:t>
          </a:r>
          <a:r>
            <a:rPr kumimoji="1" lang="ja-JP" altLang="en-US" sz="1100">
              <a:solidFill>
                <a:schemeClr val="dk1"/>
              </a:solidFill>
              <a:effectLst/>
              <a:latin typeface="+mn-lt"/>
              <a:ea typeface="+mn-ea"/>
              <a:cs typeface="+mn-cs"/>
            </a:rPr>
            <a:t>普通建設事業費が増加したことなどから前年度比２３，４１９円上昇し、７１，７１７円となった。</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また、公債費については、合併特例事業債を活用し、合併後の一体的なまちづくりに取り組んできたため、住民一人あたり</a:t>
          </a:r>
          <a:r>
            <a:rPr kumimoji="1" lang="ja-JP" altLang="en-US" sz="1100">
              <a:solidFill>
                <a:schemeClr val="tx1"/>
              </a:solidFill>
              <a:effectLst/>
              <a:latin typeface="+mn-lt"/>
              <a:ea typeface="+mn-ea"/>
              <a:cs typeface="+mn-cs"/>
            </a:rPr>
            <a:t>３９，０３４</a:t>
          </a:r>
          <a:r>
            <a:rPr kumimoji="1" lang="ja-JP" altLang="ja-JP" sz="1100">
              <a:solidFill>
                <a:schemeClr val="tx1"/>
              </a:solidFill>
              <a:effectLst/>
              <a:latin typeface="+mn-lt"/>
              <a:ea typeface="+mn-ea"/>
              <a:cs typeface="+mn-cs"/>
            </a:rPr>
            <a:t>円で、前年度比</a:t>
          </a:r>
          <a:r>
            <a:rPr kumimoji="1" lang="ja-JP" altLang="en-US" sz="1100">
              <a:solidFill>
                <a:schemeClr val="tx1"/>
              </a:solidFill>
              <a:effectLst/>
              <a:latin typeface="+mn-lt"/>
              <a:ea typeface="+mn-ea"/>
              <a:cs typeface="+mn-cs"/>
            </a:rPr>
            <a:t>５５８</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となり、類似団体と比べ</a:t>
          </a:r>
          <a:r>
            <a:rPr kumimoji="1" lang="ja-JP" altLang="en-US" sz="1100">
              <a:solidFill>
                <a:schemeClr val="tx1"/>
              </a:solidFill>
              <a:effectLst/>
              <a:latin typeface="+mn-lt"/>
              <a:ea typeface="+mn-ea"/>
              <a:cs typeface="+mn-cs"/>
            </a:rPr>
            <a:t>１１，７５６</a:t>
          </a:r>
          <a:r>
            <a:rPr kumimoji="1" lang="ja-JP" altLang="ja-JP" sz="1100">
              <a:solidFill>
                <a:schemeClr val="tx1"/>
              </a:solidFill>
              <a:effectLst/>
              <a:latin typeface="+mn-lt"/>
              <a:ea typeface="+mn-ea"/>
              <a:cs typeface="+mn-cs"/>
            </a:rPr>
            <a:t>円高くなっている。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文化ホール等の施設整備や設備投資、障がい福祉等に係る社会保障給付の増加等があるものの、市税収入は増収（前年度＋７．７億円）したことなどにより歳入額が増加し、実質収支額は改善した。なお、財源として財政調整基金を２４億円取り崩したことから、標準財政規模比の財政調整基金残高は低下し１２．９３％となった。今後は、事業の選択や見直し、有利な財源の活用等に取り組みながら改善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令和元年度の津市の一般会計、特別会計、企業会計で赤字になった会計はなく、近年の状況から市全体として安定して黒字を計上している。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モーターボート競走事業会計については、平成２９年度に特別会計から企業会計に移行したが、一般会計に継続して繰り出しており、健全な財政運営が行われている。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国民健康保険事業特別会計については、被保険者の減少などにより保険料が減額する一方、医療の高度化や受診頻度の増加などにより保険給付費は増額となり単年度収支額が減少している。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42012_&#27941;&#24066;_2019/&#12304;&#36001;&#25919;&#29366;&#27841;&#36039;&#26009;&#38598;&#12305;_242012_&#2794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42</v>
          </cell>
          <cell r="CF51">
            <v>45.5</v>
          </cell>
          <cell r="CN51">
            <v>44.3</v>
          </cell>
          <cell r="CV51">
            <v>49.8</v>
          </cell>
        </row>
        <row r="53">
          <cell r="BX53">
            <v>57.8</v>
          </cell>
          <cell r="CF53">
            <v>58.7</v>
          </cell>
          <cell r="CN53">
            <v>60.2</v>
          </cell>
          <cell r="CV53">
            <v>61.4</v>
          </cell>
        </row>
        <row r="55">
          <cell r="AN55" t="str">
            <v>類似団体内平均値</v>
          </cell>
          <cell r="BX55">
            <v>16.600000000000001</v>
          </cell>
          <cell r="CF55">
            <v>17.399999999999999</v>
          </cell>
          <cell r="CN55">
            <v>12.1</v>
          </cell>
          <cell r="CV55">
            <v>11.2</v>
          </cell>
        </row>
        <row r="57">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41.7</v>
          </cell>
          <cell r="BX73">
            <v>42</v>
          </cell>
          <cell r="CF73">
            <v>45.5</v>
          </cell>
          <cell r="CN73">
            <v>44.3</v>
          </cell>
          <cell r="CV73">
            <v>49.8</v>
          </cell>
        </row>
        <row r="75">
          <cell r="BP75">
            <v>8.3000000000000007</v>
          </cell>
          <cell r="BX75">
            <v>7.2</v>
          </cell>
          <cell r="CF75">
            <v>5</v>
          </cell>
          <cell r="CN75">
            <v>4.7</v>
          </cell>
          <cell r="CV75">
            <v>4.7</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114552477</v>
      </c>
      <c r="BO4" s="424"/>
      <c r="BP4" s="424"/>
      <c r="BQ4" s="424"/>
      <c r="BR4" s="424"/>
      <c r="BS4" s="424"/>
      <c r="BT4" s="424"/>
      <c r="BU4" s="425"/>
      <c r="BV4" s="423">
        <v>109213599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0.3</v>
      </c>
      <c r="CU4" s="608"/>
      <c r="CV4" s="608"/>
      <c r="CW4" s="608"/>
      <c r="CX4" s="608"/>
      <c r="CY4" s="608"/>
      <c r="CZ4" s="608"/>
      <c r="DA4" s="609"/>
      <c r="DB4" s="607">
        <v>0.3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113908412</v>
      </c>
      <c r="BO5" s="429"/>
      <c r="BP5" s="429"/>
      <c r="BQ5" s="429"/>
      <c r="BR5" s="429"/>
      <c r="BS5" s="429"/>
      <c r="BT5" s="429"/>
      <c r="BU5" s="430"/>
      <c r="BV5" s="428">
        <v>108420401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97.3</v>
      </c>
      <c r="CU5" s="399"/>
      <c r="CV5" s="399"/>
      <c r="CW5" s="399"/>
      <c r="CX5" s="399"/>
      <c r="CY5" s="399"/>
      <c r="CZ5" s="399"/>
      <c r="DA5" s="400"/>
      <c r="DB5" s="398">
        <v>97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644065</v>
      </c>
      <c r="BO6" s="429"/>
      <c r="BP6" s="429"/>
      <c r="BQ6" s="429"/>
      <c r="BR6" s="429"/>
      <c r="BS6" s="429"/>
      <c r="BT6" s="429"/>
      <c r="BU6" s="430"/>
      <c r="BV6" s="428">
        <v>793198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101.9</v>
      </c>
      <c r="CU6" s="582"/>
      <c r="CV6" s="582"/>
      <c r="CW6" s="582"/>
      <c r="CX6" s="582"/>
      <c r="CY6" s="582"/>
      <c r="CZ6" s="582"/>
      <c r="DA6" s="583"/>
      <c r="DB6" s="581">
        <v>103.3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409938</v>
      </c>
      <c r="BO7" s="429"/>
      <c r="BP7" s="429"/>
      <c r="BQ7" s="429"/>
      <c r="BR7" s="429"/>
      <c r="BS7" s="429"/>
      <c r="BT7" s="429"/>
      <c r="BU7" s="430"/>
      <c r="BV7" s="428">
        <v>622565</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66951388</v>
      </c>
      <c r="CU7" s="429"/>
      <c r="CV7" s="429"/>
      <c r="CW7" s="429"/>
      <c r="CX7" s="429"/>
      <c r="CY7" s="429"/>
      <c r="CZ7" s="429"/>
      <c r="DA7" s="430"/>
      <c r="DB7" s="428">
        <v>67583347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234127</v>
      </c>
      <c r="BO8" s="429"/>
      <c r="BP8" s="429"/>
      <c r="BQ8" s="429"/>
      <c r="BR8" s="429"/>
      <c r="BS8" s="429"/>
      <c r="BT8" s="429"/>
      <c r="BU8" s="430"/>
      <c r="BV8" s="428">
        <v>170633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0.71</v>
      </c>
      <c r="CU8" s="542"/>
      <c r="CV8" s="542"/>
      <c r="CW8" s="542"/>
      <c r="CX8" s="542"/>
      <c r="CY8" s="542"/>
      <c r="CZ8" s="542"/>
      <c r="DA8" s="543"/>
      <c r="DB8" s="541">
        <v>0.72</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279886</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110</v>
      </c>
      <c r="AV9" s="486"/>
      <c r="AW9" s="486"/>
      <c r="AX9" s="486"/>
      <c r="AY9" s="408" t="s">
        <v>117</v>
      </c>
      <c r="AZ9" s="409"/>
      <c r="BA9" s="409"/>
      <c r="BB9" s="409"/>
      <c r="BC9" s="409"/>
      <c r="BD9" s="409"/>
      <c r="BE9" s="409"/>
      <c r="BF9" s="409"/>
      <c r="BG9" s="409"/>
      <c r="BH9" s="409"/>
      <c r="BI9" s="409"/>
      <c r="BJ9" s="409"/>
      <c r="BK9" s="409"/>
      <c r="BL9" s="409"/>
      <c r="BM9" s="410"/>
      <c r="BN9" s="428">
        <v>63494</v>
      </c>
      <c r="BO9" s="429"/>
      <c r="BP9" s="429"/>
      <c r="BQ9" s="429"/>
      <c r="BR9" s="429"/>
      <c r="BS9" s="429"/>
      <c r="BT9" s="429"/>
      <c r="BU9" s="430"/>
      <c r="BV9" s="428">
        <v>50074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14.2</v>
      </c>
      <c r="CU9" s="399"/>
      <c r="CV9" s="399"/>
      <c r="CW9" s="399"/>
      <c r="CX9" s="399"/>
      <c r="CY9" s="399"/>
      <c r="CZ9" s="399"/>
      <c r="DA9" s="400"/>
      <c r="DB9" s="398">
        <v>14.4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285746</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110</v>
      </c>
      <c r="AV10" s="486"/>
      <c r="AW10" s="486"/>
      <c r="AX10" s="486"/>
      <c r="AY10" s="408" t="s">
        <v>121</v>
      </c>
      <c r="AZ10" s="409"/>
      <c r="BA10" s="409"/>
      <c r="BB10" s="409"/>
      <c r="BC10" s="409"/>
      <c r="BD10" s="409"/>
      <c r="BE10" s="409"/>
      <c r="BF10" s="409"/>
      <c r="BG10" s="409"/>
      <c r="BH10" s="409"/>
      <c r="BI10" s="409"/>
      <c r="BJ10" s="409"/>
      <c r="BK10" s="409"/>
      <c r="BL10" s="409"/>
      <c r="BM10" s="410"/>
      <c r="BN10" s="428">
        <v>123629</v>
      </c>
      <c r="BO10" s="429"/>
      <c r="BP10" s="429"/>
      <c r="BQ10" s="429"/>
      <c r="BR10" s="429"/>
      <c r="BS10" s="429"/>
      <c r="BT10" s="429"/>
      <c r="BU10" s="430"/>
      <c r="BV10" s="428">
        <v>3642</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11791</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278105</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2400000</v>
      </c>
      <c r="BO12" s="429"/>
      <c r="BP12" s="429"/>
      <c r="BQ12" s="429"/>
      <c r="BR12" s="429"/>
      <c r="BS12" s="429"/>
      <c r="BT12" s="429"/>
      <c r="BU12" s="430"/>
      <c r="BV12" s="428">
        <v>2200000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268871</v>
      </c>
      <c r="S13" s="532"/>
      <c r="T13" s="532"/>
      <c r="U13" s="532"/>
      <c r="V13" s="533"/>
      <c r="W13" s="519" t="s">
        <v>140</v>
      </c>
      <c r="X13" s="441"/>
      <c r="Y13" s="441"/>
      <c r="Z13" s="441"/>
      <c r="AA13" s="441"/>
      <c r="AB13" s="442"/>
      <c r="AC13" s="404">
        <v>3585</v>
      </c>
      <c r="AD13" s="405"/>
      <c r="AE13" s="405"/>
      <c r="AF13" s="405"/>
      <c r="AG13" s="406"/>
      <c r="AH13" s="404">
        <v>3793</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-2212877</v>
      </c>
      <c r="BO13" s="429"/>
      <c r="BP13" s="429"/>
      <c r="BQ13" s="429"/>
      <c r="BR13" s="429"/>
      <c r="BS13" s="429"/>
      <c r="BT13" s="429"/>
      <c r="BU13" s="430"/>
      <c r="BV13" s="428">
        <v>-2134493</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4.7</v>
      </c>
      <c r="CU13" s="399"/>
      <c r="CV13" s="399"/>
      <c r="CW13" s="399"/>
      <c r="CX13" s="399"/>
      <c r="CY13" s="399"/>
      <c r="CZ13" s="399"/>
      <c r="DA13" s="400"/>
      <c r="DB13" s="398">
        <v>4.7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279802</v>
      </c>
      <c r="S14" s="532"/>
      <c r="T14" s="532"/>
      <c r="U14" s="532"/>
      <c r="V14" s="533"/>
      <c r="W14" s="534"/>
      <c r="X14" s="444"/>
      <c r="Y14" s="444"/>
      <c r="Z14" s="444"/>
      <c r="AA14" s="444"/>
      <c r="AB14" s="445"/>
      <c r="AC14" s="524">
        <v>2.8</v>
      </c>
      <c r="AD14" s="525"/>
      <c r="AE14" s="525"/>
      <c r="AF14" s="525"/>
      <c r="AG14" s="526"/>
      <c r="AH14" s="524">
        <v>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49.8</v>
      </c>
      <c r="CU14" s="536"/>
      <c r="CV14" s="536"/>
      <c r="CW14" s="536"/>
      <c r="CX14" s="536"/>
      <c r="CY14" s="536"/>
      <c r="CZ14" s="536"/>
      <c r="DA14" s="537"/>
      <c r="DB14" s="535">
        <v>44.3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271164</v>
      </c>
      <c r="S15" s="532"/>
      <c r="T15" s="532"/>
      <c r="U15" s="532"/>
      <c r="V15" s="533"/>
      <c r="W15" s="519" t="s">
        <v>147</v>
      </c>
      <c r="X15" s="441"/>
      <c r="Y15" s="441"/>
      <c r="Z15" s="441"/>
      <c r="AA15" s="441"/>
      <c r="AB15" s="442"/>
      <c r="AC15" s="404">
        <v>33654</v>
      </c>
      <c r="AD15" s="405"/>
      <c r="AE15" s="405"/>
      <c r="AF15" s="405"/>
      <c r="AG15" s="406"/>
      <c r="AH15" s="404">
        <v>34770</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36671621</v>
      </c>
      <c r="BO15" s="424"/>
      <c r="BP15" s="424"/>
      <c r="BQ15" s="424"/>
      <c r="BR15" s="424"/>
      <c r="BS15" s="424"/>
      <c r="BT15" s="424"/>
      <c r="BU15" s="425"/>
      <c r="BV15" s="423">
        <v>35990767</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26.6</v>
      </c>
      <c r="AD16" s="525"/>
      <c r="AE16" s="525"/>
      <c r="AF16" s="525"/>
      <c r="AG16" s="526"/>
      <c r="AH16" s="524">
        <v>27.3</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51554437</v>
      </c>
      <c r="BO16" s="429"/>
      <c r="BP16" s="429"/>
      <c r="BQ16" s="429"/>
      <c r="BR16" s="429"/>
      <c r="BS16" s="429"/>
      <c r="BT16" s="429"/>
      <c r="BU16" s="430"/>
      <c r="BV16" s="428">
        <v>50564641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89292</v>
      </c>
      <c r="AD17" s="405"/>
      <c r="AE17" s="405"/>
      <c r="AF17" s="405"/>
      <c r="AG17" s="406"/>
      <c r="AH17" s="404">
        <v>88994</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47093212</v>
      </c>
      <c r="BO17" s="429"/>
      <c r="BP17" s="429"/>
      <c r="BQ17" s="429"/>
      <c r="BR17" s="429"/>
      <c r="BS17" s="429"/>
      <c r="BT17" s="429"/>
      <c r="BU17" s="430"/>
      <c r="BV17" s="428">
        <v>46203204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711.19</v>
      </c>
      <c r="M18" s="493"/>
      <c r="N18" s="493"/>
      <c r="O18" s="493"/>
      <c r="P18" s="493"/>
      <c r="Q18" s="493"/>
      <c r="R18" s="494"/>
      <c r="S18" s="494"/>
      <c r="T18" s="494"/>
      <c r="U18" s="494"/>
      <c r="V18" s="495"/>
      <c r="W18" s="509"/>
      <c r="X18" s="510"/>
      <c r="Y18" s="510"/>
      <c r="Z18" s="510"/>
      <c r="AA18" s="510"/>
      <c r="AB18" s="520"/>
      <c r="AC18" s="392">
        <v>70.599999999999994</v>
      </c>
      <c r="AD18" s="393"/>
      <c r="AE18" s="393"/>
      <c r="AF18" s="393"/>
      <c r="AG18" s="496"/>
      <c r="AH18" s="392">
        <v>69.8</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66475363</v>
      </c>
      <c r="BO18" s="429"/>
      <c r="BP18" s="429"/>
      <c r="BQ18" s="429"/>
      <c r="BR18" s="429"/>
      <c r="BS18" s="429"/>
      <c r="BT18" s="429"/>
      <c r="BU18" s="430"/>
      <c r="BV18" s="428">
        <v>66722588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394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76005299</v>
      </c>
      <c r="BO19" s="429"/>
      <c r="BP19" s="429"/>
      <c r="BQ19" s="429"/>
      <c r="BR19" s="429"/>
      <c r="BS19" s="429"/>
      <c r="BT19" s="429"/>
      <c r="BU19" s="430"/>
      <c r="BV19" s="428">
        <v>76406057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114679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112711477</v>
      </c>
      <c r="BO23" s="429"/>
      <c r="BP23" s="429"/>
      <c r="BQ23" s="429"/>
      <c r="BR23" s="429"/>
      <c r="BS23" s="429"/>
      <c r="BT23" s="429"/>
      <c r="BU23" s="430"/>
      <c r="BV23" s="428">
        <v>109289118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11300</v>
      </c>
      <c r="R24" s="405"/>
      <c r="S24" s="405"/>
      <c r="T24" s="405"/>
      <c r="U24" s="405"/>
      <c r="V24" s="406"/>
      <c r="W24" s="470"/>
      <c r="X24" s="461"/>
      <c r="Y24" s="462"/>
      <c r="Z24" s="401" t="s">
        <v>171</v>
      </c>
      <c r="AA24" s="402"/>
      <c r="AB24" s="402"/>
      <c r="AC24" s="402"/>
      <c r="AD24" s="402"/>
      <c r="AE24" s="402"/>
      <c r="AF24" s="402"/>
      <c r="AG24" s="403"/>
      <c r="AH24" s="404">
        <v>2213</v>
      </c>
      <c r="AI24" s="405"/>
      <c r="AJ24" s="405"/>
      <c r="AK24" s="405"/>
      <c r="AL24" s="406"/>
      <c r="AM24" s="404">
        <v>6769567</v>
      </c>
      <c r="AN24" s="405"/>
      <c r="AO24" s="405"/>
      <c r="AP24" s="405"/>
      <c r="AQ24" s="405"/>
      <c r="AR24" s="406"/>
      <c r="AS24" s="404">
        <v>3059</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69087263</v>
      </c>
      <c r="BO24" s="429"/>
      <c r="BP24" s="429"/>
      <c r="BQ24" s="429"/>
      <c r="BR24" s="429"/>
      <c r="BS24" s="429"/>
      <c r="BT24" s="429"/>
      <c r="BU24" s="430"/>
      <c r="BV24" s="428">
        <v>70567421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8700</v>
      </c>
      <c r="R25" s="405"/>
      <c r="S25" s="405"/>
      <c r="T25" s="405"/>
      <c r="U25" s="405"/>
      <c r="V25" s="406"/>
      <c r="W25" s="470"/>
      <c r="X25" s="461"/>
      <c r="Y25" s="462"/>
      <c r="Z25" s="401" t="s">
        <v>174</v>
      </c>
      <c r="AA25" s="402"/>
      <c r="AB25" s="402"/>
      <c r="AC25" s="402"/>
      <c r="AD25" s="402"/>
      <c r="AE25" s="402"/>
      <c r="AF25" s="402"/>
      <c r="AG25" s="403"/>
      <c r="AH25" s="404">
        <v>351</v>
      </c>
      <c r="AI25" s="405"/>
      <c r="AJ25" s="405"/>
      <c r="AK25" s="405"/>
      <c r="AL25" s="406"/>
      <c r="AM25" s="404">
        <v>1061775</v>
      </c>
      <c r="AN25" s="405"/>
      <c r="AO25" s="405"/>
      <c r="AP25" s="405"/>
      <c r="AQ25" s="405"/>
      <c r="AR25" s="406"/>
      <c r="AS25" s="404">
        <v>3025</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6636485</v>
      </c>
      <c r="BO25" s="424"/>
      <c r="BP25" s="424"/>
      <c r="BQ25" s="424"/>
      <c r="BR25" s="424"/>
      <c r="BS25" s="424"/>
      <c r="BT25" s="424"/>
      <c r="BU25" s="425"/>
      <c r="BV25" s="423">
        <v>7035332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7400</v>
      </c>
      <c r="R26" s="405"/>
      <c r="S26" s="405"/>
      <c r="T26" s="405"/>
      <c r="U26" s="405"/>
      <c r="V26" s="406"/>
      <c r="W26" s="470"/>
      <c r="X26" s="461"/>
      <c r="Y26" s="462"/>
      <c r="Z26" s="401" t="s">
        <v>177</v>
      </c>
      <c r="AA26" s="483"/>
      <c r="AB26" s="483"/>
      <c r="AC26" s="483"/>
      <c r="AD26" s="483"/>
      <c r="AE26" s="483"/>
      <c r="AF26" s="483"/>
      <c r="AG26" s="484"/>
      <c r="AH26" s="404">
        <v>283</v>
      </c>
      <c r="AI26" s="405"/>
      <c r="AJ26" s="405"/>
      <c r="AK26" s="405"/>
      <c r="AL26" s="406"/>
      <c r="AM26" s="404">
        <v>829756</v>
      </c>
      <c r="AN26" s="405"/>
      <c r="AO26" s="405"/>
      <c r="AP26" s="405"/>
      <c r="AQ26" s="405"/>
      <c r="AR26" s="406"/>
      <c r="AS26" s="404">
        <v>2932</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100633</v>
      </c>
      <c r="BO26" s="429"/>
      <c r="BP26" s="429"/>
      <c r="BQ26" s="429"/>
      <c r="BR26" s="429"/>
      <c r="BS26" s="429"/>
      <c r="BT26" s="429"/>
      <c r="BU26" s="430"/>
      <c r="BV26" s="428">
        <v>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6700</v>
      </c>
      <c r="R27" s="405"/>
      <c r="S27" s="405"/>
      <c r="T27" s="405"/>
      <c r="U27" s="405"/>
      <c r="V27" s="406"/>
      <c r="W27" s="470"/>
      <c r="X27" s="461"/>
      <c r="Y27" s="462"/>
      <c r="Z27" s="401" t="s">
        <v>180</v>
      </c>
      <c r="AA27" s="402"/>
      <c r="AB27" s="402"/>
      <c r="AC27" s="402"/>
      <c r="AD27" s="402"/>
      <c r="AE27" s="402"/>
      <c r="AF27" s="402"/>
      <c r="AG27" s="403"/>
      <c r="AH27" s="404">
        <v>135</v>
      </c>
      <c r="AI27" s="405"/>
      <c r="AJ27" s="405"/>
      <c r="AK27" s="405"/>
      <c r="AL27" s="406"/>
      <c r="AM27" s="404">
        <v>501890</v>
      </c>
      <c r="AN27" s="405"/>
      <c r="AO27" s="405"/>
      <c r="AP27" s="405"/>
      <c r="AQ27" s="405"/>
      <c r="AR27" s="406"/>
      <c r="AS27" s="404">
        <v>3718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182</v>
      </c>
      <c r="BO27" s="432"/>
      <c r="BP27" s="432"/>
      <c r="BQ27" s="432"/>
      <c r="BR27" s="432"/>
      <c r="BS27" s="432"/>
      <c r="BT27" s="432"/>
      <c r="BU27" s="433"/>
      <c r="BV27" s="431" t="s">
        <v>130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6100</v>
      </c>
      <c r="R28" s="405"/>
      <c r="S28" s="405"/>
      <c r="T28" s="405"/>
      <c r="U28" s="405"/>
      <c r="V28" s="406"/>
      <c r="W28" s="470"/>
      <c r="X28" s="461"/>
      <c r="Y28" s="462"/>
      <c r="Z28" s="401" t="s">
        <v>184</v>
      </c>
      <c r="AA28" s="402"/>
      <c r="AB28" s="402"/>
      <c r="AC28" s="402"/>
      <c r="AD28" s="402"/>
      <c r="AE28" s="402"/>
      <c r="AF28" s="402"/>
      <c r="AG28" s="403"/>
      <c r="AH28" s="404" t="s">
        <v>182</v>
      </c>
      <c r="AI28" s="405"/>
      <c r="AJ28" s="405"/>
      <c r="AK28" s="405"/>
      <c r="AL28" s="406"/>
      <c r="AM28" s="404" t="s">
        <v>182</v>
      </c>
      <c r="AN28" s="405"/>
      <c r="AO28" s="405"/>
      <c r="AP28" s="405"/>
      <c r="AQ28" s="405"/>
      <c r="AR28" s="406"/>
      <c r="AS28" s="404" t="s">
        <v>130</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8658227</v>
      </c>
      <c r="BO28" s="424"/>
      <c r="BP28" s="424"/>
      <c r="BQ28" s="424"/>
      <c r="BR28" s="424"/>
      <c r="BS28" s="424"/>
      <c r="BT28" s="424"/>
      <c r="BU28" s="425"/>
      <c r="BV28" s="423">
        <v>10934598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32</v>
      </c>
      <c r="M29" s="405"/>
      <c r="N29" s="405"/>
      <c r="O29" s="405"/>
      <c r="P29" s="406"/>
      <c r="Q29" s="404">
        <v>5500</v>
      </c>
      <c r="R29" s="405"/>
      <c r="S29" s="405"/>
      <c r="T29" s="405"/>
      <c r="U29" s="405"/>
      <c r="V29" s="406"/>
      <c r="W29" s="471"/>
      <c r="X29" s="472"/>
      <c r="Y29" s="473"/>
      <c r="Z29" s="401" t="s">
        <v>187</v>
      </c>
      <c r="AA29" s="402"/>
      <c r="AB29" s="402"/>
      <c r="AC29" s="402"/>
      <c r="AD29" s="402"/>
      <c r="AE29" s="402"/>
      <c r="AF29" s="402"/>
      <c r="AG29" s="403"/>
      <c r="AH29" s="404">
        <v>2348</v>
      </c>
      <c r="AI29" s="405"/>
      <c r="AJ29" s="405"/>
      <c r="AK29" s="405"/>
      <c r="AL29" s="406"/>
      <c r="AM29" s="404">
        <v>7271457</v>
      </c>
      <c r="AN29" s="405"/>
      <c r="AO29" s="405"/>
      <c r="AP29" s="405"/>
      <c r="AQ29" s="405"/>
      <c r="AR29" s="406"/>
      <c r="AS29" s="404">
        <v>3097</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1507339</v>
      </c>
      <c r="BO29" s="429"/>
      <c r="BP29" s="429"/>
      <c r="BQ29" s="429"/>
      <c r="BR29" s="429"/>
      <c r="BS29" s="429"/>
      <c r="BT29" s="429"/>
      <c r="BU29" s="430"/>
      <c r="BV29" s="428">
        <v>1766917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4068931</v>
      </c>
      <c r="BO30" s="432"/>
      <c r="BP30" s="432"/>
      <c r="BQ30" s="432"/>
      <c r="BR30" s="432"/>
      <c r="BS30" s="432"/>
      <c r="BT30" s="432"/>
      <c r="BU30" s="433"/>
      <c r="BV30" s="431">
        <v>4697693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199</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13</v>
      </c>
      <c r="BF34" s="387"/>
      <c r="BG34" s="386" t="str">
        <f>IF('各会計、関係団体の財政状況及び健全化判断比率'!B36="","",'各会計、関係団体の財政状況及び健全化判断比率'!B36)</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三重県市町総合事務組合（一般会計）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25</v>
      </c>
      <c r="CP34" s="387"/>
      <c r="CQ34" s="386" t="str">
        <f>IF('各会計、関係団体の財政状況及び健全化判断比率'!BS7="","",'各会計、関係団体の財政状況及び健全化判断比率'!BS7)</f>
        <v>津市社会教育振興会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土地区画整理事業特別会計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工業用水道事業会計</v>
      </c>
      <c r="AP35" s="386"/>
      <c r="AQ35" s="386"/>
      <c r="AR35" s="386"/>
      <c r="AS35" s="386"/>
      <c r="AT35" s="386"/>
      <c r="AU35" s="386"/>
      <c r="AV35" s="386"/>
      <c r="AW35" s="386"/>
      <c r="AX35" s="386"/>
      <c r="AY35" s="386"/>
      <c r="AZ35" s="386"/>
      <c r="BA35" s="386"/>
      <c r="BB35" s="386"/>
      <c r="BC35" s="386"/>
      <c r="BD35" s="214"/>
      <c r="BE35" s="387">
        <f t="shared" ref="BE35:BE43" si="1">IF(BG35="","",BE34+1)</f>
        <v>14</v>
      </c>
      <c r="BF35" s="387"/>
      <c r="BG35" s="386" t="str">
        <f>IF('各会計、関係団体の財政状況及び健全化判断比率'!B37="","",'各会計、関係団体の財政状況及び健全化判断比率'!B37)</f>
        <v>市営浄化槽事業特別会計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三重県市町総合事務組合（退職手当特別会計）</v>
      </c>
      <c r="BZ35" s="386"/>
      <c r="CA35" s="386"/>
      <c r="CB35" s="386"/>
      <c r="CC35" s="386"/>
      <c r="CD35" s="386"/>
      <c r="CE35" s="386"/>
      <c r="CF35" s="386"/>
      <c r="CG35" s="386"/>
      <c r="CH35" s="386"/>
      <c r="CI35" s="386"/>
      <c r="CJ35" s="386"/>
      <c r="CK35" s="386"/>
      <c r="CL35" s="386"/>
      <c r="CM35" s="386"/>
      <c r="CN35" s="214"/>
      <c r="CO35" s="387">
        <f t="shared" ref="CO35:CO43" si="3">IF(CQ35="","",CO34+1)</f>
        <v>26</v>
      </c>
      <c r="CP35" s="387"/>
      <c r="CQ35" s="386" t="str">
        <f>IF('各会計、関係団体の財政状況及び健全化判断比率'!BS8="","",'各会計、関係団体の財政状況及び健全化判断比率'!BS8)</f>
        <v>津駅前都市開発</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住宅新築資金等貸付事業特別会計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IF('各会計、関係団体の財政状況及び健全化判断比率'!B33="","",'各会計、関係団体の財政状況及び健全化判断比率'!B33)</f>
        <v>駐車場事業会計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三重県市町総合事務組合（デジタル地図特別会計）</v>
      </c>
      <c r="BZ36" s="386"/>
      <c r="CA36" s="386"/>
      <c r="CB36" s="386"/>
      <c r="CC36" s="386"/>
      <c r="CD36" s="386"/>
      <c r="CE36" s="386"/>
      <c r="CF36" s="386"/>
      <c r="CG36" s="386"/>
      <c r="CH36" s="386"/>
      <c r="CI36" s="386"/>
      <c r="CJ36" s="386"/>
      <c r="CK36" s="386"/>
      <c r="CL36" s="386"/>
      <c r="CM36" s="386"/>
      <c r="CN36" s="214"/>
      <c r="CO36" s="387">
        <f t="shared" si="3"/>
        <v>27</v>
      </c>
      <c r="CP36" s="387"/>
      <c r="CQ36" s="386" t="str">
        <f>IF('各会計、関係団体の財政状況及び健全化判断比率'!BS9="","",'各会計、関係団体の財政状況及び健全化判断比率'!BS9)</f>
        <v>伊勢湾ヘリポート</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共同汚水処理施設事業特別会計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f t="shared" si="0"/>
        <v>11</v>
      </c>
      <c r="AN37" s="387"/>
      <c r="AO37" s="386" t="str">
        <f>IF('各会計、関係団体の財政状況及び健全化判断比率'!B34="","",'各会計、関係団体の財政状況及び健全化判断比率'!B34)</f>
        <v>下水道事業会計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三重県市町総合事務組合（共同研修特別会計）</v>
      </c>
      <c r="BZ37" s="386"/>
      <c r="CA37" s="386"/>
      <c r="CB37" s="386"/>
      <c r="CC37" s="386"/>
      <c r="CD37" s="386"/>
      <c r="CE37" s="386"/>
      <c r="CF37" s="386"/>
      <c r="CG37" s="386"/>
      <c r="CH37" s="386"/>
      <c r="CI37" s="386"/>
      <c r="CJ37" s="386"/>
      <c r="CK37" s="386"/>
      <c r="CL37" s="386"/>
      <c r="CM37" s="386"/>
      <c r="CN37" s="214"/>
      <c r="CO37" s="387">
        <f t="shared" si="3"/>
        <v>28</v>
      </c>
      <c r="CP37" s="387"/>
      <c r="CQ37" s="386" t="str">
        <f>IF('各会計、関係団体の財政状況及び健全化判断比率'!BS10="","",'各会計、関係団体の財政状況及び健全化判断比率'!BS10)</f>
        <v>まちづくり津夢時風</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12</v>
      </c>
      <c r="AN38" s="387"/>
      <c r="AO38" s="386" t="str">
        <f>IF('各会計、関係団体の財政状況及び健全化判断比率'!B35="","",'各会計、関係団体の財政状況及び健全化判断比率'!B35)</f>
        <v>モーターボート競走事業会計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三重県市町総合事務組合（物品特別会計）</v>
      </c>
      <c r="BZ38" s="386"/>
      <c r="CA38" s="386"/>
      <c r="CB38" s="386"/>
      <c r="CC38" s="386"/>
      <c r="CD38" s="386"/>
      <c r="CE38" s="386"/>
      <c r="CF38" s="386"/>
      <c r="CG38" s="386"/>
      <c r="CH38" s="386"/>
      <c r="CI38" s="386"/>
      <c r="CJ38" s="386"/>
      <c r="CK38" s="386"/>
      <c r="CL38" s="386"/>
      <c r="CM38" s="386"/>
      <c r="CN38" s="214"/>
      <c r="CO38" s="387">
        <f t="shared" si="3"/>
        <v>29</v>
      </c>
      <c r="CP38" s="387"/>
      <c r="CQ38" s="386" t="str">
        <f>IF('各会計、関係団体の財政状況及び健全化判断比率'!BS11="","",'各会計、関係団体の財政状況及び健全化判断比率'!BS11)</f>
        <v>津センターパレス</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三重県市町総合事務組合（公平委員会特別会計）</v>
      </c>
      <c r="BZ39" s="386"/>
      <c r="CA39" s="386"/>
      <c r="CB39" s="386"/>
      <c r="CC39" s="386"/>
      <c r="CD39" s="386"/>
      <c r="CE39" s="386"/>
      <c r="CF39" s="386"/>
      <c r="CG39" s="386"/>
      <c r="CH39" s="386"/>
      <c r="CI39" s="386"/>
      <c r="CJ39" s="386"/>
      <c r="CK39" s="386"/>
      <c r="CL39" s="386"/>
      <c r="CM39" s="386"/>
      <c r="CN39" s="214"/>
      <c r="CO39" s="387">
        <f t="shared" si="3"/>
        <v>30</v>
      </c>
      <c r="CP39" s="387"/>
      <c r="CQ39" s="386" t="str">
        <f>IF('各会計、関係団体の財政状況及び健全化判断比率'!BS12="","",'各会計、関係団体の財政状況及び健全化判断比率'!BS12)</f>
        <v>津サイエンスプラザ</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三重県市町総合事務組合（消防救急無線特別会計）</v>
      </c>
      <c r="BZ40" s="386"/>
      <c r="CA40" s="386"/>
      <c r="CB40" s="386"/>
      <c r="CC40" s="386"/>
      <c r="CD40" s="386"/>
      <c r="CE40" s="386"/>
      <c r="CF40" s="386"/>
      <c r="CG40" s="386"/>
      <c r="CH40" s="386"/>
      <c r="CI40" s="386"/>
      <c r="CJ40" s="386"/>
      <c r="CK40" s="386"/>
      <c r="CL40" s="386"/>
      <c r="CM40" s="386"/>
      <c r="CN40" s="214"/>
      <c r="CO40" s="387">
        <f t="shared" si="3"/>
        <v>31</v>
      </c>
      <c r="CP40" s="387"/>
      <c r="CQ40" s="386" t="str">
        <f>IF('各会計、関係団体の財政状況及び健全化判断比率'!BS13="","",'各会計、関係団体の財政状況及び健全化判断比率'!BS13)</f>
        <v>津市土地開発公社</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22</v>
      </c>
      <c r="BX41" s="387"/>
      <c r="BY41" s="386" t="str">
        <f>IF('各会計、関係団体の財政状況及び健全化判断比率'!B75="","",'各会計、関係団体の財政状況及び健全化判断比率'!B75)</f>
        <v>三重地方税管理回収機構（一般会計）</v>
      </c>
      <c r="BZ41" s="386"/>
      <c r="CA41" s="386"/>
      <c r="CB41" s="386"/>
      <c r="CC41" s="386"/>
      <c r="CD41" s="386"/>
      <c r="CE41" s="386"/>
      <c r="CF41" s="386"/>
      <c r="CG41" s="386"/>
      <c r="CH41" s="386"/>
      <c r="CI41" s="386"/>
      <c r="CJ41" s="386"/>
      <c r="CK41" s="386"/>
      <c r="CL41" s="386"/>
      <c r="CM41" s="386"/>
      <c r="CN41" s="214"/>
      <c r="CO41" s="387">
        <f t="shared" si="3"/>
        <v>32</v>
      </c>
      <c r="CP41" s="387"/>
      <c r="CQ41" s="386" t="str">
        <f>IF('各会計、関係団体の財政状況及び健全化判断比率'!BS14="","",'各会計、関係団体の財政状況及び健全化判断比率'!BS14)</f>
        <v>青山高原保健休養地管理</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23</v>
      </c>
      <c r="BX42" s="387"/>
      <c r="BY42" s="386" t="str">
        <f>IF('各会計、関係団体の財政状況及び健全化判断比率'!B76="","",'各会計、関係団体の財政状況及び健全化判断比率'!B76)</f>
        <v>三重地方税管理回収機構（滞納整理拡充事業特別会計）</v>
      </c>
      <c r="BZ42" s="386"/>
      <c r="CA42" s="386"/>
      <c r="CB42" s="386"/>
      <c r="CC42" s="386"/>
      <c r="CD42" s="386"/>
      <c r="CE42" s="386"/>
      <c r="CF42" s="386"/>
      <c r="CG42" s="386"/>
      <c r="CH42" s="386"/>
      <c r="CI42" s="386"/>
      <c r="CJ42" s="386"/>
      <c r="CK42" s="386"/>
      <c r="CL42" s="386"/>
      <c r="CM42" s="386"/>
      <c r="CN42" s="214"/>
      <c r="CO42" s="387">
        <f t="shared" si="3"/>
        <v>33</v>
      </c>
      <c r="CP42" s="387"/>
      <c r="CQ42" s="386" t="str">
        <f>IF('各会計、関係団体の財政状況及び健全化判断比率'!BS15="","",'各会計、関係団体の財政状況及び健全化判断比率'!BS15)</f>
        <v>美杉観光開発</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24</v>
      </c>
      <c r="BX43" s="387"/>
      <c r="BY43" s="386" t="str">
        <f>IF('各会計、関係団体の財政状況及び健全化判断比率'!B77="","",'各会計、関係団体の財政状況及び健全化判断比率'!B77)</f>
        <v>三重県後期高齢者医療広域連合（一般会計）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N/YmRZyRnQ7Jn9qPUcMFddraYcnsK7VWHoSteLGfr+Ihl3uaHITuIvn1FAh92ehjL4gYRApXi/ismHLgF5gsQ==" saltValue="AdVHWdN+QxkK2iTcHMCM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J25" sqref="J2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09" t="s">
        <v>583</v>
      </c>
      <c r="D34" s="1209"/>
      <c r="E34" s="1210"/>
      <c r="F34" s="32" t="s">
        <v>532</v>
      </c>
      <c r="G34" s="33" t="s">
        <v>532</v>
      </c>
      <c r="H34" s="33">
        <v>2.29</v>
      </c>
      <c r="I34" s="33">
        <v>5.45</v>
      </c>
      <c r="J34" s="34">
        <v>9.25</v>
      </c>
      <c r="K34" s="22"/>
      <c r="L34" s="22"/>
      <c r="M34" s="22"/>
      <c r="N34" s="22"/>
      <c r="O34" s="22"/>
      <c r="P34" s="22"/>
    </row>
    <row r="35" spans="1:16" ht="39" customHeight="1" x14ac:dyDescent="0.15">
      <c r="A35" s="22"/>
      <c r="B35" s="35"/>
      <c r="C35" s="1203" t="s">
        <v>584</v>
      </c>
      <c r="D35" s="1204"/>
      <c r="E35" s="1205"/>
      <c r="F35" s="36">
        <v>8.65</v>
      </c>
      <c r="G35" s="37">
        <v>8.43</v>
      </c>
      <c r="H35" s="37">
        <v>7.89</v>
      </c>
      <c r="I35" s="37">
        <v>7.52</v>
      </c>
      <c r="J35" s="38">
        <v>7.12</v>
      </c>
      <c r="K35" s="22"/>
      <c r="L35" s="22"/>
      <c r="M35" s="22"/>
      <c r="N35" s="22"/>
      <c r="O35" s="22"/>
      <c r="P35" s="22"/>
    </row>
    <row r="36" spans="1:16" ht="39" customHeight="1" x14ac:dyDescent="0.15">
      <c r="A36" s="22"/>
      <c r="B36" s="35"/>
      <c r="C36" s="1203" t="s">
        <v>585</v>
      </c>
      <c r="D36" s="1204"/>
      <c r="E36" s="1205"/>
      <c r="F36" s="36">
        <v>0.34</v>
      </c>
      <c r="G36" s="37">
        <v>0.64</v>
      </c>
      <c r="H36" s="37">
        <v>0.79</v>
      </c>
      <c r="I36" s="37">
        <v>0.92</v>
      </c>
      <c r="J36" s="38">
        <v>0.65</v>
      </c>
      <c r="K36" s="22"/>
      <c r="L36" s="22"/>
      <c r="M36" s="22"/>
      <c r="N36" s="22"/>
      <c r="O36" s="22"/>
      <c r="P36" s="22"/>
    </row>
    <row r="37" spans="1:16" ht="39" customHeight="1" x14ac:dyDescent="0.15">
      <c r="A37" s="22"/>
      <c r="B37" s="35"/>
      <c r="C37" s="1203" t="s">
        <v>586</v>
      </c>
      <c r="D37" s="1204"/>
      <c r="E37" s="1205"/>
      <c r="F37" s="36">
        <v>0.5</v>
      </c>
      <c r="G37" s="37">
        <v>0.34</v>
      </c>
      <c r="H37" s="37">
        <v>0.16</v>
      </c>
      <c r="I37" s="37">
        <v>0.2</v>
      </c>
      <c r="J37" s="38">
        <v>0.52</v>
      </c>
      <c r="K37" s="22"/>
      <c r="L37" s="22"/>
      <c r="M37" s="22"/>
      <c r="N37" s="22"/>
      <c r="O37" s="22"/>
      <c r="P37" s="22"/>
    </row>
    <row r="38" spans="1:16" ht="39" customHeight="1" x14ac:dyDescent="0.15">
      <c r="A38" s="22"/>
      <c r="B38" s="35"/>
      <c r="C38" s="1203" t="s">
        <v>587</v>
      </c>
      <c r="D38" s="1204"/>
      <c r="E38" s="1205"/>
      <c r="F38" s="36">
        <v>0.83</v>
      </c>
      <c r="G38" s="37">
        <v>0.18</v>
      </c>
      <c r="H38" s="37">
        <v>0.16</v>
      </c>
      <c r="I38" s="37">
        <v>0.24</v>
      </c>
      <c r="J38" s="38">
        <v>0.32</v>
      </c>
      <c r="K38" s="22"/>
      <c r="L38" s="22"/>
      <c r="M38" s="22"/>
      <c r="N38" s="22"/>
      <c r="O38" s="22"/>
      <c r="P38" s="22"/>
    </row>
    <row r="39" spans="1:16" ht="39" customHeight="1" x14ac:dyDescent="0.15">
      <c r="A39" s="22"/>
      <c r="B39" s="35"/>
      <c r="C39" s="1203" t="s">
        <v>588</v>
      </c>
      <c r="D39" s="1204"/>
      <c r="E39" s="1205"/>
      <c r="F39" s="36">
        <v>0.36</v>
      </c>
      <c r="G39" s="37">
        <v>0.42</v>
      </c>
      <c r="H39" s="37">
        <v>0.15</v>
      </c>
      <c r="I39" s="37">
        <v>0.21</v>
      </c>
      <c r="J39" s="38">
        <v>0.25</v>
      </c>
      <c r="K39" s="22"/>
      <c r="L39" s="22"/>
      <c r="M39" s="22"/>
      <c r="N39" s="22"/>
      <c r="O39" s="22"/>
      <c r="P39" s="22"/>
    </row>
    <row r="40" spans="1:16" ht="39" customHeight="1" x14ac:dyDescent="0.15">
      <c r="A40" s="22"/>
      <c r="B40" s="35"/>
      <c r="C40" s="1203" t="s">
        <v>589</v>
      </c>
      <c r="D40" s="1204"/>
      <c r="E40" s="1205"/>
      <c r="F40" s="36">
        <v>0.21</v>
      </c>
      <c r="G40" s="37">
        <v>0.22</v>
      </c>
      <c r="H40" s="37">
        <v>0.23</v>
      </c>
      <c r="I40" s="37">
        <v>0.23</v>
      </c>
      <c r="J40" s="38">
        <v>0.24</v>
      </c>
      <c r="K40" s="22"/>
      <c r="L40" s="22"/>
      <c r="M40" s="22"/>
      <c r="N40" s="22"/>
      <c r="O40" s="22"/>
      <c r="P40" s="22"/>
    </row>
    <row r="41" spans="1:16" ht="39" customHeight="1" x14ac:dyDescent="0.15">
      <c r="A41" s="22"/>
      <c r="B41" s="35"/>
      <c r="C41" s="1203" t="s">
        <v>590</v>
      </c>
      <c r="D41" s="1204"/>
      <c r="E41" s="1205"/>
      <c r="F41" s="36">
        <v>0.06</v>
      </c>
      <c r="G41" s="37">
        <v>0.06</v>
      </c>
      <c r="H41" s="37">
        <v>0.18</v>
      </c>
      <c r="I41" s="37">
        <v>0.18</v>
      </c>
      <c r="J41" s="38">
        <v>0.05</v>
      </c>
      <c r="K41" s="22"/>
      <c r="L41" s="22"/>
      <c r="M41" s="22"/>
      <c r="N41" s="22"/>
      <c r="O41" s="22"/>
      <c r="P41" s="22"/>
    </row>
    <row r="42" spans="1:16" ht="39" customHeight="1" x14ac:dyDescent="0.15">
      <c r="A42" s="22"/>
      <c r="B42" s="39"/>
      <c r="C42" s="1203" t="s">
        <v>591</v>
      </c>
      <c r="D42" s="1204"/>
      <c r="E42" s="1205"/>
      <c r="F42" s="36" t="s">
        <v>532</v>
      </c>
      <c r="G42" s="37" t="s">
        <v>532</v>
      </c>
      <c r="H42" s="37" t="s">
        <v>532</v>
      </c>
      <c r="I42" s="37" t="s">
        <v>532</v>
      </c>
      <c r="J42" s="38" t="s">
        <v>532</v>
      </c>
      <c r="K42" s="22"/>
      <c r="L42" s="22"/>
      <c r="M42" s="22"/>
      <c r="N42" s="22"/>
      <c r="O42" s="22"/>
      <c r="P42" s="22"/>
    </row>
    <row r="43" spans="1:16" ht="39" customHeight="1" thickBot="1" x14ac:dyDescent="0.2">
      <c r="A43" s="22"/>
      <c r="B43" s="40"/>
      <c r="C43" s="1206" t="s">
        <v>592</v>
      </c>
      <c r="D43" s="1207"/>
      <c r="E43" s="1208"/>
      <c r="F43" s="41">
        <v>0.43</v>
      </c>
      <c r="G43" s="42">
        <v>2.73</v>
      </c>
      <c r="H43" s="42">
        <v>1.24</v>
      </c>
      <c r="I43" s="42">
        <v>0.27</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AHFiwq86eSedd982fiwiRKVY/eDYfbX0KbQd0tgrXdNYfxs1LeYnwXkTop9wJsd7o1oG7qpi9D8AEh3F/46Q==" saltValue="FJAmyRdEP0oULIlK3gHY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U46" sqref="U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9592</v>
      </c>
      <c r="L45" s="60">
        <v>9804</v>
      </c>
      <c r="M45" s="60">
        <v>10070</v>
      </c>
      <c r="N45" s="60">
        <v>11066</v>
      </c>
      <c r="O45" s="61">
        <v>10855</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532</v>
      </c>
      <c r="L46" s="64" t="s">
        <v>532</v>
      </c>
      <c r="M46" s="64" t="s">
        <v>532</v>
      </c>
      <c r="N46" s="64" t="s">
        <v>532</v>
      </c>
      <c r="O46" s="65" t="s">
        <v>532</v>
      </c>
      <c r="P46" s="48"/>
      <c r="Q46" s="48"/>
      <c r="R46" s="48"/>
      <c r="S46" s="48"/>
      <c r="T46" s="48"/>
      <c r="U46" s="48"/>
    </row>
    <row r="47" spans="1:21" ht="30.75" customHeight="1" x14ac:dyDescent="0.15">
      <c r="A47" s="48"/>
      <c r="B47" s="1231"/>
      <c r="C47" s="1232"/>
      <c r="D47" s="62"/>
      <c r="E47" s="1213" t="s">
        <v>14</v>
      </c>
      <c r="F47" s="1213"/>
      <c r="G47" s="1213"/>
      <c r="H47" s="1213"/>
      <c r="I47" s="1213"/>
      <c r="J47" s="1214"/>
      <c r="K47" s="63" t="s">
        <v>532</v>
      </c>
      <c r="L47" s="64" t="s">
        <v>532</v>
      </c>
      <c r="M47" s="64" t="s">
        <v>532</v>
      </c>
      <c r="N47" s="64" t="s">
        <v>532</v>
      </c>
      <c r="O47" s="65" t="s">
        <v>532</v>
      </c>
      <c r="P47" s="48"/>
      <c r="Q47" s="48"/>
      <c r="R47" s="48"/>
      <c r="S47" s="48"/>
      <c r="T47" s="48"/>
      <c r="U47" s="48"/>
    </row>
    <row r="48" spans="1:21" ht="30.75" customHeight="1" x14ac:dyDescent="0.15">
      <c r="A48" s="48"/>
      <c r="B48" s="1231"/>
      <c r="C48" s="1232"/>
      <c r="D48" s="62"/>
      <c r="E48" s="1213" t="s">
        <v>15</v>
      </c>
      <c r="F48" s="1213"/>
      <c r="G48" s="1213"/>
      <c r="H48" s="1213"/>
      <c r="I48" s="1213"/>
      <c r="J48" s="1214"/>
      <c r="K48" s="63">
        <v>5413</v>
      </c>
      <c r="L48" s="64">
        <v>5031</v>
      </c>
      <c r="M48" s="64">
        <v>4852</v>
      </c>
      <c r="N48" s="64">
        <v>5164</v>
      </c>
      <c r="O48" s="65">
        <v>4699</v>
      </c>
      <c r="P48" s="48"/>
      <c r="Q48" s="48"/>
      <c r="R48" s="48"/>
      <c r="S48" s="48"/>
      <c r="T48" s="48"/>
      <c r="U48" s="48"/>
    </row>
    <row r="49" spans="1:21" ht="30.75" customHeight="1" x14ac:dyDescent="0.15">
      <c r="A49" s="48"/>
      <c r="B49" s="1231"/>
      <c r="C49" s="1232"/>
      <c r="D49" s="62"/>
      <c r="E49" s="1213" t="s">
        <v>16</v>
      </c>
      <c r="F49" s="1213"/>
      <c r="G49" s="1213"/>
      <c r="H49" s="1213"/>
      <c r="I49" s="1213"/>
      <c r="J49" s="1214"/>
      <c r="K49" s="63">
        <v>5</v>
      </c>
      <c r="L49" s="64">
        <v>10</v>
      </c>
      <c r="M49" s="64">
        <v>10</v>
      </c>
      <c r="N49" s="64">
        <v>10</v>
      </c>
      <c r="O49" s="65">
        <v>10</v>
      </c>
      <c r="P49" s="48"/>
      <c r="Q49" s="48"/>
      <c r="R49" s="48"/>
      <c r="S49" s="48"/>
      <c r="T49" s="48"/>
      <c r="U49" s="48"/>
    </row>
    <row r="50" spans="1:21" ht="30.75" customHeight="1" x14ac:dyDescent="0.15">
      <c r="A50" s="48"/>
      <c r="B50" s="1231"/>
      <c r="C50" s="1232"/>
      <c r="D50" s="62"/>
      <c r="E50" s="1213" t="s">
        <v>17</v>
      </c>
      <c r="F50" s="1213"/>
      <c r="G50" s="1213"/>
      <c r="H50" s="1213"/>
      <c r="I50" s="1213"/>
      <c r="J50" s="1214"/>
      <c r="K50" s="63">
        <v>357</v>
      </c>
      <c r="L50" s="64">
        <v>95</v>
      </c>
      <c r="M50" s="64">
        <v>83</v>
      </c>
      <c r="N50" s="64">
        <v>70</v>
      </c>
      <c r="O50" s="65">
        <v>56</v>
      </c>
      <c r="P50" s="48"/>
      <c r="Q50" s="48"/>
      <c r="R50" s="48"/>
      <c r="S50" s="48"/>
      <c r="T50" s="48"/>
      <c r="U50" s="48"/>
    </row>
    <row r="51" spans="1:21" ht="30.75" customHeight="1" x14ac:dyDescent="0.15">
      <c r="A51" s="48"/>
      <c r="B51" s="1233"/>
      <c r="C51" s="1234"/>
      <c r="D51" s="66"/>
      <c r="E51" s="1213" t="s">
        <v>18</v>
      </c>
      <c r="F51" s="1213"/>
      <c r="G51" s="1213"/>
      <c r="H51" s="1213"/>
      <c r="I51" s="1213"/>
      <c r="J51" s="1214"/>
      <c r="K51" s="63">
        <v>0</v>
      </c>
      <c r="L51" s="64">
        <v>0</v>
      </c>
      <c r="M51" s="64" t="s">
        <v>532</v>
      </c>
      <c r="N51" s="64" t="s">
        <v>532</v>
      </c>
      <c r="O51" s="65" t="s">
        <v>532</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11834</v>
      </c>
      <c r="L52" s="64">
        <v>12225</v>
      </c>
      <c r="M52" s="64">
        <v>12652</v>
      </c>
      <c r="N52" s="64">
        <v>13345</v>
      </c>
      <c r="O52" s="65">
        <v>12851</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3533</v>
      </c>
      <c r="L53" s="69">
        <v>2715</v>
      </c>
      <c r="M53" s="69">
        <v>2363</v>
      </c>
      <c r="N53" s="69">
        <v>2965</v>
      </c>
      <c r="O53" s="70">
        <v>2769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19" t="s">
        <v>25</v>
      </c>
      <c r="C57" s="1220"/>
      <c r="D57" s="1223" t="s">
        <v>26</v>
      </c>
      <c r="E57" s="1224"/>
      <c r="F57" s="1224"/>
      <c r="G57" s="1224"/>
      <c r="H57" s="1224"/>
      <c r="I57" s="1224"/>
      <c r="J57" s="1225"/>
      <c r="K57" s="83"/>
      <c r="L57" s="84"/>
      <c r="M57" s="84"/>
      <c r="N57" s="84"/>
      <c r="O57" s="85"/>
    </row>
    <row r="58" spans="1:21" ht="31.5" customHeight="1" thickBot="1" x14ac:dyDescent="0.2">
      <c r="B58" s="1221"/>
      <c r="C58" s="1222"/>
      <c r="D58" s="1226" t="s">
        <v>27</v>
      </c>
      <c r="E58" s="1227"/>
      <c r="F58" s="1227"/>
      <c r="G58" s="1227"/>
      <c r="H58" s="1227"/>
      <c r="I58" s="1227"/>
      <c r="J58" s="122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qhzztqbWc4IMnzRln8Le7GBO+f0Yn2Ye9roZSBIJnz+T6d1H6JUGIqdPGEQgCxeij5ltR6pLG1X/XijgwVrxQ==" saltValue="XAKhEcVMWOP/AT+nHJ+6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28" zoomScaleSheetLayoutView="100" workbookViewId="0">
      <selection activeCell="Q39" sqref="Q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9" t="s">
        <v>30</v>
      </c>
      <c r="C41" s="1250"/>
      <c r="D41" s="102"/>
      <c r="E41" s="1251" t="s">
        <v>31</v>
      </c>
      <c r="F41" s="1251"/>
      <c r="G41" s="1251"/>
      <c r="H41" s="1252"/>
      <c r="I41" s="103">
        <v>102664</v>
      </c>
      <c r="J41" s="104">
        <v>106323</v>
      </c>
      <c r="K41" s="104">
        <v>110149</v>
      </c>
      <c r="L41" s="104">
        <v>109289</v>
      </c>
      <c r="M41" s="105">
        <v>112711</v>
      </c>
    </row>
    <row r="42" spans="2:13" ht="27.75" customHeight="1" x14ac:dyDescent="0.15">
      <c r="B42" s="1239"/>
      <c r="C42" s="1240"/>
      <c r="D42" s="106"/>
      <c r="E42" s="1243" t="s">
        <v>32</v>
      </c>
      <c r="F42" s="1243"/>
      <c r="G42" s="1243"/>
      <c r="H42" s="1244"/>
      <c r="I42" s="107">
        <v>1216</v>
      </c>
      <c r="J42" s="108">
        <v>1131</v>
      </c>
      <c r="K42" s="108">
        <v>1894</v>
      </c>
      <c r="L42" s="108">
        <v>992</v>
      </c>
      <c r="M42" s="109">
        <v>976</v>
      </c>
    </row>
    <row r="43" spans="2:13" ht="27.75" customHeight="1" x14ac:dyDescent="0.15">
      <c r="B43" s="1239"/>
      <c r="C43" s="1240"/>
      <c r="D43" s="106"/>
      <c r="E43" s="1243" t="s">
        <v>33</v>
      </c>
      <c r="F43" s="1243"/>
      <c r="G43" s="1243"/>
      <c r="H43" s="1244"/>
      <c r="I43" s="107">
        <v>71568</v>
      </c>
      <c r="J43" s="108">
        <v>69177</v>
      </c>
      <c r="K43" s="108">
        <v>63260</v>
      </c>
      <c r="L43" s="108">
        <v>62330</v>
      </c>
      <c r="M43" s="109">
        <v>63582</v>
      </c>
    </row>
    <row r="44" spans="2:13" ht="27.75" customHeight="1" x14ac:dyDescent="0.15">
      <c r="B44" s="1239"/>
      <c r="C44" s="1240"/>
      <c r="D44" s="106"/>
      <c r="E44" s="1243" t="s">
        <v>34</v>
      </c>
      <c r="F44" s="1243"/>
      <c r="G44" s="1243"/>
      <c r="H44" s="1244"/>
      <c r="I44" s="107">
        <v>124</v>
      </c>
      <c r="J44" s="108">
        <v>109</v>
      </c>
      <c r="K44" s="108">
        <v>95</v>
      </c>
      <c r="L44" s="108">
        <v>80</v>
      </c>
      <c r="M44" s="109">
        <v>66</v>
      </c>
    </row>
    <row r="45" spans="2:13" ht="27.75" customHeight="1" x14ac:dyDescent="0.15">
      <c r="B45" s="1239"/>
      <c r="C45" s="1240"/>
      <c r="D45" s="106"/>
      <c r="E45" s="1243" t="s">
        <v>35</v>
      </c>
      <c r="F45" s="1243"/>
      <c r="G45" s="1243"/>
      <c r="H45" s="1244"/>
      <c r="I45" s="107">
        <v>22544</v>
      </c>
      <c r="J45" s="108">
        <v>21887</v>
      </c>
      <c r="K45" s="108">
        <v>21501</v>
      </c>
      <c r="L45" s="108">
        <v>20428</v>
      </c>
      <c r="M45" s="109">
        <v>19859</v>
      </c>
    </row>
    <row r="46" spans="2:13" ht="27.75" customHeight="1" x14ac:dyDescent="0.15">
      <c r="B46" s="1239"/>
      <c r="C46" s="1240"/>
      <c r="D46" s="110"/>
      <c r="E46" s="1243" t="s">
        <v>36</v>
      </c>
      <c r="F46" s="1243"/>
      <c r="G46" s="1243"/>
      <c r="H46" s="1244"/>
      <c r="I46" s="107">
        <v>1410</v>
      </c>
      <c r="J46" s="108">
        <v>1038</v>
      </c>
      <c r="K46" s="108">
        <v>705</v>
      </c>
      <c r="L46" s="108">
        <v>189</v>
      </c>
      <c r="M46" s="109" t="s">
        <v>532</v>
      </c>
    </row>
    <row r="47" spans="2:13" ht="27.75" customHeight="1" x14ac:dyDescent="0.15">
      <c r="B47" s="1239"/>
      <c r="C47" s="1240"/>
      <c r="D47" s="111"/>
      <c r="E47" s="1253" t="s">
        <v>37</v>
      </c>
      <c r="F47" s="1254"/>
      <c r="G47" s="1254"/>
      <c r="H47" s="1255"/>
      <c r="I47" s="107" t="s">
        <v>532</v>
      </c>
      <c r="J47" s="108" t="s">
        <v>532</v>
      </c>
      <c r="K47" s="108" t="s">
        <v>532</v>
      </c>
      <c r="L47" s="108" t="s">
        <v>532</v>
      </c>
      <c r="M47" s="109" t="s">
        <v>532</v>
      </c>
    </row>
    <row r="48" spans="2:13" ht="27.75" customHeight="1" x14ac:dyDescent="0.15">
      <c r="B48" s="1239"/>
      <c r="C48" s="1240"/>
      <c r="D48" s="106"/>
      <c r="E48" s="1243" t="s">
        <v>38</v>
      </c>
      <c r="F48" s="1243"/>
      <c r="G48" s="1243"/>
      <c r="H48" s="1244"/>
      <c r="I48" s="107" t="s">
        <v>532</v>
      </c>
      <c r="J48" s="108" t="s">
        <v>532</v>
      </c>
      <c r="K48" s="108" t="s">
        <v>532</v>
      </c>
      <c r="L48" s="108" t="s">
        <v>532</v>
      </c>
      <c r="M48" s="109" t="s">
        <v>532</v>
      </c>
    </row>
    <row r="49" spans="2:13" ht="27.75" customHeight="1" x14ac:dyDescent="0.15">
      <c r="B49" s="1241"/>
      <c r="C49" s="1242"/>
      <c r="D49" s="106"/>
      <c r="E49" s="1243" t="s">
        <v>39</v>
      </c>
      <c r="F49" s="1243"/>
      <c r="G49" s="1243"/>
      <c r="H49" s="1244"/>
      <c r="I49" s="107" t="s">
        <v>532</v>
      </c>
      <c r="J49" s="108" t="s">
        <v>532</v>
      </c>
      <c r="K49" s="108" t="s">
        <v>532</v>
      </c>
      <c r="L49" s="108" t="s">
        <v>532</v>
      </c>
      <c r="M49" s="109" t="s">
        <v>532</v>
      </c>
    </row>
    <row r="50" spans="2:13" ht="27.75" customHeight="1" x14ac:dyDescent="0.15">
      <c r="B50" s="1237" t="s">
        <v>40</v>
      </c>
      <c r="C50" s="1238"/>
      <c r="D50" s="112"/>
      <c r="E50" s="1243" t="s">
        <v>41</v>
      </c>
      <c r="F50" s="1243"/>
      <c r="G50" s="1243"/>
      <c r="H50" s="1244"/>
      <c r="I50" s="107">
        <v>27795</v>
      </c>
      <c r="J50" s="108">
        <v>26164</v>
      </c>
      <c r="K50" s="108">
        <v>21035</v>
      </c>
      <c r="L50" s="108">
        <v>19313</v>
      </c>
      <c r="M50" s="109">
        <v>17101</v>
      </c>
    </row>
    <row r="51" spans="2:13" ht="27.75" customHeight="1" x14ac:dyDescent="0.15">
      <c r="B51" s="1239"/>
      <c r="C51" s="1240"/>
      <c r="D51" s="106"/>
      <c r="E51" s="1243" t="s">
        <v>42</v>
      </c>
      <c r="F51" s="1243"/>
      <c r="G51" s="1243"/>
      <c r="H51" s="1244"/>
      <c r="I51" s="107">
        <v>24611</v>
      </c>
      <c r="J51" s="108">
        <v>24935</v>
      </c>
      <c r="K51" s="108">
        <v>24543</v>
      </c>
      <c r="L51" s="108">
        <v>24783</v>
      </c>
      <c r="M51" s="109">
        <v>26856</v>
      </c>
    </row>
    <row r="52" spans="2:13" ht="27.75" customHeight="1" x14ac:dyDescent="0.15">
      <c r="B52" s="1241"/>
      <c r="C52" s="1242"/>
      <c r="D52" s="106"/>
      <c r="E52" s="1243" t="s">
        <v>43</v>
      </c>
      <c r="F52" s="1243"/>
      <c r="G52" s="1243"/>
      <c r="H52" s="1244"/>
      <c r="I52" s="107">
        <v>123147</v>
      </c>
      <c r="J52" s="108">
        <v>124768</v>
      </c>
      <c r="K52" s="108">
        <v>126319</v>
      </c>
      <c r="L52" s="108">
        <v>124243</v>
      </c>
      <c r="M52" s="109">
        <v>125269</v>
      </c>
    </row>
    <row r="53" spans="2:13" ht="27.75" customHeight="1" thickBot="1" x14ac:dyDescent="0.2">
      <c r="B53" s="1245" t="s">
        <v>44</v>
      </c>
      <c r="C53" s="1246"/>
      <c r="D53" s="113"/>
      <c r="E53" s="1247" t="s">
        <v>45</v>
      </c>
      <c r="F53" s="1247"/>
      <c r="G53" s="1247"/>
      <c r="H53" s="1248"/>
      <c r="I53" s="114">
        <v>23973</v>
      </c>
      <c r="J53" s="115">
        <v>23798</v>
      </c>
      <c r="K53" s="115">
        <v>25707</v>
      </c>
      <c r="L53" s="115">
        <v>24970</v>
      </c>
      <c r="M53" s="116">
        <v>27968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NzC3m2F4E1l2IaSfSn5wt9+miP250pLFoOdALPK4Pe90Xl3fWedI/5RLFbIeGYrJkcazV4ZVRu0y+EatC9zLQ==" saltValue="zKZnKefAJU+ONv0lA+5f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4" zoomScale="55" zoomScaleNormal="55"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4" t="s">
        <v>48</v>
      </c>
      <c r="D55" s="1264"/>
      <c r="E55" s="1265"/>
      <c r="F55" s="128">
        <v>13131</v>
      </c>
      <c r="G55" s="128">
        <v>10935</v>
      </c>
      <c r="H55" s="129">
        <v>8658</v>
      </c>
    </row>
    <row r="56" spans="2:8" ht="52.5" customHeight="1" x14ac:dyDescent="0.15">
      <c r="B56" s="130"/>
      <c r="C56" s="1266" t="s">
        <v>49</v>
      </c>
      <c r="D56" s="1266"/>
      <c r="E56" s="1267"/>
      <c r="F56" s="131">
        <v>2060</v>
      </c>
      <c r="G56" s="131">
        <v>1767</v>
      </c>
      <c r="H56" s="132">
        <v>1507</v>
      </c>
    </row>
    <row r="57" spans="2:8" ht="53.25" customHeight="1" x14ac:dyDescent="0.15">
      <c r="B57" s="130"/>
      <c r="C57" s="1268" t="s">
        <v>50</v>
      </c>
      <c r="D57" s="1268"/>
      <c r="E57" s="1269"/>
      <c r="F57" s="133">
        <v>5011</v>
      </c>
      <c r="G57" s="133">
        <v>4698</v>
      </c>
      <c r="H57" s="134">
        <v>4069</v>
      </c>
    </row>
    <row r="58" spans="2:8" ht="45.75" customHeight="1" x14ac:dyDescent="0.15">
      <c r="B58" s="135"/>
      <c r="C58" s="1256" t="s">
        <v>619</v>
      </c>
      <c r="D58" s="1257"/>
      <c r="E58" s="1258"/>
      <c r="F58" s="136">
        <v>3133</v>
      </c>
      <c r="G58" s="136">
        <v>2833</v>
      </c>
      <c r="H58" s="137">
        <v>2202</v>
      </c>
    </row>
    <row r="59" spans="2:8" ht="45.75" customHeight="1" x14ac:dyDescent="0.15">
      <c r="B59" s="135"/>
      <c r="C59" s="1256" t="s">
        <v>620</v>
      </c>
      <c r="D59" s="1257"/>
      <c r="E59" s="1258"/>
      <c r="F59" s="136">
        <v>1001</v>
      </c>
      <c r="G59" s="136">
        <v>904</v>
      </c>
      <c r="H59" s="137">
        <v>906</v>
      </c>
    </row>
    <row r="60" spans="2:8" ht="45.75" customHeight="1" x14ac:dyDescent="0.15">
      <c r="B60" s="135"/>
      <c r="C60" s="1256" t="s">
        <v>621</v>
      </c>
      <c r="D60" s="1257"/>
      <c r="E60" s="1258"/>
      <c r="F60" s="136">
        <v>262</v>
      </c>
      <c r="G60" s="136">
        <v>297</v>
      </c>
      <c r="H60" s="137">
        <v>289</v>
      </c>
    </row>
    <row r="61" spans="2:8" ht="45.75" customHeight="1" x14ac:dyDescent="0.15">
      <c r="B61" s="135"/>
      <c r="C61" s="1256" t="s">
        <v>622</v>
      </c>
      <c r="D61" s="1257"/>
      <c r="E61" s="1258"/>
      <c r="F61" s="136">
        <v>217</v>
      </c>
      <c r="G61" s="136">
        <v>218</v>
      </c>
      <c r="H61" s="137">
        <v>218</v>
      </c>
    </row>
    <row r="62" spans="2:8" ht="45.75" customHeight="1" thickBot="1" x14ac:dyDescent="0.2">
      <c r="B62" s="138"/>
      <c r="C62" s="1259" t="s">
        <v>623</v>
      </c>
      <c r="D62" s="1260"/>
      <c r="E62" s="1261"/>
      <c r="F62" s="139">
        <v>214</v>
      </c>
      <c r="G62" s="139">
        <v>213</v>
      </c>
      <c r="H62" s="140">
        <v>211</v>
      </c>
    </row>
    <row r="63" spans="2:8" ht="52.5" customHeight="1" thickBot="1" x14ac:dyDescent="0.2">
      <c r="B63" s="141"/>
      <c r="C63" s="1262" t="s">
        <v>51</v>
      </c>
      <c r="D63" s="1262"/>
      <c r="E63" s="1263"/>
      <c r="F63" s="142">
        <v>20202</v>
      </c>
      <c r="G63" s="142">
        <v>17399</v>
      </c>
      <c r="H63" s="143">
        <v>14234</v>
      </c>
    </row>
    <row r="64" spans="2:8" ht="15" customHeight="1" x14ac:dyDescent="0.15"/>
  </sheetData>
  <sheetProtection algorithmName="SHA-512" hashValue="ag1Rh7epfwBkgLQTl8Ha432sEPuv8mILYRf+5j4Ew2mkzuZHN36W/pVPyKkWLspwZKViTaCDwrCOl10kx+WLNw==" saltValue="R0k2v67rQfe8rsFsjWYd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E50D-A86C-46D4-97E4-AD5FE39E047D}">
  <sheetPr>
    <pageSetUpPr fitToPage="1"/>
  </sheetPr>
  <dimension ref="A1:WZM160"/>
  <sheetViews>
    <sheetView showGridLines="0" topLeftCell="A14" zoomScale="75" zoomScaleNormal="75" zoomScaleSheetLayoutView="55" workbookViewId="0">
      <selection activeCell="AN72" sqref="AN72:BO72"/>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633</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634</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635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636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573</v>
      </c>
      <c r="BQ50" s="1304"/>
      <c r="BR50" s="1304"/>
      <c r="BS50" s="1304"/>
      <c r="BT50" s="1304"/>
      <c r="BU50" s="1304"/>
      <c r="BV50" s="1304"/>
      <c r="BW50" s="1304"/>
      <c r="BX50" s="1304" t="s">
        <v>574</v>
      </c>
      <c r="BY50" s="1304"/>
      <c r="BZ50" s="1304"/>
      <c r="CA50" s="1304"/>
      <c r="CB50" s="1304"/>
      <c r="CC50" s="1304"/>
      <c r="CD50" s="1304"/>
      <c r="CE50" s="1304"/>
      <c r="CF50" s="1304" t="s">
        <v>575</v>
      </c>
      <c r="CG50" s="1304"/>
      <c r="CH50" s="1304"/>
      <c r="CI50" s="1304"/>
      <c r="CJ50" s="1304"/>
      <c r="CK50" s="1304"/>
      <c r="CL50" s="1304"/>
      <c r="CM50" s="1304"/>
      <c r="CN50" s="1304" t="s">
        <v>576</v>
      </c>
      <c r="CO50" s="1304"/>
      <c r="CP50" s="1304"/>
      <c r="CQ50" s="1304"/>
      <c r="CR50" s="1304"/>
      <c r="CS50" s="1304"/>
      <c r="CT50" s="1304"/>
      <c r="CU50" s="1304"/>
      <c r="CV50" s="1304" t="s">
        <v>577</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637</v>
      </c>
      <c r="AO51" s="1308"/>
      <c r="AP51" s="1308"/>
      <c r="AQ51" s="1308"/>
      <c r="AR51" s="1308"/>
      <c r="AS51" s="1308"/>
      <c r="AT51" s="1308"/>
      <c r="AU51" s="1308"/>
      <c r="AV51" s="1308"/>
      <c r="AW51" s="1308"/>
      <c r="AX51" s="1308"/>
      <c r="AY51" s="1308"/>
      <c r="AZ51" s="1308"/>
      <c r="BA51" s="1308"/>
      <c r="BB51" s="1308" t="s">
        <v>638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42</v>
      </c>
      <c r="BY51" s="1310"/>
      <c r="BZ51" s="1310"/>
      <c r="CA51" s="1310"/>
      <c r="CB51" s="1310"/>
      <c r="CC51" s="1310"/>
      <c r="CD51" s="1310"/>
      <c r="CE51" s="1310"/>
      <c r="CF51" s="1310">
        <v>45.5</v>
      </c>
      <c r="CG51" s="1310"/>
      <c r="CH51" s="1310"/>
      <c r="CI51" s="1310"/>
      <c r="CJ51" s="1310"/>
      <c r="CK51" s="1310"/>
      <c r="CL51" s="1310"/>
      <c r="CM51" s="1310"/>
      <c r="CN51" s="1310">
        <v>44.3</v>
      </c>
      <c r="CO51" s="1310"/>
      <c r="CP51" s="1310"/>
      <c r="CQ51" s="1310"/>
      <c r="CR51" s="1310"/>
      <c r="CS51" s="1310"/>
      <c r="CT51" s="1310"/>
      <c r="CU51" s="1310"/>
      <c r="CV51" s="1310">
        <v>49.8</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639</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57.8</v>
      </c>
      <c r="BY53" s="1310"/>
      <c r="BZ53" s="1310"/>
      <c r="CA53" s="1310"/>
      <c r="CB53" s="1310"/>
      <c r="CC53" s="1310"/>
      <c r="CD53" s="1310"/>
      <c r="CE53" s="1310"/>
      <c r="CF53" s="1310">
        <v>58.7</v>
      </c>
      <c r="CG53" s="1310"/>
      <c r="CH53" s="1310"/>
      <c r="CI53" s="1310"/>
      <c r="CJ53" s="1310"/>
      <c r="CK53" s="1310"/>
      <c r="CL53" s="1310"/>
      <c r="CM53" s="1310"/>
      <c r="CN53" s="1310">
        <v>60.2</v>
      </c>
      <c r="CO53" s="1310"/>
      <c r="CP53" s="1310"/>
      <c r="CQ53" s="1310"/>
      <c r="CR53" s="1310"/>
      <c r="CS53" s="1310"/>
      <c r="CT53" s="1310"/>
      <c r="CU53" s="1310"/>
      <c r="CV53" s="1310">
        <v>61.4</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640</v>
      </c>
      <c r="AO55" s="1304"/>
      <c r="AP55" s="1304"/>
      <c r="AQ55" s="1304"/>
      <c r="AR55" s="1304"/>
      <c r="AS55" s="1304"/>
      <c r="AT55" s="1304"/>
      <c r="AU55" s="1304"/>
      <c r="AV55" s="1304"/>
      <c r="AW55" s="1304"/>
      <c r="AX55" s="1304"/>
      <c r="AY55" s="1304"/>
      <c r="AZ55" s="1304"/>
      <c r="BA55" s="1304"/>
      <c r="BB55" s="1308" t="s">
        <v>638</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16.600000000000001</v>
      </c>
      <c r="BY55" s="1310"/>
      <c r="BZ55" s="1310"/>
      <c r="CA55" s="1310"/>
      <c r="CB55" s="1310"/>
      <c r="CC55" s="1310"/>
      <c r="CD55" s="1310"/>
      <c r="CE55" s="1310"/>
      <c r="CF55" s="1310">
        <v>17.399999999999999</v>
      </c>
      <c r="CG55" s="1310"/>
      <c r="CH55" s="1310"/>
      <c r="CI55" s="1310"/>
      <c r="CJ55" s="1310"/>
      <c r="CK55" s="1310"/>
      <c r="CL55" s="1310"/>
      <c r="CM55" s="1310"/>
      <c r="CN55" s="1310">
        <v>12.1</v>
      </c>
      <c r="CO55" s="1310"/>
      <c r="CP55" s="1310"/>
      <c r="CQ55" s="1310"/>
      <c r="CR55" s="1310"/>
      <c r="CS55" s="1310"/>
      <c r="CT55" s="1310"/>
      <c r="CU55" s="1310"/>
      <c r="CV55" s="1310">
        <v>11.2</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639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58.6</v>
      </c>
      <c r="BY57" s="1310"/>
      <c r="BZ57" s="1310"/>
      <c r="CA57" s="1310"/>
      <c r="CB57" s="1310"/>
      <c r="CC57" s="1310"/>
      <c r="CD57" s="1310"/>
      <c r="CE57" s="1310"/>
      <c r="CF57" s="1310">
        <v>58.9</v>
      </c>
      <c r="CG57" s="1310"/>
      <c r="CH57" s="1310"/>
      <c r="CI57" s="1310"/>
      <c r="CJ57" s="1310"/>
      <c r="CK57" s="1310"/>
      <c r="CL57" s="1310"/>
      <c r="CM57" s="1310"/>
      <c r="CN57" s="1310">
        <v>59.4</v>
      </c>
      <c r="CO57" s="1310"/>
      <c r="CP57" s="1310"/>
      <c r="CQ57" s="1310"/>
      <c r="CR57" s="1310"/>
      <c r="CS57" s="1310"/>
      <c r="CT57" s="1310"/>
      <c r="CU57" s="1310"/>
      <c r="CV57" s="1310">
        <v>60.4</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641</v>
      </c>
    </row>
    <row r="64" spans="1:109" x14ac:dyDescent="0.15">
      <c r="B64" s="1279"/>
      <c r="G64" s="1286"/>
      <c r="I64" s="1320"/>
      <c r="J64" s="1320"/>
      <c r="K64" s="1320"/>
      <c r="L64" s="1320"/>
      <c r="M64" s="1320"/>
      <c r="N64" s="1321"/>
      <c r="AM64" s="1286"/>
      <c r="AN64" s="1286" t="s">
        <v>634</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322" t="s">
        <v>642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79"/>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79"/>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79"/>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79"/>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79"/>
      <c r="H70" s="1331"/>
      <c r="I70" s="1331"/>
      <c r="J70" s="1332"/>
      <c r="K70" s="1332"/>
      <c r="L70" s="1333"/>
      <c r="M70" s="1332"/>
      <c r="N70" s="1333"/>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34"/>
      <c r="I71" s="1335"/>
      <c r="J71" s="1332"/>
      <c r="K71" s="1332"/>
      <c r="L71" s="1333"/>
      <c r="M71" s="1332"/>
      <c r="N71" s="1333"/>
      <c r="AM71" s="1334"/>
      <c r="AN71" s="1272" t="s">
        <v>636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573</v>
      </c>
      <c r="BQ72" s="1304"/>
      <c r="BR72" s="1304"/>
      <c r="BS72" s="1304"/>
      <c r="BT72" s="1304"/>
      <c r="BU72" s="1304"/>
      <c r="BV72" s="1304"/>
      <c r="BW72" s="1304"/>
      <c r="BX72" s="1304" t="s">
        <v>574</v>
      </c>
      <c r="BY72" s="1304"/>
      <c r="BZ72" s="1304"/>
      <c r="CA72" s="1304"/>
      <c r="CB72" s="1304"/>
      <c r="CC72" s="1304"/>
      <c r="CD72" s="1304"/>
      <c r="CE72" s="1304"/>
      <c r="CF72" s="1304" t="s">
        <v>575</v>
      </c>
      <c r="CG72" s="1304"/>
      <c r="CH72" s="1304"/>
      <c r="CI72" s="1304"/>
      <c r="CJ72" s="1304"/>
      <c r="CK72" s="1304"/>
      <c r="CL72" s="1304"/>
      <c r="CM72" s="1304"/>
      <c r="CN72" s="1304" t="s">
        <v>576</v>
      </c>
      <c r="CO72" s="1304"/>
      <c r="CP72" s="1304"/>
      <c r="CQ72" s="1304"/>
      <c r="CR72" s="1304"/>
      <c r="CS72" s="1304"/>
      <c r="CT72" s="1304"/>
      <c r="CU72" s="1304"/>
      <c r="CV72" s="1304" t="s">
        <v>577</v>
      </c>
      <c r="CW72" s="1304"/>
      <c r="CX72" s="1304"/>
      <c r="CY72" s="1304"/>
      <c r="CZ72" s="1304"/>
      <c r="DA72" s="1304"/>
      <c r="DB72" s="1304"/>
      <c r="DC72" s="1304"/>
    </row>
    <row r="73" spans="2:107" x14ac:dyDescent="0.15">
      <c r="B73" s="1279"/>
      <c r="G73" s="1305"/>
      <c r="H73" s="1305"/>
      <c r="I73" s="1305"/>
      <c r="J73" s="1305"/>
      <c r="K73" s="1336"/>
      <c r="L73" s="1336"/>
      <c r="M73" s="1336"/>
      <c r="N73" s="1336"/>
      <c r="AM73" s="1297"/>
      <c r="AN73" s="1308" t="s">
        <v>637</v>
      </c>
      <c r="AO73" s="1308"/>
      <c r="AP73" s="1308"/>
      <c r="AQ73" s="1308"/>
      <c r="AR73" s="1308"/>
      <c r="AS73" s="1308"/>
      <c r="AT73" s="1308"/>
      <c r="AU73" s="1308"/>
      <c r="AV73" s="1308"/>
      <c r="AW73" s="1308"/>
      <c r="AX73" s="1308"/>
      <c r="AY73" s="1308"/>
      <c r="AZ73" s="1308"/>
      <c r="BA73" s="1308"/>
      <c r="BB73" s="1308" t="s">
        <v>638</v>
      </c>
      <c r="BC73" s="1308"/>
      <c r="BD73" s="1308"/>
      <c r="BE73" s="1308"/>
      <c r="BF73" s="1308"/>
      <c r="BG73" s="1308"/>
      <c r="BH73" s="1308"/>
      <c r="BI73" s="1308"/>
      <c r="BJ73" s="1308"/>
      <c r="BK73" s="1308"/>
      <c r="BL73" s="1308"/>
      <c r="BM73" s="1308"/>
      <c r="BN73" s="1308"/>
      <c r="BO73" s="1308"/>
      <c r="BP73" s="1310">
        <v>41.7</v>
      </c>
      <c r="BQ73" s="1310"/>
      <c r="BR73" s="1310"/>
      <c r="BS73" s="1310"/>
      <c r="BT73" s="1310"/>
      <c r="BU73" s="1310"/>
      <c r="BV73" s="1310"/>
      <c r="BW73" s="1310"/>
      <c r="BX73" s="1310">
        <v>42</v>
      </c>
      <c r="BY73" s="1310"/>
      <c r="BZ73" s="1310"/>
      <c r="CA73" s="1310"/>
      <c r="CB73" s="1310"/>
      <c r="CC73" s="1310"/>
      <c r="CD73" s="1310"/>
      <c r="CE73" s="1310"/>
      <c r="CF73" s="1310">
        <v>45.5</v>
      </c>
      <c r="CG73" s="1310"/>
      <c r="CH73" s="1310"/>
      <c r="CI73" s="1310"/>
      <c r="CJ73" s="1310"/>
      <c r="CK73" s="1310"/>
      <c r="CL73" s="1310"/>
      <c r="CM73" s="1310"/>
      <c r="CN73" s="1310">
        <v>44.3</v>
      </c>
      <c r="CO73" s="1310"/>
      <c r="CP73" s="1310"/>
      <c r="CQ73" s="1310"/>
      <c r="CR73" s="1310"/>
      <c r="CS73" s="1310"/>
      <c r="CT73" s="1310"/>
      <c r="CU73" s="1310"/>
      <c r="CV73" s="1310">
        <v>49.8</v>
      </c>
      <c r="CW73" s="1310"/>
      <c r="CX73" s="1310"/>
      <c r="CY73" s="1310"/>
      <c r="CZ73" s="1310"/>
      <c r="DA73" s="1310"/>
      <c r="DB73" s="1310"/>
      <c r="DC73" s="1310"/>
    </row>
    <row r="74" spans="2:107" x14ac:dyDescent="0.15">
      <c r="B74" s="1279"/>
      <c r="G74" s="1305"/>
      <c r="H74" s="1305"/>
      <c r="I74" s="1305"/>
      <c r="J74" s="1305"/>
      <c r="K74" s="1336"/>
      <c r="L74" s="1336"/>
      <c r="M74" s="1336"/>
      <c r="N74" s="1336"/>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643</v>
      </c>
      <c r="BC75" s="1308"/>
      <c r="BD75" s="1308"/>
      <c r="BE75" s="1308"/>
      <c r="BF75" s="1308"/>
      <c r="BG75" s="1308"/>
      <c r="BH75" s="1308"/>
      <c r="BI75" s="1308"/>
      <c r="BJ75" s="1308"/>
      <c r="BK75" s="1308"/>
      <c r="BL75" s="1308"/>
      <c r="BM75" s="1308"/>
      <c r="BN75" s="1308"/>
      <c r="BO75" s="1308"/>
      <c r="BP75" s="1310">
        <v>8.3000000000000007</v>
      </c>
      <c r="BQ75" s="1310"/>
      <c r="BR75" s="1310"/>
      <c r="BS75" s="1310"/>
      <c r="BT75" s="1310"/>
      <c r="BU75" s="1310"/>
      <c r="BV75" s="1310"/>
      <c r="BW75" s="1310"/>
      <c r="BX75" s="1310">
        <v>7.2</v>
      </c>
      <c r="BY75" s="1310"/>
      <c r="BZ75" s="1310"/>
      <c r="CA75" s="1310"/>
      <c r="CB75" s="1310"/>
      <c r="CC75" s="1310"/>
      <c r="CD75" s="1310"/>
      <c r="CE75" s="1310"/>
      <c r="CF75" s="1310">
        <v>5</v>
      </c>
      <c r="CG75" s="1310"/>
      <c r="CH75" s="1310"/>
      <c r="CI75" s="1310"/>
      <c r="CJ75" s="1310"/>
      <c r="CK75" s="1310"/>
      <c r="CL75" s="1310"/>
      <c r="CM75" s="1310"/>
      <c r="CN75" s="1310">
        <v>4.7</v>
      </c>
      <c r="CO75" s="1310"/>
      <c r="CP75" s="1310"/>
      <c r="CQ75" s="1310"/>
      <c r="CR75" s="1310"/>
      <c r="CS75" s="1310"/>
      <c r="CT75" s="1310"/>
      <c r="CU75" s="1310"/>
      <c r="CV75" s="1310">
        <v>4.7</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36"/>
      <c r="L77" s="1336"/>
      <c r="M77" s="1336"/>
      <c r="N77" s="1336"/>
      <c r="AN77" s="1304" t="s">
        <v>640</v>
      </c>
      <c r="AO77" s="1304"/>
      <c r="AP77" s="1304"/>
      <c r="AQ77" s="1304"/>
      <c r="AR77" s="1304"/>
      <c r="AS77" s="1304"/>
      <c r="AT77" s="1304"/>
      <c r="AU77" s="1304"/>
      <c r="AV77" s="1304"/>
      <c r="AW77" s="1304"/>
      <c r="AX77" s="1304"/>
      <c r="AY77" s="1304"/>
      <c r="AZ77" s="1304"/>
      <c r="BA77" s="1304"/>
      <c r="BB77" s="1308" t="s">
        <v>638</v>
      </c>
      <c r="BC77" s="1308"/>
      <c r="BD77" s="1308"/>
      <c r="BE77" s="1308"/>
      <c r="BF77" s="1308"/>
      <c r="BG77" s="1308"/>
      <c r="BH77" s="1308"/>
      <c r="BI77" s="1308"/>
      <c r="BJ77" s="1308"/>
      <c r="BK77" s="1308"/>
      <c r="BL77" s="1308"/>
      <c r="BM77" s="1308"/>
      <c r="BN77" s="1308"/>
      <c r="BO77" s="1308"/>
      <c r="BP77" s="1310">
        <v>25.4</v>
      </c>
      <c r="BQ77" s="1310"/>
      <c r="BR77" s="1310"/>
      <c r="BS77" s="1310"/>
      <c r="BT77" s="1310"/>
      <c r="BU77" s="1310"/>
      <c r="BV77" s="1310"/>
      <c r="BW77" s="1310"/>
      <c r="BX77" s="1310">
        <v>16.600000000000001</v>
      </c>
      <c r="BY77" s="1310"/>
      <c r="BZ77" s="1310"/>
      <c r="CA77" s="1310"/>
      <c r="CB77" s="1310"/>
      <c r="CC77" s="1310"/>
      <c r="CD77" s="1310"/>
      <c r="CE77" s="1310"/>
      <c r="CF77" s="1310">
        <v>17.399999999999999</v>
      </c>
      <c r="CG77" s="1310"/>
      <c r="CH77" s="1310"/>
      <c r="CI77" s="1310"/>
      <c r="CJ77" s="1310"/>
      <c r="CK77" s="1310"/>
      <c r="CL77" s="1310"/>
      <c r="CM77" s="1310"/>
      <c r="CN77" s="1310">
        <v>12.1</v>
      </c>
      <c r="CO77" s="1310"/>
      <c r="CP77" s="1310"/>
      <c r="CQ77" s="1310"/>
      <c r="CR77" s="1310"/>
      <c r="CS77" s="1310"/>
      <c r="CT77" s="1310"/>
      <c r="CU77" s="1310"/>
      <c r="CV77" s="1310">
        <v>11.2</v>
      </c>
      <c r="CW77" s="1310"/>
      <c r="CX77" s="1310"/>
      <c r="CY77" s="1310"/>
      <c r="CZ77" s="1310"/>
      <c r="DA77" s="1310"/>
      <c r="DB77" s="1310"/>
      <c r="DC77" s="1310"/>
    </row>
    <row r="78" spans="2:107" x14ac:dyDescent="0.15">
      <c r="B78" s="1279"/>
      <c r="G78" s="1298"/>
      <c r="H78" s="1298"/>
      <c r="I78" s="1298"/>
      <c r="J78" s="1298"/>
      <c r="K78" s="1336"/>
      <c r="L78" s="1336"/>
      <c r="M78" s="1336"/>
      <c r="N78" s="1336"/>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37"/>
      <c r="L79" s="1337"/>
      <c r="M79" s="1337"/>
      <c r="N79" s="1337"/>
      <c r="AN79" s="1304"/>
      <c r="AO79" s="1304"/>
      <c r="AP79" s="1304"/>
      <c r="AQ79" s="1304"/>
      <c r="AR79" s="1304"/>
      <c r="AS79" s="1304"/>
      <c r="AT79" s="1304"/>
      <c r="AU79" s="1304"/>
      <c r="AV79" s="1304"/>
      <c r="AW79" s="1304"/>
      <c r="AX79" s="1304"/>
      <c r="AY79" s="1304"/>
      <c r="AZ79" s="1304"/>
      <c r="BA79" s="1304"/>
      <c r="BB79" s="1308" t="s">
        <v>643</v>
      </c>
      <c r="BC79" s="1308"/>
      <c r="BD79" s="1308"/>
      <c r="BE79" s="1308"/>
      <c r="BF79" s="1308"/>
      <c r="BG79" s="1308"/>
      <c r="BH79" s="1308"/>
      <c r="BI79" s="1308"/>
      <c r="BJ79" s="1308"/>
      <c r="BK79" s="1308"/>
      <c r="BL79" s="1308"/>
      <c r="BM79" s="1308"/>
      <c r="BN79" s="1308"/>
      <c r="BO79" s="1308"/>
      <c r="BP79" s="1310">
        <v>4.8</v>
      </c>
      <c r="BQ79" s="1310"/>
      <c r="BR79" s="1310"/>
      <c r="BS79" s="1310"/>
      <c r="BT79" s="1310"/>
      <c r="BU79" s="1310"/>
      <c r="BV79" s="1310"/>
      <c r="BW79" s="1310"/>
      <c r="BX79" s="1310">
        <v>3.6</v>
      </c>
      <c r="BY79" s="1310"/>
      <c r="BZ79" s="1310"/>
      <c r="CA79" s="1310"/>
      <c r="CB79" s="1310"/>
      <c r="CC79" s="1310"/>
      <c r="CD79" s="1310"/>
      <c r="CE79" s="1310"/>
      <c r="CF79" s="1310">
        <v>3.6</v>
      </c>
      <c r="CG79" s="1310"/>
      <c r="CH79" s="1310"/>
      <c r="CI79" s="1310"/>
      <c r="CJ79" s="1310"/>
      <c r="CK79" s="1310"/>
      <c r="CL79" s="1310"/>
      <c r="CM79" s="1310"/>
      <c r="CN79" s="1310">
        <v>3.5</v>
      </c>
      <c r="CO79" s="1310"/>
      <c r="CP79" s="1310"/>
      <c r="CQ79" s="1310"/>
      <c r="CR79" s="1310"/>
      <c r="CS79" s="1310"/>
      <c r="CT79" s="1310"/>
      <c r="CU79" s="1310"/>
      <c r="CV79" s="1310">
        <v>3.5</v>
      </c>
      <c r="CW79" s="1310"/>
      <c r="CX79" s="1310"/>
      <c r="CY79" s="1310"/>
      <c r="CZ79" s="1310"/>
      <c r="DA79" s="1310"/>
      <c r="DB79" s="1310"/>
      <c r="DC79" s="1310"/>
    </row>
    <row r="80" spans="2:107" x14ac:dyDescent="0.15">
      <c r="B80" s="1279"/>
      <c r="G80" s="1298"/>
      <c r="H80" s="1298"/>
      <c r="I80" s="1312"/>
      <c r="J80" s="1312"/>
      <c r="K80" s="1337"/>
      <c r="L80" s="1337"/>
      <c r="M80" s="1337"/>
      <c r="N80" s="1337"/>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9"/>
      <c r="AQ87" s="1339"/>
      <c r="BC87" s="1339"/>
      <c r="BO87" s="1339"/>
      <c r="CA87" s="1339"/>
      <c r="CM87" s="1339"/>
      <c r="CY87" s="1339"/>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g5QskTmiudKzm9FPs8kV8qzlbZdTKElPAyaPld4zQDaK8YJB9gWMR8lmZ8O08NTHmN8MSWtbFH55Q9Q3/a5lDg==" saltValue="8uPWMUV/vs4iKhB35Yx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B9CEC-8136-4CB7-B845-E5A5A93A7C1F}">
  <sheetPr>
    <pageSetUpPr fitToPage="1"/>
  </sheetPr>
  <dimension ref="A1:DR125"/>
  <sheetViews>
    <sheetView showGridLines="0" tabSelected="1" topLeftCell="A77" zoomScale="75" zoomScaleNormal="75" zoomScaleSheetLayoutView="70"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ATKzXib0fICilY2O4oRFFXmlEggWDr4v3tAGjshqNQyhRj8ecDcYZ7Jn4Gri0uB+ofIC4z4H5wOFJHRlydXdSg==" saltValue="JeEdrzfS+gBKJZc2j9va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2C847-821B-4E86-92B2-019401D0A4A8}">
  <sheetPr>
    <pageSetUpPr fitToPage="1"/>
  </sheetPr>
  <dimension ref="A1:DR125"/>
  <sheetViews>
    <sheetView showGridLines="0" topLeftCell="A83" zoomScale="75" zoomScaleNormal="75" zoomScaleSheetLayoutView="55" workbookViewId="0">
      <selection activeCell="AN72" sqref="AN72:BO7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BOzzPUWK3G50yVenIpvzyCkEzmqD0aNhE8c8XlWk+w6RAzUfoB+VOkDffXr8wgggcOC+UlOcTIcVX2KLPb/ZbA==" saltValue="Sma9t7xBDIWPX5J4sFbZc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69465</v>
      </c>
      <c r="E3" s="162"/>
      <c r="F3" s="163">
        <v>39951</v>
      </c>
      <c r="G3" s="164"/>
      <c r="H3" s="165"/>
    </row>
    <row r="4" spans="1:8" x14ac:dyDescent="0.15">
      <c r="A4" s="166"/>
      <c r="B4" s="167"/>
      <c r="C4" s="168"/>
      <c r="D4" s="169">
        <v>38838</v>
      </c>
      <c r="E4" s="170"/>
      <c r="F4" s="171">
        <v>22555</v>
      </c>
      <c r="G4" s="172"/>
      <c r="H4" s="173"/>
    </row>
    <row r="5" spans="1:8" x14ac:dyDescent="0.15">
      <c r="A5" s="154" t="s">
        <v>565</v>
      </c>
      <c r="B5" s="159"/>
      <c r="C5" s="160"/>
      <c r="D5" s="161">
        <v>56023</v>
      </c>
      <c r="E5" s="162"/>
      <c r="F5" s="163">
        <v>39893</v>
      </c>
      <c r="G5" s="164"/>
      <c r="H5" s="165"/>
    </row>
    <row r="6" spans="1:8" x14ac:dyDescent="0.15">
      <c r="A6" s="166"/>
      <c r="B6" s="167"/>
      <c r="C6" s="168"/>
      <c r="D6" s="169">
        <v>44135</v>
      </c>
      <c r="E6" s="170"/>
      <c r="F6" s="171">
        <v>26170</v>
      </c>
      <c r="G6" s="172"/>
      <c r="H6" s="173"/>
    </row>
    <row r="7" spans="1:8" x14ac:dyDescent="0.15">
      <c r="A7" s="154" t="s">
        <v>566</v>
      </c>
      <c r="B7" s="159"/>
      <c r="C7" s="160"/>
      <c r="D7" s="161">
        <v>60527</v>
      </c>
      <c r="E7" s="162"/>
      <c r="F7" s="163">
        <v>41080</v>
      </c>
      <c r="G7" s="164"/>
      <c r="H7" s="165"/>
    </row>
    <row r="8" spans="1:8" x14ac:dyDescent="0.15">
      <c r="A8" s="166"/>
      <c r="B8" s="167"/>
      <c r="C8" s="168"/>
      <c r="D8" s="169">
        <v>44554</v>
      </c>
      <c r="E8" s="170"/>
      <c r="F8" s="171">
        <v>27265</v>
      </c>
      <c r="G8" s="172"/>
      <c r="H8" s="173"/>
    </row>
    <row r="9" spans="1:8" x14ac:dyDescent="0.15">
      <c r="A9" s="154" t="s">
        <v>567</v>
      </c>
      <c r="B9" s="159"/>
      <c r="C9" s="160"/>
      <c r="D9" s="161">
        <v>43649</v>
      </c>
      <c r="E9" s="162"/>
      <c r="F9" s="163">
        <v>33173</v>
      </c>
      <c r="G9" s="164"/>
      <c r="H9" s="165"/>
    </row>
    <row r="10" spans="1:8" x14ac:dyDescent="0.15">
      <c r="A10" s="166"/>
      <c r="B10" s="167"/>
      <c r="C10" s="168"/>
      <c r="D10" s="169">
        <v>24878</v>
      </c>
      <c r="E10" s="170"/>
      <c r="F10" s="171">
        <v>20353</v>
      </c>
      <c r="G10" s="172"/>
      <c r="H10" s="173"/>
    </row>
    <row r="11" spans="1:8" x14ac:dyDescent="0.15">
      <c r="A11" s="154" t="s">
        <v>568</v>
      </c>
      <c r="B11" s="159"/>
      <c r="C11" s="160"/>
      <c r="D11" s="161">
        <v>61855</v>
      </c>
      <c r="E11" s="162"/>
      <c r="F11" s="163">
        <v>37644</v>
      </c>
      <c r="G11" s="164"/>
      <c r="H11" s="165"/>
    </row>
    <row r="12" spans="1:8" x14ac:dyDescent="0.15">
      <c r="A12" s="166"/>
      <c r="B12" s="167"/>
      <c r="C12" s="174"/>
      <c r="D12" s="169">
        <v>38977</v>
      </c>
      <c r="E12" s="170"/>
      <c r="F12" s="171">
        <v>24939</v>
      </c>
      <c r="G12" s="172"/>
      <c r="H12" s="173"/>
    </row>
    <row r="13" spans="1:8" x14ac:dyDescent="0.15">
      <c r="A13" s="154"/>
      <c r="B13" s="159"/>
      <c r="C13" s="175"/>
      <c r="D13" s="176">
        <v>58304</v>
      </c>
      <c r="E13" s="177"/>
      <c r="F13" s="178">
        <v>38348</v>
      </c>
      <c r="G13" s="179"/>
      <c r="H13" s="165"/>
    </row>
    <row r="14" spans="1:8" x14ac:dyDescent="0.15">
      <c r="A14" s="166"/>
      <c r="B14" s="167"/>
      <c r="C14" s="168"/>
      <c r="D14" s="169">
        <v>38276</v>
      </c>
      <c r="E14" s="170"/>
      <c r="F14" s="171">
        <v>24256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0.85</v>
      </c>
      <c r="C19" s="180">
        <f>ROUND(VALUE(SUBSTITUTE(実質収支比率等に係る経年分析!G$48,"▲","-")),2)</f>
        <v>0.2</v>
      </c>
      <c r="D19" s="180">
        <f>ROUND(VALUE(SUBSTITUTE(実質収支比率等に係る経年分析!H$48,"▲","-")),2)</f>
        <v>0.18</v>
      </c>
      <c r="E19" s="180">
        <f>ROUND(VALUE(SUBSTITUTE(実質収支比率等に係る経年分析!I$48,"▲","-")),2)</f>
        <v>0.25</v>
      </c>
      <c r="F19" s="180">
        <f>ROUND(VALUE(SUBSTITUTE(実質収支比率等に係る経年分析!J$48,"▲","-")),2)</f>
        <v>0.35</v>
      </c>
    </row>
    <row r="20" spans="1:11" x14ac:dyDescent="0.15">
      <c r="A20" s="180" t="s">
        <v>55</v>
      </c>
      <c r="B20" s="180">
        <f>ROUND(VALUE(SUBSTITUTE(実質収支比率等に係る経年分析!F$47,"▲","-")),2)</f>
        <v>28.23</v>
      </c>
      <c r="C20" s="180">
        <f>ROUND(VALUE(SUBSTITUTE(実質収支比率等に係る経年分析!G$47,"▲","-")),2)</f>
        <v>24.91</v>
      </c>
      <c r="D20" s="180">
        <f>ROUND(VALUE(SUBSTITUTE(実質収支比率等に係る経年分析!H$47,"▲","-")),2)</f>
        <v>19.600000000000001</v>
      </c>
      <c r="E20" s="180">
        <f>ROUND(VALUE(SUBSTITUTE(実質収支比率等に係る経年分析!I$47,"▲","-")),2)</f>
        <v>16.18</v>
      </c>
      <c r="F20" s="180">
        <f>ROUND(VALUE(SUBSTITUTE(実質収支比率等に係る経年分析!J$47,"▲","-")),2)</f>
        <v>12.93</v>
      </c>
    </row>
    <row r="21" spans="1:11" x14ac:dyDescent="0.15">
      <c r="A21" s="180" t="s">
        <v>56</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-4.16</v>
      </c>
      <c r="D21" s="180">
        <f>IF(ISNUMBER(VALUE(SUBSTITUTE(実質収支比率等に係る経年分析!H$49,"▲","-"))),ROUND(VALUE(SUBSTITUTE(実質収支比率等に係る経年分析!H$49,"▲","-")),2),NA())</f>
        <v>-5.24</v>
      </c>
      <c r="E21" s="180">
        <f>IF(ISNUMBER(VALUE(SUBSTITUTE(実質収支比率等に係る経年分析!I$49,"▲","-"))),ROUND(VALUE(SUBSTITUTE(実質収支比率等に係る経年分析!I$49,"▲","-")),2),NA())</f>
        <v>-3.16</v>
      </c>
      <c r="F21" s="180">
        <f>IF(ISNUMBER(VALUE(SUBSTITUTE(実質収支比率等に係る経年分析!J$49,"▲","-"))),ROUND(VALUE(SUBSTITUTE(実質収支比率等に係る経年分析!J$49,"▲","-")),2),NA())</f>
        <v>-3.31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x14ac:dyDescent="0.15">
      <c r="A31" s="181" t="str">
        <f>IF(連結実質赤字比率に係る赤字・黒字の構成分析!C$39="",NA(),連結実質赤字比率に係る赤字・黒字の構成分析!C$39)</f>
        <v>駐車場事業会計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0.25</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7.12</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11834</v>
      </c>
      <c r="E42" s="182"/>
      <c r="F42" s="182"/>
      <c r="G42" s="182">
        <f>'実質公債費比率（分子）の構造'!L$52</f>
        <v>12225</v>
      </c>
      <c r="H42" s="182"/>
      <c r="I42" s="182"/>
      <c r="J42" s="182">
        <f>'実質公債費比率（分子）の構造'!M$52</f>
        <v>12652</v>
      </c>
      <c r="K42" s="182"/>
      <c r="L42" s="182"/>
      <c r="M42" s="182">
        <f>'実質公債費比率（分子）の構造'!N$52</f>
        <v>13345</v>
      </c>
      <c r="N42" s="182"/>
      <c r="O42" s="182"/>
      <c r="P42" s="182">
        <f>'実質公債費比率（分子）の構造'!O$52</f>
        <v>12851</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357</v>
      </c>
      <c r="C44" s="182"/>
      <c r="D44" s="182"/>
      <c r="E44" s="182">
        <f>'実質公債費比率（分子）の構造'!L$50</f>
        <v>95</v>
      </c>
      <c r="F44" s="182"/>
      <c r="G44" s="182"/>
      <c r="H44" s="182">
        <f>'実質公債費比率（分子）の構造'!M$50</f>
        <v>83</v>
      </c>
      <c r="I44" s="182"/>
      <c r="J44" s="182"/>
      <c r="K44" s="182">
        <f>'実質公債費比率（分子）の構造'!N$50</f>
        <v>70</v>
      </c>
      <c r="L44" s="182"/>
      <c r="M44" s="182"/>
      <c r="N44" s="182">
        <f>'実質公債費比率（分子）の構造'!O$50</f>
        <v>56</v>
      </c>
      <c r="O44" s="182"/>
      <c r="P44" s="182"/>
    </row>
    <row r="45" spans="1:16" x14ac:dyDescent="0.15">
      <c r="A45" s="182" t="s">
        <v>66</v>
      </c>
      <c r="B45" s="182">
        <f>'実質公債費比率（分子）の構造'!K$49</f>
        <v>5</v>
      </c>
      <c r="C45" s="182"/>
      <c r="D45" s="182"/>
      <c r="E45" s="182">
        <f>'実質公債費比率（分子）の構造'!L$49</f>
        <v>10</v>
      </c>
      <c r="F45" s="182"/>
      <c r="G45" s="182"/>
      <c r="H45" s="182">
        <f>'実質公債費比率（分子）の構造'!M$49</f>
        <v>10</v>
      </c>
      <c r="I45" s="182"/>
      <c r="J45" s="182"/>
      <c r="K45" s="182">
        <f>'実質公債費比率（分子）の構造'!N$49</f>
        <v>10</v>
      </c>
      <c r="L45" s="182"/>
      <c r="M45" s="182"/>
      <c r="N45" s="182">
        <f>'実質公債費比率（分子）の構造'!O$49</f>
        <v>10</v>
      </c>
      <c r="O45" s="182"/>
      <c r="P45" s="182"/>
    </row>
    <row r="46" spans="1:16" x14ac:dyDescent="0.15">
      <c r="A46" s="182" t="s">
        <v>67</v>
      </c>
      <c r="B46" s="182">
        <f>'実質公債費比率（分子）の構造'!K$48</f>
        <v>5413</v>
      </c>
      <c r="C46" s="182"/>
      <c r="D46" s="182"/>
      <c r="E46" s="182">
        <f>'実質公債費比率（分子）の構造'!L$48</f>
        <v>5031</v>
      </c>
      <c r="F46" s="182"/>
      <c r="G46" s="182"/>
      <c r="H46" s="182">
        <f>'実質公債費比率（分子）の構造'!M$48</f>
        <v>4852</v>
      </c>
      <c r="I46" s="182"/>
      <c r="J46" s="182"/>
      <c r="K46" s="182">
        <f>'実質公債費比率（分子）の構造'!N$48</f>
        <v>5164</v>
      </c>
      <c r="L46" s="182"/>
      <c r="M46" s="182"/>
      <c r="N46" s="182">
        <f>'実質公債費比率（分子）の構造'!O$48</f>
        <v>4699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9592</v>
      </c>
      <c r="C49" s="182"/>
      <c r="D49" s="182"/>
      <c r="E49" s="182">
        <f>'実質公債費比率（分子）の構造'!L$45</f>
        <v>9804</v>
      </c>
      <c r="F49" s="182"/>
      <c r="G49" s="182"/>
      <c r="H49" s="182">
        <f>'実質公債費比率（分子）の構造'!M$45</f>
        <v>10070</v>
      </c>
      <c r="I49" s="182"/>
      <c r="J49" s="182"/>
      <c r="K49" s="182">
        <f>'実質公債費比率（分子）の構造'!N$45</f>
        <v>11066</v>
      </c>
      <c r="L49" s="182"/>
      <c r="M49" s="182"/>
      <c r="N49" s="182">
        <f>'実質公債費比率（分子）の構造'!O$45</f>
        <v>10855</v>
      </c>
      <c r="O49" s="182"/>
      <c r="P49" s="182"/>
    </row>
    <row r="50" spans="1:16" x14ac:dyDescent="0.15">
      <c r="A50" s="182" t="s">
        <v>71</v>
      </c>
      <c r="B50" s="182" t="e">
        <f>NA()</f>
        <v>#N/A</v>
      </c>
      <c r="C50" s="182">
        <f>IF(ISNUMBER('実質公債費比率（分子）の構造'!K$53),'実質公債費比率（分子）の構造'!K$53,NA())</f>
        <v>3533</v>
      </c>
      <c r="D50" s="182" t="e">
        <f>NA()</f>
        <v>#N/A</v>
      </c>
      <c r="E50" s="182" t="e">
        <f>NA()</f>
        <v>#N/A</v>
      </c>
      <c r="F50" s="182">
        <f>IF(ISNUMBER('実質公債費比率（分子）の構造'!L$53),'実質公債費比率（分子）の構造'!L$53,NA())</f>
        <v>2715</v>
      </c>
      <c r="G50" s="182" t="e">
        <f>NA()</f>
        <v>#N/A</v>
      </c>
      <c r="H50" s="182" t="e">
        <f>NA()</f>
        <v>#N/A</v>
      </c>
      <c r="I50" s="182">
        <f>IF(ISNUMBER('実質公債費比率（分子）の構造'!M$53),'実質公債費比率（分子）の構造'!M$53,NA())</f>
        <v>2363</v>
      </c>
      <c r="J50" s="182" t="e">
        <f>NA()</f>
        <v>#N/A</v>
      </c>
      <c r="K50" s="182" t="e">
        <f>NA()</f>
        <v>#N/A</v>
      </c>
      <c r="L50" s="182">
        <f>IF(ISNUMBER('実質公債費比率（分子）の構造'!N$53),'実質公債費比率（分子）の構造'!N$53,NA())</f>
        <v>2965</v>
      </c>
      <c r="M50" s="182" t="e">
        <f>NA()</f>
        <v>#N/A</v>
      </c>
      <c r="N50" s="182" t="e">
        <f>NA()</f>
        <v>#N/A</v>
      </c>
      <c r="O50" s="182">
        <f>IF(ISNUMBER('実質公債費比率（分子）の構造'!O$53),'実質公債費比率（分子）の構造'!O$53,NA())</f>
        <v>2769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123147</v>
      </c>
      <c r="E56" s="181"/>
      <c r="F56" s="181"/>
      <c r="G56" s="181">
        <f>'将来負担比率（分子）の構造'!J$52</f>
        <v>124768</v>
      </c>
      <c r="H56" s="181"/>
      <c r="I56" s="181"/>
      <c r="J56" s="181">
        <f>'将来負担比率（分子）の構造'!K$52</f>
        <v>126319</v>
      </c>
      <c r="K56" s="181"/>
      <c r="L56" s="181"/>
      <c r="M56" s="181">
        <f>'将来負担比率（分子）の構造'!L$52</f>
        <v>124243</v>
      </c>
      <c r="N56" s="181"/>
      <c r="O56" s="181"/>
      <c r="P56" s="181">
        <f>'将来負担比率（分子）の構造'!M$52</f>
        <v>125269</v>
      </c>
    </row>
    <row r="57" spans="1:16" x14ac:dyDescent="0.15">
      <c r="A57" s="181" t="s">
        <v>42</v>
      </c>
      <c r="B57" s="181"/>
      <c r="C57" s="181"/>
      <c r="D57" s="181">
        <f>'将来負担比率（分子）の構造'!I$51</f>
        <v>24611</v>
      </c>
      <c r="E57" s="181"/>
      <c r="F57" s="181"/>
      <c r="G57" s="181">
        <f>'将来負担比率（分子）の構造'!J$51</f>
        <v>24935</v>
      </c>
      <c r="H57" s="181"/>
      <c r="I57" s="181"/>
      <c r="J57" s="181">
        <f>'将来負担比率（分子）の構造'!K$51</f>
        <v>24543</v>
      </c>
      <c r="K57" s="181"/>
      <c r="L57" s="181"/>
      <c r="M57" s="181">
        <f>'将来負担比率（分子）の構造'!L$51</f>
        <v>24783</v>
      </c>
      <c r="N57" s="181"/>
      <c r="O57" s="181"/>
      <c r="P57" s="181">
        <f>'将来負担比率（分子）の構造'!M$51</f>
        <v>26856</v>
      </c>
    </row>
    <row r="58" spans="1:16" x14ac:dyDescent="0.15">
      <c r="A58" s="181" t="s">
        <v>41</v>
      </c>
      <c r="B58" s="181"/>
      <c r="C58" s="181"/>
      <c r="D58" s="181">
        <f>'将来負担比率（分子）の構造'!I$50</f>
        <v>27795</v>
      </c>
      <c r="E58" s="181"/>
      <c r="F58" s="181"/>
      <c r="G58" s="181">
        <f>'将来負担比率（分子）の構造'!J$50</f>
        <v>26164</v>
      </c>
      <c r="H58" s="181"/>
      <c r="I58" s="181"/>
      <c r="J58" s="181">
        <f>'将来負担比率（分子）の構造'!K$50</f>
        <v>21035</v>
      </c>
      <c r="K58" s="181"/>
      <c r="L58" s="181"/>
      <c r="M58" s="181">
        <f>'将来負担比率（分子）の構造'!L$50</f>
        <v>19313</v>
      </c>
      <c r="N58" s="181"/>
      <c r="O58" s="181"/>
      <c r="P58" s="181">
        <f>'将来負担比率（分子）の構造'!M$50</f>
        <v>17101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1410</v>
      </c>
      <c r="C61" s="181"/>
      <c r="D61" s="181"/>
      <c r="E61" s="181">
        <f>'将来負担比率（分子）の構造'!J$46</f>
        <v>1038</v>
      </c>
      <c r="F61" s="181"/>
      <c r="G61" s="181"/>
      <c r="H61" s="181">
        <f>'将来負担比率（分子）の構造'!K$46</f>
        <v>705</v>
      </c>
      <c r="I61" s="181"/>
      <c r="J61" s="181"/>
      <c r="K61" s="181">
        <f>'将来負担比率（分子）の構造'!L$46</f>
        <v>189</v>
      </c>
      <c r="L61" s="181"/>
      <c r="M61" s="181"/>
      <c r="N61" s="181" t="str">
        <f>'将来負担比率（分子）の構造'!M$46</f>
        <v>-</v>
      </c>
      <c r="O61" s="181"/>
      <c r="P61" s="181"/>
    </row>
    <row r="62" spans="1:16" x14ac:dyDescent="0.15">
      <c r="A62" s="181" t="s">
        <v>35</v>
      </c>
      <c r="B62" s="181">
        <f>'将来負担比率（分子）の構造'!I$45</f>
        <v>22544</v>
      </c>
      <c r="C62" s="181"/>
      <c r="D62" s="181"/>
      <c r="E62" s="181">
        <f>'将来負担比率（分子）の構造'!J$45</f>
        <v>21887</v>
      </c>
      <c r="F62" s="181"/>
      <c r="G62" s="181"/>
      <c r="H62" s="181">
        <f>'将来負担比率（分子）の構造'!K$45</f>
        <v>21501</v>
      </c>
      <c r="I62" s="181"/>
      <c r="J62" s="181"/>
      <c r="K62" s="181">
        <f>'将来負担比率（分子）の構造'!L$45</f>
        <v>20428</v>
      </c>
      <c r="L62" s="181"/>
      <c r="M62" s="181"/>
      <c r="N62" s="181">
        <f>'将来負担比率（分子）の構造'!M$45</f>
        <v>19859</v>
      </c>
      <c r="O62" s="181"/>
      <c r="P62" s="181"/>
    </row>
    <row r="63" spans="1:16" x14ac:dyDescent="0.15">
      <c r="A63" s="181" t="s">
        <v>34</v>
      </c>
      <c r="B63" s="181">
        <f>'将来負担比率（分子）の構造'!I$44</f>
        <v>124</v>
      </c>
      <c r="C63" s="181"/>
      <c r="D63" s="181"/>
      <c r="E63" s="181">
        <f>'将来負担比率（分子）の構造'!J$44</f>
        <v>109</v>
      </c>
      <c r="F63" s="181"/>
      <c r="G63" s="181"/>
      <c r="H63" s="181">
        <f>'将来負担比率（分子）の構造'!K$44</f>
        <v>95</v>
      </c>
      <c r="I63" s="181"/>
      <c r="J63" s="181"/>
      <c r="K63" s="181">
        <f>'将来負担比率（分子）の構造'!L$44</f>
        <v>80</v>
      </c>
      <c r="L63" s="181"/>
      <c r="M63" s="181"/>
      <c r="N63" s="181">
        <f>'将来負担比率（分子）の構造'!M$44</f>
        <v>66</v>
      </c>
      <c r="O63" s="181"/>
      <c r="P63" s="181"/>
    </row>
    <row r="64" spans="1:16" x14ac:dyDescent="0.15">
      <c r="A64" s="181" t="s">
        <v>33</v>
      </c>
      <c r="B64" s="181">
        <f>'将来負担比率（分子）の構造'!I$43</f>
        <v>71568</v>
      </c>
      <c r="C64" s="181"/>
      <c r="D64" s="181"/>
      <c r="E64" s="181">
        <f>'将来負担比率（分子）の構造'!J$43</f>
        <v>69177</v>
      </c>
      <c r="F64" s="181"/>
      <c r="G64" s="181"/>
      <c r="H64" s="181">
        <f>'将来負担比率（分子）の構造'!K$43</f>
        <v>63260</v>
      </c>
      <c r="I64" s="181"/>
      <c r="J64" s="181"/>
      <c r="K64" s="181">
        <f>'将来負担比率（分子）の構造'!L$43</f>
        <v>62330</v>
      </c>
      <c r="L64" s="181"/>
      <c r="M64" s="181"/>
      <c r="N64" s="181">
        <f>'将来負担比率（分子）の構造'!M$43</f>
        <v>63582</v>
      </c>
      <c r="O64" s="181"/>
      <c r="P64" s="181"/>
    </row>
    <row r="65" spans="1:16" x14ac:dyDescent="0.15">
      <c r="A65" s="181" t="s">
        <v>32</v>
      </c>
      <c r="B65" s="181">
        <f>'将来負担比率（分子）の構造'!I$42</f>
        <v>1216</v>
      </c>
      <c r="C65" s="181"/>
      <c r="D65" s="181"/>
      <c r="E65" s="181">
        <f>'将来負担比率（分子）の構造'!J$42</f>
        <v>1131</v>
      </c>
      <c r="F65" s="181"/>
      <c r="G65" s="181"/>
      <c r="H65" s="181">
        <f>'将来負担比率（分子）の構造'!K$42</f>
        <v>1894</v>
      </c>
      <c r="I65" s="181"/>
      <c r="J65" s="181"/>
      <c r="K65" s="181">
        <f>'将来負担比率（分子）の構造'!L$42</f>
        <v>992</v>
      </c>
      <c r="L65" s="181"/>
      <c r="M65" s="181"/>
      <c r="N65" s="181">
        <f>'将来負担比率（分子）の構造'!M$42</f>
        <v>976</v>
      </c>
      <c r="O65" s="181"/>
      <c r="P65" s="181"/>
    </row>
    <row r="66" spans="1:16" x14ac:dyDescent="0.15">
      <c r="A66" s="181" t="s">
        <v>31</v>
      </c>
      <c r="B66" s="181">
        <f>'将来負担比率（分子）の構造'!I$41</f>
        <v>102664</v>
      </c>
      <c r="C66" s="181"/>
      <c r="D66" s="181"/>
      <c r="E66" s="181">
        <f>'将来負担比率（分子）の構造'!J$41</f>
        <v>106323</v>
      </c>
      <c r="F66" s="181"/>
      <c r="G66" s="181"/>
      <c r="H66" s="181">
        <f>'将来負担比率（分子）の構造'!K$41</f>
        <v>110149</v>
      </c>
      <c r="I66" s="181"/>
      <c r="J66" s="181"/>
      <c r="K66" s="181">
        <f>'将来負担比率（分子）の構造'!L$41</f>
        <v>109289</v>
      </c>
      <c r="L66" s="181"/>
      <c r="M66" s="181"/>
      <c r="N66" s="181">
        <f>'将来負担比率（分子）の構造'!M$41</f>
        <v>112711</v>
      </c>
      <c r="O66" s="181"/>
      <c r="P66" s="181"/>
    </row>
    <row r="67" spans="1:16" x14ac:dyDescent="0.15">
      <c r="A67" s="181" t="s">
        <v>75</v>
      </c>
      <c r="B67" s="181" t="e">
        <f>NA()</f>
        <v>#N/A</v>
      </c>
      <c r="C67" s="181">
        <f>IF(ISNUMBER('将来負担比率（分子）の構造'!I$53), IF('将来負担比率（分子）の構造'!I$53 &lt; 0, 0, '将来負担比率（分子）の構造'!I$53), NA())</f>
        <v>23973</v>
      </c>
      <c r="D67" s="181" t="e">
        <f>NA()</f>
        <v>#N/A</v>
      </c>
      <c r="E67" s="181" t="e">
        <f>NA()</f>
        <v>#N/A</v>
      </c>
      <c r="F67" s="181">
        <f>IF(ISNUMBER('将来負担比率（分子）の構造'!J$53), IF('将来負担比率（分子）の構造'!J$53 &lt; 0, 0, '将来負担比率（分子）の構造'!J$53), NA())</f>
        <v>23798</v>
      </c>
      <c r="G67" s="181" t="e">
        <f>NA()</f>
        <v>#N/A</v>
      </c>
      <c r="H67" s="181" t="e">
        <f>NA()</f>
        <v>#N/A</v>
      </c>
      <c r="I67" s="181">
        <f>IF(ISNUMBER('将来負担比率（分子）の構造'!K$53), IF('将来負担比率（分子）の構造'!K$53 &lt; 0, 0, '将来負担比率（分子）の構造'!K$53), NA())</f>
        <v>25707</v>
      </c>
      <c r="J67" s="181" t="e">
        <f>NA()</f>
        <v>#N/A</v>
      </c>
      <c r="K67" s="181" t="e">
        <f>NA()</f>
        <v>#N/A</v>
      </c>
      <c r="L67" s="181">
        <f>IF(ISNUMBER('将来負担比率（分子）の構造'!L$53), IF('将来負担比率（分子）の構造'!L$53 &lt; 0, 0, '将来負担比率（分子）の構造'!L$53), NA())</f>
        <v>24970</v>
      </c>
      <c r="M67" s="181" t="e">
        <f>NA()</f>
        <v>#N/A</v>
      </c>
      <c r="N67" s="181" t="e">
        <f>NA()</f>
        <v>#N/A</v>
      </c>
      <c r="O67" s="181">
        <f>IF(ISNUMBER('将来負担比率（分子）の構造'!M$53), IF('将来負担比率（分子）の構造'!M$53 &lt; 0, 0, '将来負担比率（分子）の構造'!M$53), NA())</f>
        <v>27968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13131</v>
      </c>
      <c r="C72" s="185">
        <f>基金残高に係る経年分析!G55</f>
        <v>10935</v>
      </c>
      <c r="D72" s="185">
        <f>基金残高に係る経年分析!H55</f>
        <v>8658</v>
      </c>
    </row>
    <row r="73" spans="1:16" x14ac:dyDescent="0.15">
      <c r="A73" s="184" t="s">
        <v>78</v>
      </c>
      <c r="B73" s="185">
        <f>基金残高に係る経年分析!F56</f>
        <v>2060</v>
      </c>
      <c r="C73" s="185">
        <f>基金残高に係る経年分析!G56</f>
        <v>1767</v>
      </c>
      <c r="D73" s="185">
        <f>基金残高に係る経年分析!H56</f>
        <v>1507</v>
      </c>
    </row>
    <row r="74" spans="1:16" x14ac:dyDescent="0.15">
      <c r="A74" s="184" t="s">
        <v>79</v>
      </c>
      <c r="B74" s="185">
        <f>基金残高に係る経年分析!F57</f>
        <v>5011</v>
      </c>
      <c r="C74" s="185">
        <f>基金残高に係る経年分析!G57</f>
        <v>4698</v>
      </c>
      <c r="D74" s="185">
        <f>基金残高に係る経年分析!H57</f>
        <v>4069</v>
      </c>
    </row>
  </sheetData>
  <sheetProtection algorithmName="SHA-512" hashValue="eV140uwSwyN0CiaHuyLSAbhtSYr+74I1yI5h73xfb2X8hVX1gQIJ0+Aci3vuppOx0Qhe4heCtcLynh+pAqWfvw==" saltValue="Xr/szkauGugE7Ti0yNj1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42425852</v>
      </c>
      <c r="S5" s="696"/>
      <c r="T5" s="696"/>
      <c r="U5" s="696"/>
      <c r="V5" s="696"/>
      <c r="W5" s="696"/>
      <c r="X5" s="696"/>
      <c r="Y5" s="739"/>
      <c r="Z5" s="757">
        <v>37</v>
      </c>
      <c r="AA5" s="757"/>
      <c r="AB5" s="757"/>
      <c r="AC5" s="757"/>
      <c r="AD5" s="758">
        <v>40014384</v>
      </c>
      <c r="AE5" s="758"/>
      <c r="AF5" s="758"/>
      <c r="AG5" s="758"/>
      <c r="AH5" s="758"/>
      <c r="AI5" s="758"/>
      <c r="AJ5" s="758"/>
      <c r="AK5" s="758"/>
      <c r="AL5" s="740">
        <v>61.3</v>
      </c>
      <c r="AM5" s="711"/>
      <c r="AN5" s="711"/>
      <c r="AO5" s="741"/>
      <c r="AP5" s="706" t="s">
        <v>227</v>
      </c>
      <c r="AQ5" s="707"/>
      <c r="AR5" s="707"/>
      <c r="AS5" s="707"/>
      <c r="AT5" s="707"/>
      <c r="AU5" s="707"/>
      <c r="AV5" s="707"/>
      <c r="AW5" s="707"/>
      <c r="AX5" s="707"/>
      <c r="AY5" s="707"/>
      <c r="AZ5" s="707"/>
      <c r="BA5" s="707"/>
      <c r="BB5" s="707"/>
      <c r="BC5" s="707"/>
      <c r="BD5" s="707"/>
      <c r="BE5" s="707"/>
      <c r="BF5" s="708"/>
      <c r="BG5" s="640">
        <v>40182359</v>
      </c>
      <c r="BH5" s="641"/>
      <c r="BI5" s="641"/>
      <c r="BJ5" s="641"/>
      <c r="BK5" s="641"/>
      <c r="BL5" s="641"/>
      <c r="BM5" s="641"/>
      <c r="BN5" s="642"/>
      <c r="BO5" s="677">
        <v>94.7</v>
      </c>
      <c r="BP5" s="677"/>
      <c r="BQ5" s="677"/>
      <c r="BR5" s="677"/>
      <c r="BS5" s="678">
        <v>207518</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1013270</v>
      </c>
      <c r="S6" s="641"/>
      <c r="T6" s="641"/>
      <c r="U6" s="641"/>
      <c r="V6" s="641"/>
      <c r="W6" s="641"/>
      <c r="X6" s="641"/>
      <c r="Y6" s="642"/>
      <c r="Z6" s="677">
        <v>0.9</v>
      </c>
      <c r="AA6" s="677"/>
      <c r="AB6" s="677"/>
      <c r="AC6" s="677"/>
      <c r="AD6" s="678">
        <v>1013270</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40182359</v>
      </c>
      <c r="BH6" s="641"/>
      <c r="BI6" s="641"/>
      <c r="BJ6" s="641"/>
      <c r="BK6" s="641"/>
      <c r="BL6" s="641"/>
      <c r="BM6" s="641"/>
      <c r="BN6" s="642"/>
      <c r="BO6" s="677">
        <v>94.7</v>
      </c>
      <c r="BP6" s="677"/>
      <c r="BQ6" s="677"/>
      <c r="BR6" s="677"/>
      <c r="BS6" s="678">
        <v>207518</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567992</v>
      </c>
      <c r="CS6" s="641"/>
      <c r="CT6" s="641"/>
      <c r="CU6" s="641"/>
      <c r="CV6" s="641"/>
      <c r="CW6" s="641"/>
      <c r="CX6" s="641"/>
      <c r="CY6" s="642"/>
      <c r="CZ6" s="740">
        <v>0.5</v>
      </c>
      <c r="DA6" s="711"/>
      <c r="DB6" s="711"/>
      <c r="DC6" s="743"/>
      <c r="DD6" s="646" t="s">
        <v>130</v>
      </c>
      <c r="DE6" s="641"/>
      <c r="DF6" s="641"/>
      <c r="DG6" s="641"/>
      <c r="DH6" s="641"/>
      <c r="DI6" s="641"/>
      <c r="DJ6" s="641"/>
      <c r="DK6" s="641"/>
      <c r="DL6" s="641"/>
      <c r="DM6" s="641"/>
      <c r="DN6" s="641"/>
      <c r="DO6" s="641"/>
      <c r="DP6" s="642"/>
      <c r="DQ6" s="646">
        <v>567992</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43342</v>
      </c>
      <c r="S7" s="641"/>
      <c r="T7" s="641"/>
      <c r="U7" s="641"/>
      <c r="V7" s="641"/>
      <c r="W7" s="641"/>
      <c r="X7" s="641"/>
      <c r="Y7" s="642"/>
      <c r="Z7" s="677">
        <v>0</v>
      </c>
      <c r="AA7" s="677"/>
      <c r="AB7" s="677"/>
      <c r="AC7" s="677"/>
      <c r="AD7" s="678">
        <v>43342</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19713487</v>
      </c>
      <c r="BH7" s="641"/>
      <c r="BI7" s="641"/>
      <c r="BJ7" s="641"/>
      <c r="BK7" s="641"/>
      <c r="BL7" s="641"/>
      <c r="BM7" s="641"/>
      <c r="BN7" s="642"/>
      <c r="BO7" s="677">
        <v>46.5</v>
      </c>
      <c r="BP7" s="677"/>
      <c r="BQ7" s="677"/>
      <c r="BR7" s="677"/>
      <c r="BS7" s="678">
        <v>207518</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11495860</v>
      </c>
      <c r="CS7" s="641"/>
      <c r="CT7" s="641"/>
      <c r="CU7" s="641"/>
      <c r="CV7" s="641"/>
      <c r="CW7" s="641"/>
      <c r="CX7" s="641"/>
      <c r="CY7" s="642"/>
      <c r="CZ7" s="677">
        <v>10.1</v>
      </c>
      <c r="DA7" s="677"/>
      <c r="DB7" s="677"/>
      <c r="DC7" s="677"/>
      <c r="DD7" s="646">
        <v>336636</v>
      </c>
      <c r="DE7" s="641"/>
      <c r="DF7" s="641"/>
      <c r="DG7" s="641"/>
      <c r="DH7" s="641"/>
      <c r="DI7" s="641"/>
      <c r="DJ7" s="641"/>
      <c r="DK7" s="641"/>
      <c r="DL7" s="641"/>
      <c r="DM7" s="641"/>
      <c r="DN7" s="641"/>
      <c r="DO7" s="641"/>
      <c r="DP7" s="642"/>
      <c r="DQ7" s="646">
        <v>10132000</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221412</v>
      </c>
      <c r="S8" s="641"/>
      <c r="T8" s="641"/>
      <c r="U8" s="641"/>
      <c r="V8" s="641"/>
      <c r="W8" s="641"/>
      <c r="X8" s="641"/>
      <c r="Y8" s="642"/>
      <c r="Z8" s="677">
        <v>0.2</v>
      </c>
      <c r="AA8" s="677"/>
      <c r="AB8" s="677"/>
      <c r="AC8" s="677"/>
      <c r="AD8" s="678">
        <v>221412</v>
      </c>
      <c r="AE8" s="678"/>
      <c r="AF8" s="678"/>
      <c r="AG8" s="678"/>
      <c r="AH8" s="678"/>
      <c r="AI8" s="678"/>
      <c r="AJ8" s="678"/>
      <c r="AK8" s="678"/>
      <c r="AL8" s="643">
        <v>0.3</v>
      </c>
      <c r="AM8" s="644"/>
      <c r="AN8" s="644"/>
      <c r="AO8" s="679"/>
      <c r="AP8" s="637" t="s">
        <v>238</v>
      </c>
      <c r="AQ8" s="638"/>
      <c r="AR8" s="638"/>
      <c r="AS8" s="638"/>
      <c r="AT8" s="638"/>
      <c r="AU8" s="638"/>
      <c r="AV8" s="638"/>
      <c r="AW8" s="638"/>
      <c r="AX8" s="638"/>
      <c r="AY8" s="638"/>
      <c r="AZ8" s="638"/>
      <c r="BA8" s="638"/>
      <c r="BB8" s="638"/>
      <c r="BC8" s="638"/>
      <c r="BD8" s="638"/>
      <c r="BE8" s="638"/>
      <c r="BF8" s="639"/>
      <c r="BG8" s="640">
        <v>489178</v>
      </c>
      <c r="BH8" s="641"/>
      <c r="BI8" s="641"/>
      <c r="BJ8" s="641"/>
      <c r="BK8" s="641"/>
      <c r="BL8" s="641"/>
      <c r="BM8" s="641"/>
      <c r="BN8" s="642"/>
      <c r="BO8" s="677">
        <v>1.2</v>
      </c>
      <c r="BP8" s="677"/>
      <c r="BQ8" s="677"/>
      <c r="BR8" s="677"/>
      <c r="BS8" s="646" t="s">
        <v>182</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40790261</v>
      </c>
      <c r="CS8" s="641"/>
      <c r="CT8" s="641"/>
      <c r="CU8" s="641"/>
      <c r="CV8" s="641"/>
      <c r="CW8" s="641"/>
      <c r="CX8" s="641"/>
      <c r="CY8" s="642"/>
      <c r="CZ8" s="677">
        <v>35.799999999999997</v>
      </c>
      <c r="DA8" s="677"/>
      <c r="DB8" s="677"/>
      <c r="DC8" s="677"/>
      <c r="DD8" s="646">
        <v>649103</v>
      </c>
      <c r="DE8" s="641"/>
      <c r="DF8" s="641"/>
      <c r="DG8" s="641"/>
      <c r="DH8" s="641"/>
      <c r="DI8" s="641"/>
      <c r="DJ8" s="641"/>
      <c r="DK8" s="641"/>
      <c r="DL8" s="641"/>
      <c r="DM8" s="641"/>
      <c r="DN8" s="641"/>
      <c r="DO8" s="641"/>
      <c r="DP8" s="642"/>
      <c r="DQ8" s="646">
        <v>20188699</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120603</v>
      </c>
      <c r="S9" s="641"/>
      <c r="T9" s="641"/>
      <c r="U9" s="641"/>
      <c r="V9" s="641"/>
      <c r="W9" s="641"/>
      <c r="X9" s="641"/>
      <c r="Y9" s="642"/>
      <c r="Z9" s="677">
        <v>0.1</v>
      </c>
      <c r="AA9" s="677"/>
      <c r="AB9" s="677"/>
      <c r="AC9" s="677"/>
      <c r="AD9" s="678">
        <v>120603</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15759891</v>
      </c>
      <c r="BH9" s="641"/>
      <c r="BI9" s="641"/>
      <c r="BJ9" s="641"/>
      <c r="BK9" s="641"/>
      <c r="BL9" s="641"/>
      <c r="BM9" s="641"/>
      <c r="BN9" s="642"/>
      <c r="BO9" s="677">
        <v>37.1</v>
      </c>
      <c r="BP9" s="677"/>
      <c r="BQ9" s="677"/>
      <c r="BR9" s="677"/>
      <c r="BS9" s="646" t="s">
        <v>182</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9191189</v>
      </c>
      <c r="CS9" s="641"/>
      <c r="CT9" s="641"/>
      <c r="CU9" s="641"/>
      <c r="CV9" s="641"/>
      <c r="CW9" s="641"/>
      <c r="CX9" s="641"/>
      <c r="CY9" s="642"/>
      <c r="CZ9" s="677">
        <v>8.1</v>
      </c>
      <c r="DA9" s="677"/>
      <c r="DB9" s="677"/>
      <c r="DC9" s="677"/>
      <c r="DD9" s="646">
        <v>212588</v>
      </c>
      <c r="DE9" s="641"/>
      <c r="DF9" s="641"/>
      <c r="DG9" s="641"/>
      <c r="DH9" s="641"/>
      <c r="DI9" s="641"/>
      <c r="DJ9" s="641"/>
      <c r="DK9" s="641"/>
      <c r="DL9" s="641"/>
      <c r="DM9" s="641"/>
      <c r="DN9" s="641"/>
      <c r="DO9" s="641"/>
      <c r="DP9" s="642"/>
      <c r="DQ9" s="646">
        <v>8102534</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182</v>
      </c>
      <c r="S10" s="641"/>
      <c r="T10" s="641"/>
      <c r="U10" s="641"/>
      <c r="V10" s="641"/>
      <c r="W10" s="641"/>
      <c r="X10" s="641"/>
      <c r="Y10" s="642"/>
      <c r="Z10" s="677" t="s">
        <v>130</v>
      </c>
      <c r="AA10" s="677"/>
      <c r="AB10" s="677"/>
      <c r="AC10" s="677"/>
      <c r="AD10" s="678" t="s">
        <v>182</v>
      </c>
      <c r="AE10" s="678"/>
      <c r="AF10" s="678"/>
      <c r="AG10" s="678"/>
      <c r="AH10" s="678"/>
      <c r="AI10" s="678"/>
      <c r="AJ10" s="678"/>
      <c r="AK10" s="678"/>
      <c r="AL10" s="643" t="s">
        <v>182</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888883</v>
      </c>
      <c r="BH10" s="641"/>
      <c r="BI10" s="641"/>
      <c r="BJ10" s="641"/>
      <c r="BK10" s="641"/>
      <c r="BL10" s="641"/>
      <c r="BM10" s="641"/>
      <c r="BN10" s="642"/>
      <c r="BO10" s="677">
        <v>2.1</v>
      </c>
      <c r="BP10" s="677"/>
      <c r="BQ10" s="677"/>
      <c r="BR10" s="677"/>
      <c r="BS10" s="646" t="s">
        <v>182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56140</v>
      </c>
      <c r="CS10" s="641"/>
      <c r="CT10" s="641"/>
      <c r="CU10" s="641"/>
      <c r="CV10" s="641"/>
      <c r="CW10" s="641"/>
      <c r="CX10" s="641"/>
      <c r="CY10" s="642"/>
      <c r="CZ10" s="677">
        <v>0</v>
      </c>
      <c r="DA10" s="677"/>
      <c r="DB10" s="677"/>
      <c r="DC10" s="677"/>
      <c r="DD10" s="646" t="s">
        <v>130</v>
      </c>
      <c r="DE10" s="641"/>
      <c r="DF10" s="641"/>
      <c r="DG10" s="641"/>
      <c r="DH10" s="641"/>
      <c r="DI10" s="641"/>
      <c r="DJ10" s="641"/>
      <c r="DK10" s="641"/>
      <c r="DL10" s="641"/>
      <c r="DM10" s="641"/>
      <c r="DN10" s="641"/>
      <c r="DO10" s="641"/>
      <c r="DP10" s="642"/>
      <c r="DQ10" s="646">
        <v>28401</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5139254</v>
      </c>
      <c r="S11" s="641"/>
      <c r="T11" s="641"/>
      <c r="U11" s="641"/>
      <c r="V11" s="641"/>
      <c r="W11" s="641"/>
      <c r="X11" s="641"/>
      <c r="Y11" s="642"/>
      <c r="Z11" s="643">
        <v>4.5</v>
      </c>
      <c r="AA11" s="644"/>
      <c r="AB11" s="644"/>
      <c r="AC11" s="645"/>
      <c r="AD11" s="646">
        <v>5139254</v>
      </c>
      <c r="AE11" s="641"/>
      <c r="AF11" s="641"/>
      <c r="AG11" s="641"/>
      <c r="AH11" s="641"/>
      <c r="AI11" s="641"/>
      <c r="AJ11" s="641"/>
      <c r="AK11" s="642"/>
      <c r="AL11" s="643">
        <v>7.9</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2575535</v>
      </c>
      <c r="BH11" s="641"/>
      <c r="BI11" s="641"/>
      <c r="BJ11" s="641"/>
      <c r="BK11" s="641"/>
      <c r="BL11" s="641"/>
      <c r="BM11" s="641"/>
      <c r="BN11" s="642"/>
      <c r="BO11" s="677">
        <v>6.1</v>
      </c>
      <c r="BP11" s="677"/>
      <c r="BQ11" s="677"/>
      <c r="BR11" s="677"/>
      <c r="BS11" s="646">
        <v>207518</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2493928</v>
      </c>
      <c r="CS11" s="641"/>
      <c r="CT11" s="641"/>
      <c r="CU11" s="641"/>
      <c r="CV11" s="641"/>
      <c r="CW11" s="641"/>
      <c r="CX11" s="641"/>
      <c r="CY11" s="642"/>
      <c r="CZ11" s="677">
        <v>2.2000000000000002</v>
      </c>
      <c r="DA11" s="677"/>
      <c r="DB11" s="677"/>
      <c r="DC11" s="677"/>
      <c r="DD11" s="646">
        <v>707557</v>
      </c>
      <c r="DE11" s="641"/>
      <c r="DF11" s="641"/>
      <c r="DG11" s="641"/>
      <c r="DH11" s="641"/>
      <c r="DI11" s="641"/>
      <c r="DJ11" s="641"/>
      <c r="DK11" s="641"/>
      <c r="DL11" s="641"/>
      <c r="DM11" s="641"/>
      <c r="DN11" s="641"/>
      <c r="DO11" s="641"/>
      <c r="DP11" s="642"/>
      <c r="DQ11" s="646">
        <v>1581486</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278635</v>
      </c>
      <c r="S12" s="641"/>
      <c r="T12" s="641"/>
      <c r="U12" s="641"/>
      <c r="V12" s="641"/>
      <c r="W12" s="641"/>
      <c r="X12" s="641"/>
      <c r="Y12" s="642"/>
      <c r="Z12" s="677">
        <v>0.2</v>
      </c>
      <c r="AA12" s="677"/>
      <c r="AB12" s="677"/>
      <c r="AC12" s="677"/>
      <c r="AD12" s="678">
        <v>278635</v>
      </c>
      <c r="AE12" s="678"/>
      <c r="AF12" s="678"/>
      <c r="AG12" s="678"/>
      <c r="AH12" s="678"/>
      <c r="AI12" s="678"/>
      <c r="AJ12" s="678"/>
      <c r="AK12" s="678"/>
      <c r="AL12" s="643">
        <v>0.4</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18043493</v>
      </c>
      <c r="BH12" s="641"/>
      <c r="BI12" s="641"/>
      <c r="BJ12" s="641"/>
      <c r="BK12" s="641"/>
      <c r="BL12" s="641"/>
      <c r="BM12" s="641"/>
      <c r="BN12" s="642"/>
      <c r="BO12" s="677">
        <v>42.5</v>
      </c>
      <c r="BP12" s="677"/>
      <c r="BQ12" s="677"/>
      <c r="BR12" s="677"/>
      <c r="BS12" s="646" t="s">
        <v>130</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1384025</v>
      </c>
      <c r="CS12" s="641"/>
      <c r="CT12" s="641"/>
      <c r="CU12" s="641"/>
      <c r="CV12" s="641"/>
      <c r="CW12" s="641"/>
      <c r="CX12" s="641"/>
      <c r="CY12" s="642"/>
      <c r="CZ12" s="677">
        <v>1.2</v>
      </c>
      <c r="DA12" s="677"/>
      <c r="DB12" s="677"/>
      <c r="DC12" s="677"/>
      <c r="DD12" s="646">
        <v>10848</v>
      </c>
      <c r="DE12" s="641"/>
      <c r="DF12" s="641"/>
      <c r="DG12" s="641"/>
      <c r="DH12" s="641"/>
      <c r="DI12" s="641"/>
      <c r="DJ12" s="641"/>
      <c r="DK12" s="641"/>
      <c r="DL12" s="641"/>
      <c r="DM12" s="641"/>
      <c r="DN12" s="641"/>
      <c r="DO12" s="641"/>
      <c r="DP12" s="642"/>
      <c r="DQ12" s="646">
        <v>1021441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253</v>
      </c>
      <c r="AA13" s="677"/>
      <c r="AB13" s="677"/>
      <c r="AC13" s="677"/>
      <c r="AD13" s="678" t="s">
        <v>182</v>
      </c>
      <c r="AE13" s="678"/>
      <c r="AF13" s="678"/>
      <c r="AG13" s="678"/>
      <c r="AH13" s="678"/>
      <c r="AI13" s="678"/>
      <c r="AJ13" s="678"/>
      <c r="AK13" s="678"/>
      <c r="AL13" s="643" t="s">
        <v>130</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17989233</v>
      </c>
      <c r="BH13" s="641"/>
      <c r="BI13" s="641"/>
      <c r="BJ13" s="641"/>
      <c r="BK13" s="641"/>
      <c r="BL13" s="641"/>
      <c r="BM13" s="641"/>
      <c r="BN13" s="642"/>
      <c r="BO13" s="677">
        <v>42.4</v>
      </c>
      <c r="BP13" s="677"/>
      <c r="BQ13" s="677"/>
      <c r="BR13" s="677"/>
      <c r="BS13" s="646" t="s">
        <v>130</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13075333</v>
      </c>
      <c r="CS13" s="641"/>
      <c r="CT13" s="641"/>
      <c r="CU13" s="641"/>
      <c r="CV13" s="641"/>
      <c r="CW13" s="641"/>
      <c r="CX13" s="641"/>
      <c r="CY13" s="642"/>
      <c r="CZ13" s="677">
        <v>11.5</v>
      </c>
      <c r="DA13" s="677"/>
      <c r="DB13" s="677"/>
      <c r="DC13" s="677"/>
      <c r="DD13" s="646">
        <v>4737328</v>
      </c>
      <c r="DE13" s="641"/>
      <c r="DF13" s="641"/>
      <c r="DG13" s="641"/>
      <c r="DH13" s="641"/>
      <c r="DI13" s="641"/>
      <c r="DJ13" s="641"/>
      <c r="DK13" s="641"/>
      <c r="DL13" s="641"/>
      <c r="DM13" s="641"/>
      <c r="DN13" s="641"/>
      <c r="DO13" s="641"/>
      <c r="DP13" s="642"/>
      <c r="DQ13" s="646">
        <v>9529960</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206583</v>
      </c>
      <c r="S14" s="641"/>
      <c r="T14" s="641"/>
      <c r="U14" s="641"/>
      <c r="V14" s="641"/>
      <c r="W14" s="641"/>
      <c r="X14" s="641"/>
      <c r="Y14" s="642"/>
      <c r="Z14" s="677">
        <v>0.2</v>
      </c>
      <c r="AA14" s="677"/>
      <c r="AB14" s="677"/>
      <c r="AC14" s="677"/>
      <c r="AD14" s="678">
        <v>206583</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787994</v>
      </c>
      <c r="BH14" s="641"/>
      <c r="BI14" s="641"/>
      <c r="BJ14" s="641"/>
      <c r="BK14" s="641"/>
      <c r="BL14" s="641"/>
      <c r="BM14" s="641"/>
      <c r="BN14" s="642"/>
      <c r="BO14" s="677">
        <v>1.9</v>
      </c>
      <c r="BP14" s="677"/>
      <c r="BQ14" s="677"/>
      <c r="BR14" s="677"/>
      <c r="BS14" s="646" t="s">
        <v>130</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3919595</v>
      </c>
      <c r="CS14" s="641"/>
      <c r="CT14" s="641"/>
      <c r="CU14" s="641"/>
      <c r="CV14" s="641"/>
      <c r="CW14" s="641"/>
      <c r="CX14" s="641"/>
      <c r="CY14" s="642"/>
      <c r="CZ14" s="677">
        <v>3.4</v>
      </c>
      <c r="DA14" s="677"/>
      <c r="DB14" s="677"/>
      <c r="DC14" s="677"/>
      <c r="DD14" s="646">
        <v>283639</v>
      </c>
      <c r="DE14" s="641"/>
      <c r="DF14" s="641"/>
      <c r="DG14" s="641"/>
      <c r="DH14" s="641"/>
      <c r="DI14" s="641"/>
      <c r="DJ14" s="641"/>
      <c r="DK14" s="641"/>
      <c r="DL14" s="641"/>
      <c r="DM14" s="641"/>
      <c r="DN14" s="641"/>
      <c r="DO14" s="641"/>
      <c r="DP14" s="642"/>
      <c r="DQ14" s="646">
        <v>3624901</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182</v>
      </c>
      <c r="S15" s="641"/>
      <c r="T15" s="641"/>
      <c r="U15" s="641"/>
      <c r="V15" s="641"/>
      <c r="W15" s="641"/>
      <c r="X15" s="641"/>
      <c r="Y15" s="642"/>
      <c r="Z15" s="677" t="s">
        <v>130</v>
      </c>
      <c r="AA15" s="677"/>
      <c r="AB15" s="677"/>
      <c r="AC15" s="677"/>
      <c r="AD15" s="678" t="s">
        <v>182</v>
      </c>
      <c r="AE15" s="678"/>
      <c r="AF15" s="678"/>
      <c r="AG15" s="678"/>
      <c r="AH15" s="678"/>
      <c r="AI15" s="678"/>
      <c r="AJ15" s="678"/>
      <c r="AK15" s="678"/>
      <c r="AL15" s="643" t="s">
        <v>182</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1637385</v>
      </c>
      <c r="BH15" s="641"/>
      <c r="BI15" s="641"/>
      <c r="BJ15" s="641"/>
      <c r="BK15" s="641"/>
      <c r="BL15" s="641"/>
      <c r="BM15" s="641"/>
      <c r="BN15" s="642"/>
      <c r="BO15" s="677">
        <v>3.9</v>
      </c>
      <c r="BP15" s="677"/>
      <c r="BQ15" s="677"/>
      <c r="BR15" s="677"/>
      <c r="BS15" s="646" t="s">
        <v>182</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19944952</v>
      </c>
      <c r="CS15" s="641"/>
      <c r="CT15" s="641"/>
      <c r="CU15" s="641"/>
      <c r="CV15" s="641"/>
      <c r="CW15" s="641"/>
      <c r="CX15" s="641"/>
      <c r="CY15" s="642"/>
      <c r="CZ15" s="677">
        <v>17.5</v>
      </c>
      <c r="DA15" s="677"/>
      <c r="DB15" s="677"/>
      <c r="DC15" s="677"/>
      <c r="DD15" s="646">
        <v>10264477</v>
      </c>
      <c r="DE15" s="641"/>
      <c r="DF15" s="641"/>
      <c r="DG15" s="641"/>
      <c r="DH15" s="641"/>
      <c r="DI15" s="641"/>
      <c r="DJ15" s="641"/>
      <c r="DK15" s="641"/>
      <c r="DL15" s="641"/>
      <c r="DM15" s="641"/>
      <c r="DN15" s="641"/>
      <c r="DO15" s="641"/>
      <c r="DP15" s="642"/>
      <c r="DQ15" s="646">
        <v>9793865</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51502</v>
      </c>
      <c r="S16" s="641"/>
      <c r="T16" s="641"/>
      <c r="U16" s="641"/>
      <c r="V16" s="641"/>
      <c r="W16" s="641"/>
      <c r="X16" s="641"/>
      <c r="Y16" s="642"/>
      <c r="Z16" s="677">
        <v>0</v>
      </c>
      <c r="AA16" s="677"/>
      <c r="AB16" s="677"/>
      <c r="AC16" s="677"/>
      <c r="AD16" s="678">
        <v>51502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182</v>
      </c>
      <c r="BH16" s="641"/>
      <c r="BI16" s="641"/>
      <c r="BJ16" s="641"/>
      <c r="BK16" s="641"/>
      <c r="BL16" s="641"/>
      <c r="BM16" s="641"/>
      <c r="BN16" s="642"/>
      <c r="BO16" s="677" t="s">
        <v>130</v>
      </c>
      <c r="BP16" s="677"/>
      <c r="BQ16" s="677"/>
      <c r="BR16" s="677"/>
      <c r="BS16" s="646" t="s">
        <v>130</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133688</v>
      </c>
      <c r="CS16" s="641"/>
      <c r="CT16" s="641"/>
      <c r="CU16" s="641"/>
      <c r="CV16" s="641"/>
      <c r="CW16" s="641"/>
      <c r="CX16" s="641"/>
      <c r="CY16" s="642"/>
      <c r="CZ16" s="677">
        <v>0.1</v>
      </c>
      <c r="DA16" s="677"/>
      <c r="DB16" s="677"/>
      <c r="DC16" s="677"/>
      <c r="DD16" s="646" t="s">
        <v>182</v>
      </c>
      <c r="DE16" s="641"/>
      <c r="DF16" s="641"/>
      <c r="DG16" s="641"/>
      <c r="DH16" s="641"/>
      <c r="DI16" s="641"/>
      <c r="DJ16" s="641"/>
      <c r="DK16" s="641"/>
      <c r="DL16" s="641"/>
      <c r="DM16" s="641"/>
      <c r="DN16" s="641"/>
      <c r="DO16" s="641"/>
      <c r="DP16" s="642"/>
      <c r="DQ16" s="646">
        <v>19782</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793045</v>
      </c>
      <c r="S17" s="641"/>
      <c r="T17" s="641"/>
      <c r="U17" s="641"/>
      <c r="V17" s="641"/>
      <c r="W17" s="641"/>
      <c r="X17" s="641"/>
      <c r="Y17" s="642"/>
      <c r="Z17" s="677">
        <v>0.7</v>
      </c>
      <c r="AA17" s="677"/>
      <c r="AB17" s="677"/>
      <c r="AC17" s="677"/>
      <c r="AD17" s="678">
        <v>793045</v>
      </c>
      <c r="AE17" s="678"/>
      <c r="AF17" s="678"/>
      <c r="AG17" s="678"/>
      <c r="AH17" s="678"/>
      <c r="AI17" s="678"/>
      <c r="AJ17" s="678"/>
      <c r="AK17" s="678"/>
      <c r="AL17" s="643">
        <v>1.2</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182</v>
      </c>
      <c r="BH17" s="641"/>
      <c r="BI17" s="641"/>
      <c r="BJ17" s="641"/>
      <c r="BK17" s="641"/>
      <c r="BL17" s="641"/>
      <c r="BM17" s="641"/>
      <c r="BN17" s="642"/>
      <c r="BO17" s="677" t="s">
        <v>182</v>
      </c>
      <c r="BP17" s="677"/>
      <c r="BQ17" s="677"/>
      <c r="BR17" s="677"/>
      <c r="BS17" s="646" t="s">
        <v>182</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10855449</v>
      </c>
      <c r="CS17" s="641"/>
      <c r="CT17" s="641"/>
      <c r="CU17" s="641"/>
      <c r="CV17" s="641"/>
      <c r="CW17" s="641"/>
      <c r="CX17" s="641"/>
      <c r="CY17" s="642"/>
      <c r="CZ17" s="677">
        <v>9.5</v>
      </c>
      <c r="DA17" s="677"/>
      <c r="DB17" s="677"/>
      <c r="DC17" s="677"/>
      <c r="DD17" s="646" t="s">
        <v>182</v>
      </c>
      <c r="DE17" s="641"/>
      <c r="DF17" s="641"/>
      <c r="DG17" s="641"/>
      <c r="DH17" s="641"/>
      <c r="DI17" s="641"/>
      <c r="DJ17" s="641"/>
      <c r="DK17" s="641"/>
      <c r="DL17" s="641"/>
      <c r="DM17" s="641"/>
      <c r="DN17" s="641"/>
      <c r="DO17" s="641"/>
      <c r="DP17" s="642"/>
      <c r="DQ17" s="646">
        <v>10770173</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234527</v>
      </c>
      <c r="S18" s="641"/>
      <c r="T18" s="641"/>
      <c r="U18" s="641"/>
      <c r="V18" s="641"/>
      <c r="W18" s="641"/>
      <c r="X18" s="641"/>
      <c r="Y18" s="642"/>
      <c r="Z18" s="677">
        <v>0.2</v>
      </c>
      <c r="AA18" s="677"/>
      <c r="AB18" s="677"/>
      <c r="AC18" s="677"/>
      <c r="AD18" s="678">
        <v>234527</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182</v>
      </c>
      <c r="BH18" s="641"/>
      <c r="BI18" s="641"/>
      <c r="BJ18" s="641"/>
      <c r="BK18" s="641"/>
      <c r="BL18" s="641"/>
      <c r="BM18" s="641"/>
      <c r="BN18" s="642"/>
      <c r="BO18" s="677" t="s">
        <v>182</v>
      </c>
      <c r="BP18" s="677"/>
      <c r="BQ18" s="677"/>
      <c r="BR18" s="677"/>
      <c r="BS18" s="646" t="s">
        <v>182</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130</v>
      </c>
      <c r="CS18" s="641"/>
      <c r="CT18" s="641"/>
      <c r="CU18" s="641"/>
      <c r="CV18" s="641"/>
      <c r="CW18" s="641"/>
      <c r="CX18" s="641"/>
      <c r="CY18" s="642"/>
      <c r="CZ18" s="677" t="s">
        <v>130</v>
      </c>
      <c r="DA18" s="677"/>
      <c r="DB18" s="677"/>
      <c r="DC18" s="677"/>
      <c r="DD18" s="646" t="s">
        <v>182</v>
      </c>
      <c r="DE18" s="641"/>
      <c r="DF18" s="641"/>
      <c r="DG18" s="641"/>
      <c r="DH18" s="641"/>
      <c r="DI18" s="641"/>
      <c r="DJ18" s="641"/>
      <c r="DK18" s="641"/>
      <c r="DL18" s="641"/>
      <c r="DM18" s="641"/>
      <c r="DN18" s="641"/>
      <c r="DO18" s="641"/>
      <c r="DP18" s="642"/>
      <c r="DQ18" s="646" t="s">
        <v>182</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27939</v>
      </c>
      <c r="S19" s="641"/>
      <c r="T19" s="641"/>
      <c r="U19" s="641"/>
      <c r="V19" s="641"/>
      <c r="W19" s="641"/>
      <c r="X19" s="641"/>
      <c r="Y19" s="642"/>
      <c r="Z19" s="677">
        <v>0</v>
      </c>
      <c r="AA19" s="677"/>
      <c r="AB19" s="677"/>
      <c r="AC19" s="677"/>
      <c r="AD19" s="678">
        <v>27939</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2243493</v>
      </c>
      <c r="BH19" s="641"/>
      <c r="BI19" s="641"/>
      <c r="BJ19" s="641"/>
      <c r="BK19" s="641"/>
      <c r="BL19" s="641"/>
      <c r="BM19" s="641"/>
      <c r="BN19" s="642"/>
      <c r="BO19" s="677">
        <v>5.3</v>
      </c>
      <c r="BP19" s="677"/>
      <c r="BQ19" s="677"/>
      <c r="BR19" s="677"/>
      <c r="BS19" s="646" t="s">
        <v>182</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182</v>
      </c>
      <c r="CS19" s="641"/>
      <c r="CT19" s="641"/>
      <c r="CU19" s="641"/>
      <c r="CV19" s="641"/>
      <c r="CW19" s="641"/>
      <c r="CX19" s="641"/>
      <c r="CY19" s="642"/>
      <c r="CZ19" s="677" t="s">
        <v>182</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6663</v>
      </c>
      <c r="S20" s="641"/>
      <c r="T20" s="641"/>
      <c r="U20" s="641"/>
      <c r="V20" s="641"/>
      <c r="W20" s="641"/>
      <c r="X20" s="641"/>
      <c r="Y20" s="642"/>
      <c r="Z20" s="677">
        <v>0</v>
      </c>
      <c r="AA20" s="677"/>
      <c r="AB20" s="677"/>
      <c r="AC20" s="677"/>
      <c r="AD20" s="678">
        <v>6663</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2243493</v>
      </c>
      <c r="BH20" s="641"/>
      <c r="BI20" s="641"/>
      <c r="BJ20" s="641"/>
      <c r="BK20" s="641"/>
      <c r="BL20" s="641"/>
      <c r="BM20" s="641"/>
      <c r="BN20" s="642"/>
      <c r="BO20" s="677">
        <v>5.3</v>
      </c>
      <c r="BP20" s="677"/>
      <c r="BQ20" s="677"/>
      <c r="BR20" s="677"/>
      <c r="BS20" s="646" t="s">
        <v>130</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113908412</v>
      </c>
      <c r="CS20" s="641"/>
      <c r="CT20" s="641"/>
      <c r="CU20" s="641"/>
      <c r="CV20" s="641"/>
      <c r="CW20" s="641"/>
      <c r="CX20" s="641"/>
      <c r="CY20" s="642"/>
      <c r="CZ20" s="677">
        <v>100</v>
      </c>
      <c r="DA20" s="677"/>
      <c r="DB20" s="677"/>
      <c r="DC20" s="677"/>
      <c r="DD20" s="646">
        <v>17202176</v>
      </c>
      <c r="DE20" s="641"/>
      <c r="DF20" s="641"/>
      <c r="DG20" s="641"/>
      <c r="DH20" s="641"/>
      <c r="DI20" s="641"/>
      <c r="DJ20" s="641"/>
      <c r="DK20" s="641"/>
      <c r="DL20" s="641"/>
      <c r="DM20" s="641"/>
      <c r="DN20" s="641"/>
      <c r="DO20" s="641"/>
      <c r="DP20" s="642"/>
      <c r="DQ20" s="646">
        <v>75361234</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523916</v>
      </c>
      <c r="S21" s="641"/>
      <c r="T21" s="641"/>
      <c r="U21" s="641"/>
      <c r="V21" s="641"/>
      <c r="W21" s="641"/>
      <c r="X21" s="641"/>
      <c r="Y21" s="642"/>
      <c r="Z21" s="677">
        <v>0.5</v>
      </c>
      <c r="AA21" s="677"/>
      <c r="AB21" s="677"/>
      <c r="AC21" s="677"/>
      <c r="AD21" s="678">
        <v>523916</v>
      </c>
      <c r="AE21" s="678"/>
      <c r="AF21" s="678"/>
      <c r="AG21" s="678"/>
      <c r="AH21" s="678"/>
      <c r="AI21" s="678"/>
      <c r="AJ21" s="678"/>
      <c r="AK21" s="678"/>
      <c r="AL21" s="643">
        <v>0.8</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39543</v>
      </c>
      <c r="BH21" s="641"/>
      <c r="BI21" s="641"/>
      <c r="BJ21" s="641"/>
      <c r="BK21" s="641"/>
      <c r="BL21" s="641"/>
      <c r="BM21" s="641"/>
      <c r="BN21" s="642"/>
      <c r="BO21" s="677">
        <v>0.1</v>
      </c>
      <c r="BP21" s="677"/>
      <c r="BQ21" s="677"/>
      <c r="BR21" s="677"/>
      <c r="BS21" s="646" t="s">
        <v>182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18392036</v>
      </c>
      <c r="S22" s="641"/>
      <c r="T22" s="641"/>
      <c r="U22" s="641"/>
      <c r="V22" s="641"/>
      <c r="W22" s="641"/>
      <c r="X22" s="641"/>
      <c r="Y22" s="642"/>
      <c r="Z22" s="677">
        <v>16.100000000000001</v>
      </c>
      <c r="AA22" s="677"/>
      <c r="AB22" s="677"/>
      <c r="AC22" s="677"/>
      <c r="AD22" s="678">
        <v>16768224</v>
      </c>
      <c r="AE22" s="678"/>
      <c r="AF22" s="678"/>
      <c r="AG22" s="678"/>
      <c r="AH22" s="678"/>
      <c r="AI22" s="678"/>
      <c r="AJ22" s="678"/>
      <c r="AK22" s="678"/>
      <c r="AL22" s="643">
        <v>25.7</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182</v>
      </c>
      <c r="BP22" s="677"/>
      <c r="BQ22" s="677"/>
      <c r="BR22" s="677"/>
      <c r="BS22" s="646" t="s">
        <v>130</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16768224</v>
      </c>
      <c r="S23" s="641"/>
      <c r="T23" s="641"/>
      <c r="U23" s="641"/>
      <c r="V23" s="641"/>
      <c r="W23" s="641"/>
      <c r="X23" s="641"/>
      <c r="Y23" s="642"/>
      <c r="Z23" s="677">
        <v>14.6</v>
      </c>
      <c r="AA23" s="677"/>
      <c r="AB23" s="677"/>
      <c r="AC23" s="677"/>
      <c r="AD23" s="678">
        <v>16768224</v>
      </c>
      <c r="AE23" s="678"/>
      <c r="AF23" s="678"/>
      <c r="AG23" s="678"/>
      <c r="AH23" s="678"/>
      <c r="AI23" s="678"/>
      <c r="AJ23" s="678"/>
      <c r="AK23" s="678"/>
      <c r="AL23" s="643">
        <v>25.7</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2203950</v>
      </c>
      <c r="BH23" s="641"/>
      <c r="BI23" s="641"/>
      <c r="BJ23" s="641"/>
      <c r="BK23" s="641"/>
      <c r="BL23" s="641"/>
      <c r="BM23" s="641"/>
      <c r="BN23" s="642"/>
      <c r="BO23" s="677">
        <v>5.2</v>
      </c>
      <c r="BP23" s="677"/>
      <c r="BQ23" s="677"/>
      <c r="BR23" s="677"/>
      <c r="BS23" s="646" t="s">
        <v>182</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1623795</v>
      </c>
      <c r="S24" s="641"/>
      <c r="T24" s="641"/>
      <c r="U24" s="641"/>
      <c r="V24" s="641"/>
      <c r="W24" s="641"/>
      <c r="X24" s="641"/>
      <c r="Y24" s="642"/>
      <c r="Z24" s="677">
        <v>1.4</v>
      </c>
      <c r="AA24" s="677"/>
      <c r="AB24" s="677"/>
      <c r="AC24" s="677"/>
      <c r="AD24" s="678" t="s">
        <v>130</v>
      </c>
      <c r="AE24" s="678"/>
      <c r="AF24" s="678"/>
      <c r="AG24" s="678"/>
      <c r="AH24" s="678"/>
      <c r="AI24" s="678"/>
      <c r="AJ24" s="678"/>
      <c r="AK24" s="678"/>
      <c r="AL24" s="643" t="s">
        <v>182</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182</v>
      </c>
      <c r="BH24" s="641"/>
      <c r="BI24" s="641"/>
      <c r="BJ24" s="641"/>
      <c r="BK24" s="641"/>
      <c r="BL24" s="641"/>
      <c r="BM24" s="641"/>
      <c r="BN24" s="642"/>
      <c r="BO24" s="677" t="s">
        <v>182</v>
      </c>
      <c r="BP24" s="677"/>
      <c r="BQ24" s="677"/>
      <c r="BR24" s="677"/>
      <c r="BS24" s="646" t="s">
        <v>182</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55441688</v>
      </c>
      <c r="CS24" s="696"/>
      <c r="CT24" s="696"/>
      <c r="CU24" s="696"/>
      <c r="CV24" s="696"/>
      <c r="CW24" s="696"/>
      <c r="CX24" s="696"/>
      <c r="CY24" s="739"/>
      <c r="CZ24" s="740">
        <v>48.7</v>
      </c>
      <c r="DA24" s="711"/>
      <c r="DB24" s="711"/>
      <c r="DC24" s="743"/>
      <c r="DD24" s="738">
        <v>36863134</v>
      </c>
      <c r="DE24" s="696"/>
      <c r="DF24" s="696"/>
      <c r="DG24" s="696"/>
      <c r="DH24" s="696"/>
      <c r="DI24" s="696"/>
      <c r="DJ24" s="696"/>
      <c r="DK24" s="739"/>
      <c r="DL24" s="738">
        <v>36622572</v>
      </c>
      <c r="DM24" s="696"/>
      <c r="DN24" s="696"/>
      <c r="DO24" s="696"/>
      <c r="DP24" s="696"/>
      <c r="DQ24" s="696"/>
      <c r="DR24" s="696"/>
      <c r="DS24" s="696"/>
      <c r="DT24" s="696"/>
      <c r="DU24" s="696"/>
      <c r="DV24" s="739"/>
      <c r="DW24" s="740">
        <v>53.6</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17</v>
      </c>
      <c r="S25" s="641"/>
      <c r="T25" s="641"/>
      <c r="U25" s="641"/>
      <c r="V25" s="641"/>
      <c r="W25" s="641"/>
      <c r="X25" s="641"/>
      <c r="Y25" s="642"/>
      <c r="Z25" s="677">
        <v>0</v>
      </c>
      <c r="AA25" s="677"/>
      <c r="AB25" s="677"/>
      <c r="AC25" s="677"/>
      <c r="AD25" s="678" t="s">
        <v>130</v>
      </c>
      <c r="AE25" s="678"/>
      <c r="AF25" s="678"/>
      <c r="AG25" s="678"/>
      <c r="AH25" s="678"/>
      <c r="AI25" s="678"/>
      <c r="AJ25" s="678"/>
      <c r="AK25" s="678"/>
      <c r="AL25" s="643" t="s">
        <v>130</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182</v>
      </c>
      <c r="BH25" s="641"/>
      <c r="BI25" s="641"/>
      <c r="BJ25" s="641"/>
      <c r="BK25" s="641"/>
      <c r="BL25" s="641"/>
      <c r="BM25" s="641"/>
      <c r="BN25" s="642"/>
      <c r="BO25" s="677" t="s">
        <v>182</v>
      </c>
      <c r="BP25" s="677"/>
      <c r="BQ25" s="677"/>
      <c r="BR25" s="677"/>
      <c r="BS25" s="646" t="s">
        <v>253</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19927957</v>
      </c>
      <c r="CS25" s="659"/>
      <c r="CT25" s="659"/>
      <c r="CU25" s="659"/>
      <c r="CV25" s="659"/>
      <c r="CW25" s="659"/>
      <c r="CX25" s="659"/>
      <c r="CY25" s="660"/>
      <c r="CZ25" s="643">
        <v>17.5</v>
      </c>
      <c r="DA25" s="661"/>
      <c r="DB25" s="661"/>
      <c r="DC25" s="662"/>
      <c r="DD25" s="646">
        <v>18779004</v>
      </c>
      <c r="DE25" s="659"/>
      <c r="DF25" s="659"/>
      <c r="DG25" s="659"/>
      <c r="DH25" s="659"/>
      <c r="DI25" s="659"/>
      <c r="DJ25" s="659"/>
      <c r="DK25" s="660"/>
      <c r="DL25" s="646">
        <v>18612834</v>
      </c>
      <c r="DM25" s="659"/>
      <c r="DN25" s="659"/>
      <c r="DO25" s="659"/>
      <c r="DP25" s="659"/>
      <c r="DQ25" s="659"/>
      <c r="DR25" s="659"/>
      <c r="DS25" s="659"/>
      <c r="DT25" s="659"/>
      <c r="DU25" s="659"/>
      <c r="DV25" s="660"/>
      <c r="DW25" s="643">
        <v>27.2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68685534</v>
      </c>
      <c r="S26" s="641"/>
      <c r="T26" s="641"/>
      <c r="U26" s="641"/>
      <c r="V26" s="641"/>
      <c r="W26" s="641"/>
      <c r="X26" s="641"/>
      <c r="Y26" s="642"/>
      <c r="Z26" s="677">
        <v>60</v>
      </c>
      <c r="AA26" s="677"/>
      <c r="AB26" s="677"/>
      <c r="AC26" s="677"/>
      <c r="AD26" s="678">
        <v>64650254</v>
      </c>
      <c r="AE26" s="678"/>
      <c r="AF26" s="678"/>
      <c r="AG26" s="678"/>
      <c r="AH26" s="678"/>
      <c r="AI26" s="678"/>
      <c r="AJ26" s="678"/>
      <c r="AK26" s="678"/>
      <c r="AL26" s="643">
        <v>99.1</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182</v>
      </c>
      <c r="BP26" s="677"/>
      <c r="BQ26" s="677"/>
      <c r="BR26" s="677"/>
      <c r="BS26" s="646" t="s">
        <v>130</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14097605</v>
      </c>
      <c r="CS26" s="641"/>
      <c r="CT26" s="641"/>
      <c r="CU26" s="641"/>
      <c r="CV26" s="641"/>
      <c r="CW26" s="641"/>
      <c r="CX26" s="641"/>
      <c r="CY26" s="642"/>
      <c r="CZ26" s="643">
        <v>12.4</v>
      </c>
      <c r="DA26" s="661"/>
      <c r="DB26" s="661"/>
      <c r="DC26" s="662"/>
      <c r="DD26" s="646">
        <v>13050168</v>
      </c>
      <c r="DE26" s="641"/>
      <c r="DF26" s="641"/>
      <c r="DG26" s="641"/>
      <c r="DH26" s="641"/>
      <c r="DI26" s="641"/>
      <c r="DJ26" s="641"/>
      <c r="DK26" s="642"/>
      <c r="DL26" s="646" t="s">
        <v>130</v>
      </c>
      <c r="DM26" s="641"/>
      <c r="DN26" s="641"/>
      <c r="DO26" s="641"/>
      <c r="DP26" s="641"/>
      <c r="DQ26" s="641"/>
      <c r="DR26" s="641"/>
      <c r="DS26" s="641"/>
      <c r="DT26" s="641"/>
      <c r="DU26" s="641"/>
      <c r="DV26" s="642"/>
      <c r="DW26" s="643" t="s">
        <v>182</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33769</v>
      </c>
      <c r="S27" s="641"/>
      <c r="T27" s="641"/>
      <c r="U27" s="641"/>
      <c r="V27" s="641"/>
      <c r="W27" s="641"/>
      <c r="X27" s="641"/>
      <c r="Y27" s="642"/>
      <c r="Z27" s="677">
        <v>0</v>
      </c>
      <c r="AA27" s="677"/>
      <c r="AB27" s="677"/>
      <c r="AC27" s="677"/>
      <c r="AD27" s="678">
        <v>33769</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42425852</v>
      </c>
      <c r="BH27" s="641"/>
      <c r="BI27" s="641"/>
      <c r="BJ27" s="641"/>
      <c r="BK27" s="641"/>
      <c r="BL27" s="641"/>
      <c r="BM27" s="641"/>
      <c r="BN27" s="642"/>
      <c r="BO27" s="677">
        <v>100</v>
      </c>
      <c r="BP27" s="677"/>
      <c r="BQ27" s="677"/>
      <c r="BR27" s="677"/>
      <c r="BS27" s="646">
        <v>207518</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24658282</v>
      </c>
      <c r="CS27" s="659"/>
      <c r="CT27" s="659"/>
      <c r="CU27" s="659"/>
      <c r="CV27" s="659"/>
      <c r="CW27" s="659"/>
      <c r="CX27" s="659"/>
      <c r="CY27" s="660"/>
      <c r="CZ27" s="643">
        <v>21.6</v>
      </c>
      <c r="DA27" s="661"/>
      <c r="DB27" s="661"/>
      <c r="DC27" s="662"/>
      <c r="DD27" s="646">
        <v>7313957</v>
      </c>
      <c r="DE27" s="659"/>
      <c r="DF27" s="659"/>
      <c r="DG27" s="659"/>
      <c r="DH27" s="659"/>
      <c r="DI27" s="659"/>
      <c r="DJ27" s="659"/>
      <c r="DK27" s="660"/>
      <c r="DL27" s="646">
        <v>7239565</v>
      </c>
      <c r="DM27" s="659"/>
      <c r="DN27" s="659"/>
      <c r="DO27" s="659"/>
      <c r="DP27" s="659"/>
      <c r="DQ27" s="659"/>
      <c r="DR27" s="659"/>
      <c r="DS27" s="659"/>
      <c r="DT27" s="659"/>
      <c r="DU27" s="659"/>
      <c r="DV27" s="660"/>
      <c r="DW27" s="643">
        <v>10.6</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669663</v>
      </c>
      <c r="S28" s="641"/>
      <c r="T28" s="641"/>
      <c r="U28" s="641"/>
      <c r="V28" s="641"/>
      <c r="W28" s="641"/>
      <c r="X28" s="641"/>
      <c r="Y28" s="642"/>
      <c r="Z28" s="677">
        <v>0.6</v>
      </c>
      <c r="AA28" s="677"/>
      <c r="AB28" s="677"/>
      <c r="AC28" s="677"/>
      <c r="AD28" s="678" t="s">
        <v>182</v>
      </c>
      <c r="AE28" s="678"/>
      <c r="AF28" s="678"/>
      <c r="AG28" s="678"/>
      <c r="AH28" s="678"/>
      <c r="AI28" s="678"/>
      <c r="AJ28" s="678"/>
      <c r="AK28" s="678"/>
      <c r="AL28" s="643" t="s">
        <v>182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10855449</v>
      </c>
      <c r="CS28" s="641"/>
      <c r="CT28" s="641"/>
      <c r="CU28" s="641"/>
      <c r="CV28" s="641"/>
      <c r="CW28" s="641"/>
      <c r="CX28" s="641"/>
      <c r="CY28" s="642"/>
      <c r="CZ28" s="643">
        <v>9.5</v>
      </c>
      <c r="DA28" s="661"/>
      <c r="DB28" s="661"/>
      <c r="DC28" s="662"/>
      <c r="DD28" s="646">
        <v>10770173</v>
      </c>
      <c r="DE28" s="641"/>
      <c r="DF28" s="641"/>
      <c r="DG28" s="641"/>
      <c r="DH28" s="641"/>
      <c r="DI28" s="641"/>
      <c r="DJ28" s="641"/>
      <c r="DK28" s="642"/>
      <c r="DL28" s="646">
        <v>10770173</v>
      </c>
      <c r="DM28" s="641"/>
      <c r="DN28" s="641"/>
      <c r="DO28" s="641"/>
      <c r="DP28" s="641"/>
      <c r="DQ28" s="641"/>
      <c r="DR28" s="641"/>
      <c r="DS28" s="641"/>
      <c r="DT28" s="641"/>
      <c r="DU28" s="641"/>
      <c r="DV28" s="642"/>
      <c r="DW28" s="643">
        <v>15.8</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2314213</v>
      </c>
      <c r="S29" s="641"/>
      <c r="T29" s="641"/>
      <c r="U29" s="641"/>
      <c r="V29" s="641"/>
      <c r="W29" s="641"/>
      <c r="X29" s="641"/>
      <c r="Y29" s="642"/>
      <c r="Z29" s="677">
        <v>2</v>
      </c>
      <c r="AA29" s="677"/>
      <c r="AB29" s="677"/>
      <c r="AC29" s="677"/>
      <c r="AD29" s="678">
        <v>246072</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10855449</v>
      </c>
      <c r="CS29" s="659"/>
      <c r="CT29" s="659"/>
      <c r="CU29" s="659"/>
      <c r="CV29" s="659"/>
      <c r="CW29" s="659"/>
      <c r="CX29" s="659"/>
      <c r="CY29" s="660"/>
      <c r="CZ29" s="643">
        <v>9.5</v>
      </c>
      <c r="DA29" s="661"/>
      <c r="DB29" s="661"/>
      <c r="DC29" s="662"/>
      <c r="DD29" s="646">
        <v>10770173</v>
      </c>
      <c r="DE29" s="659"/>
      <c r="DF29" s="659"/>
      <c r="DG29" s="659"/>
      <c r="DH29" s="659"/>
      <c r="DI29" s="659"/>
      <c r="DJ29" s="659"/>
      <c r="DK29" s="660"/>
      <c r="DL29" s="646">
        <v>10770173</v>
      </c>
      <c r="DM29" s="659"/>
      <c r="DN29" s="659"/>
      <c r="DO29" s="659"/>
      <c r="DP29" s="659"/>
      <c r="DQ29" s="659"/>
      <c r="DR29" s="659"/>
      <c r="DS29" s="659"/>
      <c r="DT29" s="659"/>
      <c r="DU29" s="659"/>
      <c r="DV29" s="660"/>
      <c r="DW29" s="643">
        <v>15.8</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219121</v>
      </c>
      <c r="S30" s="641"/>
      <c r="T30" s="641"/>
      <c r="U30" s="641"/>
      <c r="V30" s="641"/>
      <c r="W30" s="641"/>
      <c r="X30" s="641"/>
      <c r="Y30" s="642"/>
      <c r="Z30" s="677">
        <v>0.2</v>
      </c>
      <c r="AA30" s="677"/>
      <c r="AB30" s="677"/>
      <c r="AC30" s="677"/>
      <c r="AD30" s="678" t="s">
        <v>130</v>
      </c>
      <c r="AE30" s="678"/>
      <c r="AF30" s="678"/>
      <c r="AG30" s="678"/>
      <c r="AH30" s="678"/>
      <c r="AI30" s="678"/>
      <c r="AJ30" s="678"/>
      <c r="AK30" s="678"/>
      <c r="AL30" s="643" t="s">
        <v>130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10349641</v>
      </c>
      <c r="CS30" s="641"/>
      <c r="CT30" s="641"/>
      <c r="CU30" s="641"/>
      <c r="CV30" s="641"/>
      <c r="CW30" s="641"/>
      <c r="CX30" s="641"/>
      <c r="CY30" s="642"/>
      <c r="CZ30" s="643">
        <v>9.1</v>
      </c>
      <c r="DA30" s="661"/>
      <c r="DB30" s="661"/>
      <c r="DC30" s="662"/>
      <c r="DD30" s="646">
        <v>10264745</v>
      </c>
      <c r="DE30" s="641"/>
      <c r="DF30" s="641"/>
      <c r="DG30" s="641"/>
      <c r="DH30" s="641"/>
      <c r="DI30" s="641"/>
      <c r="DJ30" s="641"/>
      <c r="DK30" s="642"/>
      <c r="DL30" s="646">
        <v>10264745</v>
      </c>
      <c r="DM30" s="641"/>
      <c r="DN30" s="641"/>
      <c r="DO30" s="641"/>
      <c r="DP30" s="641"/>
      <c r="DQ30" s="641"/>
      <c r="DR30" s="641"/>
      <c r="DS30" s="641"/>
      <c r="DT30" s="641"/>
      <c r="DU30" s="641"/>
      <c r="DV30" s="642"/>
      <c r="DW30" s="643">
        <v>15</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15792804</v>
      </c>
      <c r="S31" s="641"/>
      <c r="T31" s="641"/>
      <c r="U31" s="641"/>
      <c r="V31" s="641"/>
      <c r="W31" s="641"/>
      <c r="X31" s="641"/>
      <c r="Y31" s="642"/>
      <c r="Z31" s="677">
        <v>13.8</v>
      </c>
      <c r="AA31" s="677"/>
      <c r="AB31" s="677"/>
      <c r="AC31" s="677"/>
      <c r="AD31" s="678" t="s">
        <v>130</v>
      </c>
      <c r="AE31" s="678"/>
      <c r="AF31" s="678"/>
      <c r="AG31" s="678"/>
      <c r="AH31" s="678"/>
      <c r="AI31" s="678"/>
      <c r="AJ31" s="678"/>
      <c r="AK31" s="678"/>
      <c r="AL31" s="643" t="s">
        <v>182</v>
      </c>
      <c r="AM31" s="644"/>
      <c r="AN31" s="644"/>
      <c r="AO31" s="679"/>
      <c r="AP31" s="716" t="s">
        <v>311</v>
      </c>
      <c r="AQ31" s="717"/>
      <c r="AR31" s="717"/>
      <c r="AS31" s="717"/>
      <c r="AT31" s="722" t="s">
        <v>312</v>
      </c>
      <c r="AU31" s="231"/>
      <c r="AV31" s="231"/>
      <c r="AW31" s="231"/>
      <c r="AX31" s="706" t="s">
        <v>187</v>
      </c>
      <c r="AY31" s="707"/>
      <c r="AZ31" s="707"/>
      <c r="BA31" s="707"/>
      <c r="BB31" s="707"/>
      <c r="BC31" s="707"/>
      <c r="BD31" s="707"/>
      <c r="BE31" s="707"/>
      <c r="BF31" s="708"/>
      <c r="BG31" s="709">
        <v>99.1</v>
      </c>
      <c r="BH31" s="710"/>
      <c r="BI31" s="710"/>
      <c r="BJ31" s="710"/>
      <c r="BK31" s="710"/>
      <c r="BL31" s="710"/>
      <c r="BM31" s="711">
        <v>97.4</v>
      </c>
      <c r="BN31" s="710"/>
      <c r="BO31" s="710"/>
      <c r="BP31" s="710"/>
      <c r="BQ31" s="712"/>
      <c r="BR31" s="709">
        <v>99.2</v>
      </c>
      <c r="BS31" s="710"/>
      <c r="BT31" s="710"/>
      <c r="BU31" s="710"/>
      <c r="BV31" s="710"/>
      <c r="BW31" s="710"/>
      <c r="BX31" s="711">
        <v>97.4</v>
      </c>
      <c r="BY31" s="710"/>
      <c r="BZ31" s="710"/>
      <c r="CA31" s="710"/>
      <c r="CB31" s="712"/>
      <c r="CD31" s="727"/>
      <c r="CE31" s="728"/>
      <c r="CF31" s="673" t="s">
        <v>313</v>
      </c>
      <c r="CG31" s="674"/>
      <c r="CH31" s="674"/>
      <c r="CI31" s="674"/>
      <c r="CJ31" s="674"/>
      <c r="CK31" s="674"/>
      <c r="CL31" s="674"/>
      <c r="CM31" s="674"/>
      <c r="CN31" s="674"/>
      <c r="CO31" s="674"/>
      <c r="CP31" s="674"/>
      <c r="CQ31" s="675"/>
      <c r="CR31" s="640">
        <v>505808</v>
      </c>
      <c r="CS31" s="659"/>
      <c r="CT31" s="659"/>
      <c r="CU31" s="659"/>
      <c r="CV31" s="659"/>
      <c r="CW31" s="659"/>
      <c r="CX31" s="659"/>
      <c r="CY31" s="660"/>
      <c r="CZ31" s="643">
        <v>0.4</v>
      </c>
      <c r="DA31" s="661"/>
      <c r="DB31" s="661"/>
      <c r="DC31" s="662"/>
      <c r="DD31" s="646">
        <v>505428</v>
      </c>
      <c r="DE31" s="659"/>
      <c r="DF31" s="659"/>
      <c r="DG31" s="659"/>
      <c r="DH31" s="659"/>
      <c r="DI31" s="659"/>
      <c r="DJ31" s="659"/>
      <c r="DK31" s="660"/>
      <c r="DL31" s="646">
        <v>505428</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v>44809</v>
      </c>
      <c r="S32" s="641"/>
      <c r="T32" s="641"/>
      <c r="U32" s="641"/>
      <c r="V32" s="641"/>
      <c r="W32" s="641"/>
      <c r="X32" s="641"/>
      <c r="Y32" s="642"/>
      <c r="Z32" s="677">
        <v>0</v>
      </c>
      <c r="AA32" s="677"/>
      <c r="AB32" s="677"/>
      <c r="AC32" s="677"/>
      <c r="AD32" s="678">
        <v>44809</v>
      </c>
      <c r="AE32" s="678"/>
      <c r="AF32" s="678"/>
      <c r="AG32" s="678"/>
      <c r="AH32" s="678"/>
      <c r="AI32" s="678"/>
      <c r="AJ32" s="678"/>
      <c r="AK32" s="678"/>
      <c r="AL32" s="643">
        <v>0.1</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99.2</v>
      </c>
      <c r="BH32" s="659"/>
      <c r="BI32" s="659"/>
      <c r="BJ32" s="659"/>
      <c r="BK32" s="659"/>
      <c r="BL32" s="659"/>
      <c r="BM32" s="644">
        <v>98</v>
      </c>
      <c r="BN32" s="705"/>
      <c r="BO32" s="705"/>
      <c r="BP32" s="705"/>
      <c r="BQ32" s="683"/>
      <c r="BR32" s="713">
        <v>99.3</v>
      </c>
      <c r="BS32" s="659"/>
      <c r="BT32" s="659"/>
      <c r="BU32" s="659"/>
      <c r="BV32" s="659"/>
      <c r="BW32" s="659"/>
      <c r="BX32" s="644">
        <v>98</v>
      </c>
      <c r="BY32" s="705"/>
      <c r="BZ32" s="705"/>
      <c r="CA32" s="705"/>
      <c r="CB32" s="683"/>
      <c r="CD32" s="729"/>
      <c r="CE32" s="730"/>
      <c r="CF32" s="673" t="s">
        <v>317</v>
      </c>
      <c r="CG32" s="674"/>
      <c r="CH32" s="674"/>
      <c r="CI32" s="674"/>
      <c r="CJ32" s="674"/>
      <c r="CK32" s="674"/>
      <c r="CL32" s="674"/>
      <c r="CM32" s="674"/>
      <c r="CN32" s="674"/>
      <c r="CO32" s="674"/>
      <c r="CP32" s="674"/>
      <c r="CQ32" s="675"/>
      <c r="CR32" s="640" t="s">
        <v>182</v>
      </c>
      <c r="CS32" s="641"/>
      <c r="CT32" s="641"/>
      <c r="CU32" s="641"/>
      <c r="CV32" s="641"/>
      <c r="CW32" s="641"/>
      <c r="CX32" s="641"/>
      <c r="CY32" s="642"/>
      <c r="CZ32" s="643" t="s">
        <v>130</v>
      </c>
      <c r="DA32" s="661"/>
      <c r="DB32" s="661"/>
      <c r="DC32" s="662"/>
      <c r="DD32" s="646" t="s">
        <v>182</v>
      </c>
      <c r="DE32" s="641"/>
      <c r="DF32" s="641"/>
      <c r="DG32" s="641"/>
      <c r="DH32" s="641"/>
      <c r="DI32" s="641"/>
      <c r="DJ32" s="641"/>
      <c r="DK32" s="642"/>
      <c r="DL32" s="646" t="s">
        <v>182</v>
      </c>
      <c r="DM32" s="641"/>
      <c r="DN32" s="641"/>
      <c r="DO32" s="641"/>
      <c r="DP32" s="641"/>
      <c r="DQ32" s="641"/>
      <c r="DR32" s="641"/>
      <c r="DS32" s="641"/>
      <c r="DT32" s="641"/>
      <c r="DU32" s="641"/>
      <c r="DV32" s="642"/>
      <c r="DW32" s="643" t="s">
        <v>130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7284774</v>
      </c>
      <c r="S33" s="641"/>
      <c r="T33" s="641"/>
      <c r="U33" s="641"/>
      <c r="V33" s="641"/>
      <c r="W33" s="641"/>
      <c r="X33" s="641"/>
      <c r="Y33" s="642"/>
      <c r="Z33" s="677">
        <v>6.4</v>
      </c>
      <c r="AA33" s="677"/>
      <c r="AB33" s="677"/>
      <c r="AC33" s="677"/>
      <c r="AD33" s="678" t="s">
        <v>182</v>
      </c>
      <c r="AE33" s="678"/>
      <c r="AF33" s="678"/>
      <c r="AG33" s="678"/>
      <c r="AH33" s="678"/>
      <c r="AI33" s="678"/>
      <c r="AJ33" s="678"/>
      <c r="AK33" s="678"/>
      <c r="AL33" s="643" t="s">
        <v>182</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99</v>
      </c>
      <c r="BH33" s="625"/>
      <c r="BI33" s="625"/>
      <c r="BJ33" s="625"/>
      <c r="BK33" s="625"/>
      <c r="BL33" s="625"/>
      <c r="BM33" s="668">
        <v>96.6</v>
      </c>
      <c r="BN33" s="625"/>
      <c r="BO33" s="625"/>
      <c r="BP33" s="625"/>
      <c r="BQ33" s="689"/>
      <c r="BR33" s="704">
        <v>99</v>
      </c>
      <c r="BS33" s="625"/>
      <c r="BT33" s="625"/>
      <c r="BU33" s="625"/>
      <c r="BV33" s="625"/>
      <c r="BW33" s="625"/>
      <c r="BX33" s="668">
        <v>96.7</v>
      </c>
      <c r="BY33" s="625"/>
      <c r="BZ33" s="625"/>
      <c r="CA33" s="625"/>
      <c r="CB33" s="689"/>
      <c r="CD33" s="673" t="s">
        <v>320</v>
      </c>
      <c r="CE33" s="674"/>
      <c r="CF33" s="674"/>
      <c r="CG33" s="674"/>
      <c r="CH33" s="674"/>
      <c r="CI33" s="674"/>
      <c r="CJ33" s="674"/>
      <c r="CK33" s="674"/>
      <c r="CL33" s="674"/>
      <c r="CM33" s="674"/>
      <c r="CN33" s="674"/>
      <c r="CO33" s="674"/>
      <c r="CP33" s="674"/>
      <c r="CQ33" s="675"/>
      <c r="CR33" s="640">
        <v>41130860</v>
      </c>
      <c r="CS33" s="659"/>
      <c r="CT33" s="659"/>
      <c r="CU33" s="659"/>
      <c r="CV33" s="659"/>
      <c r="CW33" s="659"/>
      <c r="CX33" s="659"/>
      <c r="CY33" s="660"/>
      <c r="CZ33" s="643">
        <v>36.1</v>
      </c>
      <c r="DA33" s="661"/>
      <c r="DB33" s="661"/>
      <c r="DC33" s="662"/>
      <c r="DD33" s="646">
        <v>34612664</v>
      </c>
      <c r="DE33" s="659"/>
      <c r="DF33" s="659"/>
      <c r="DG33" s="659"/>
      <c r="DH33" s="659"/>
      <c r="DI33" s="659"/>
      <c r="DJ33" s="659"/>
      <c r="DK33" s="660"/>
      <c r="DL33" s="646">
        <v>29852791</v>
      </c>
      <c r="DM33" s="659"/>
      <c r="DN33" s="659"/>
      <c r="DO33" s="659"/>
      <c r="DP33" s="659"/>
      <c r="DQ33" s="659"/>
      <c r="DR33" s="659"/>
      <c r="DS33" s="659"/>
      <c r="DT33" s="659"/>
      <c r="DU33" s="659"/>
      <c r="DV33" s="660"/>
      <c r="DW33" s="643">
        <v>43.7</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185426</v>
      </c>
      <c r="S34" s="641"/>
      <c r="T34" s="641"/>
      <c r="U34" s="641"/>
      <c r="V34" s="641"/>
      <c r="W34" s="641"/>
      <c r="X34" s="641"/>
      <c r="Y34" s="642"/>
      <c r="Z34" s="677">
        <v>0.2</v>
      </c>
      <c r="AA34" s="677"/>
      <c r="AB34" s="677"/>
      <c r="AC34" s="677"/>
      <c r="AD34" s="678">
        <v>106256</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18777733</v>
      </c>
      <c r="CS34" s="641"/>
      <c r="CT34" s="641"/>
      <c r="CU34" s="641"/>
      <c r="CV34" s="641"/>
      <c r="CW34" s="641"/>
      <c r="CX34" s="641"/>
      <c r="CY34" s="642"/>
      <c r="CZ34" s="643">
        <v>16.5</v>
      </c>
      <c r="DA34" s="661"/>
      <c r="DB34" s="661"/>
      <c r="DC34" s="662"/>
      <c r="DD34" s="646">
        <v>15806618</v>
      </c>
      <c r="DE34" s="641"/>
      <c r="DF34" s="641"/>
      <c r="DG34" s="641"/>
      <c r="DH34" s="641"/>
      <c r="DI34" s="641"/>
      <c r="DJ34" s="641"/>
      <c r="DK34" s="642"/>
      <c r="DL34" s="646">
        <v>13650696</v>
      </c>
      <c r="DM34" s="641"/>
      <c r="DN34" s="641"/>
      <c r="DO34" s="641"/>
      <c r="DP34" s="641"/>
      <c r="DQ34" s="641"/>
      <c r="DR34" s="641"/>
      <c r="DS34" s="641"/>
      <c r="DT34" s="641"/>
      <c r="DU34" s="641"/>
      <c r="DV34" s="642"/>
      <c r="DW34" s="643">
        <v>20</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108791</v>
      </c>
      <c r="S35" s="641"/>
      <c r="T35" s="641"/>
      <c r="U35" s="641"/>
      <c r="V35" s="641"/>
      <c r="W35" s="641"/>
      <c r="X35" s="641"/>
      <c r="Y35" s="642"/>
      <c r="Z35" s="677">
        <v>0.1</v>
      </c>
      <c r="AA35" s="677"/>
      <c r="AB35" s="677"/>
      <c r="AC35" s="677"/>
      <c r="AD35" s="678" t="s">
        <v>182</v>
      </c>
      <c r="AE35" s="678"/>
      <c r="AF35" s="678"/>
      <c r="AG35" s="678"/>
      <c r="AH35" s="678"/>
      <c r="AI35" s="678"/>
      <c r="AJ35" s="678"/>
      <c r="AK35" s="678"/>
      <c r="AL35" s="643" t="s">
        <v>182</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872078</v>
      </c>
      <c r="CS35" s="659"/>
      <c r="CT35" s="659"/>
      <c r="CU35" s="659"/>
      <c r="CV35" s="659"/>
      <c r="CW35" s="659"/>
      <c r="CX35" s="659"/>
      <c r="CY35" s="660"/>
      <c r="CZ35" s="643">
        <v>0.8</v>
      </c>
      <c r="DA35" s="661"/>
      <c r="DB35" s="661"/>
      <c r="DC35" s="662"/>
      <c r="DD35" s="646">
        <v>726107</v>
      </c>
      <c r="DE35" s="659"/>
      <c r="DF35" s="659"/>
      <c r="DG35" s="659"/>
      <c r="DH35" s="659"/>
      <c r="DI35" s="659"/>
      <c r="DJ35" s="659"/>
      <c r="DK35" s="660"/>
      <c r="DL35" s="646">
        <v>726107</v>
      </c>
      <c r="DM35" s="659"/>
      <c r="DN35" s="659"/>
      <c r="DO35" s="659"/>
      <c r="DP35" s="659"/>
      <c r="DQ35" s="659"/>
      <c r="DR35" s="659"/>
      <c r="DS35" s="659"/>
      <c r="DT35" s="659"/>
      <c r="DU35" s="659"/>
      <c r="DV35" s="660"/>
      <c r="DW35" s="643">
        <v>1.1000000000000001</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3420830</v>
      </c>
      <c r="S36" s="641"/>
      <c r="T36" s="641"/>
      <c r="U36" s="641"/>
      <c r="V36" s="641"/>
      <c r="W36" s="641"/>
      <c r="X36" s="641"/>
      <c r="Y36" s="642"/>
      <c r="Z36" s="677">
        <v>3</v>
      </c>
      <c r="AA36" s="677"/>
      <c r="AB36" s="677"/>
      <c r="AC36" s="677"/>
      <c r="AD36" s="678" t="s">
        <v>253</v>
      </c>
      <c r="AE36" s="678"/>
      <c r="AF36" s="678"/>
      <c r="AG36" s="678"/>
      <c r="AH36" s="678"/>
      <c r="AI36" s="678"/>
      <c r="AJ36" s="678"/>
      <c r="AK36" s="678"/>
      <c r="AL36" s="643" t="s">
        <v>182</v>
      </c>
      <c r="AM36" s="644"/>
      <c r="AN36" s="644"/>
      <c r="AO36" s="679"/>
      <c r="AP36" s="235"/>
      <c r="AQ36" s="692" t="s">
        <v>328</v>
      </c>
      <c r="AR36" s="693"/>
      <c r="AS36" s="693"/>
      <c r="AT36" s="693"/>
      <c r="AU36" s="693"/>
      <c r="AV36" s="693"/>
      <c r="AW36" s="693"/>
      <c r="AX36" s="693"/>
      <c r="AY36" s="694"/>
      <c r="AZ36" s="695">
        <v>16192261</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31691</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10715833</v>
      </c>
      <c r="CS36" s="641"/>
      <c r="CT36" s="641"/>
      <c r="CU36" s="641"/>
      <c r="CV36" s="641"/>
      <c r="CW36" s="641"/>
      <c r="CX36" s="641"/>
      <c r="CY36" s="642"/>
      <c r="CZ36" s="643">
        <v>9.4</v>
      </c>
      <c r="DA36" s="661"/>
      <c r="DB36" s="661"/>
      <c r="DC36" s="662"/>
      <c r="DD36" s="646">
        <v>9364517</v>
      </c>
      <c r="DE36" s="641"/>
      <c r="DF36" s="641"/>
      <c r="DG36" s="641"/>
      <c r="DH36" s="641"/>
      <c r="DI36" s="641"/>
      <c r="DJ36" s="641"/>
      <c r="DK36" s="642"/>
      <c r="DL36" s="646">
        <v>7440599</v>
      </c>
      <c r="DM36" s="641"/>
      <c r="DN36" s="641"/>
      <c r="DO36" s="641"/>
      <c r="DP36" s="641"/>
      <c r="DQ36" s="641"/>
      <c r="DR36" s="641"/>
      <c r="DS36" s="641"/>
      <c r="DT36" s="641"/>
      <c r="DU36" s="641"/>
      <c r="DV36" s="642"/>
      <c r="DW36" s="643">
        <v>10.9</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793198</v>
      </c>
      <c r="S37" s="641"/>
      <c r="T37" s="641"/>
      <c r="U37" s="641"/>
      <c r="V37" s="641"/>
      <c r="W37" s="641"/>
      <c r="X37" s="641"/>
      <c r="Y37" s="642"/>
      <c r="Z37" s="677">
        <v>0.7</v>
      </c>
      <c r="AA37" s="677"/>
      <c r="AB37" s="677"/>
      <c r="AC37" s="677"/>
      <c r="AD37" s="678" t="s">
        <v>182</v>
      </c>
      <c r="AE37" s="678"/>
      <c r="AF37" s="678"/>
      <c r="AG37" s="678"/>
      <c r="AH37" s="678"/>
      <c r="AI37" s="678"/>
      <c r="AJ37" s="678"/>
      <c r="AK37" s="678"/>
      <c r="AL37" s="643" t="s">
        <v>130</v>
      </c>
      <c r="AM37" s="644"/>
      <c r="AN37" s="644"/>
      <c r="AO37" s="679"/>
      <c r="AQ37" s="680" t="s">
        <v>332</v>
      </c>
      <c r="AR37" s="681"/>
      <c r="AS37" s="681"/>
      <c r="AT37" s="681"/>
      <c r="AU37" s="681"/>
      <c r="AV37" s="681"/>
      <c r="AW37" s="681"/>
      <c r="AX37" s="681"/>
      <c r="AY37" s="682"/>
      <c r="AZ37" s="640">
        <v>5991606</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31691</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55456</v>
      </c>
      <c r="CS37" s="659"/>
      <c r="CT37" s="659"/>
      <c r="CU37" s="659"/>
      <c r="CV37" s="659"/>
      <c r="CW37" s="659"/>
      <c r="CX37" s="659"/>
      <c r="CY37" s="660"/>
      <c r="CZ37" s="643">
        <v>0</v>
      </c>
      <c r="DA37" s="661"/>
      <c r="DB37" s="661"/>
      <c r="DC37" s="662"/>
      <c r="DD37" s="646">
        <v>55456</v>
      </c>
      <c r="DE37" s="659"/>
      <c r="DF37" s="659"/>
      <c r="DG37" s="659"/>
      <c r="DH37" s="659"/>
      <c r="DI37" s="659"/>
      <c r="DJ37" s="659"/>
      <c r="DK37" s="660"/>
      <c r="DL37" s="646">
        <v>44841</v>
      </c>
      <c r="DM37" s="659"/>
      <c r="DN37" s="659"/>
      <c r="DO37" s="659"/>
      <c r="DP37" s="659"/>
      <c r="DQ37" s="659"/>
      <c r="DR37" s="659"/>
      <c r="DS37" s="659"/>
      <c r="DT37" s="659"/>
      <c r="DU37" s="659"/>
      <c r="DV37" s="660"/>
      <c r="DW37" s="643">
        <v>0.1</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1227545</v>
      </c>
      <c r="S38" s="641"/>
      <c r="T38" s="641"/>
      <c r="U38" s="641"/>
      <c r="V38" s="641"/>
      <c r="W38" s="641"/>
      <c r="X38" s="641"/>
      <c r="Y38" s="642"/>
      <c r="Z38" s="677">
        <v>1.1000000000000001</v>
      </c>
      <c r="AA38" s="677"/>
      <c r="AB38" s="677"/>
      <c r="AC38" s="677"/>
      <c r="AD38" s="678">
        <v>179733</v>
      </c>
      <c r="AE38" s="678"/>
      <c r="AF38" s="678"/>
      <c r="AG38" s="678"/>
      <c r="AH38" s="678"/>
      <c r="AI38" s="678"/>
      <c r="AJ38" s="678"/>
      <c r="AK38" s="678"/>
      <c r="AL38" s="643">
        <v>0.3</v>
      </c>
      <c r="AM38" s="644"/>
      <c r="AN38" s="644"/>
      <c r="AO38" s="679"/>
      <c r="AQ38" s="680" t="s">
        <v>336</v>
      </c>
      <c r="AR38" s="681"/>
      <c r="AS38" s="681"/>
      <c r="AT38" s="681"/>
      <c r="AU38" s="681"/>
      <c r="AV38" s="681"/>
      <c r="AW38" s="681"/>
      <c r="AX38" s="681"/>
      <c r="AY38" s="682"/>
      <c r="AZ38" s="640">
        <v>436992</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34678</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10443460</v>
      </c>
      <c r="CS38" s="641"/>
      <c r="CT38" s="641"/>
      <c r="CU38" s="641"/>
      <c r="CV38" s="641"/>
      <c r="CW38" s="641"/>
      <c r="CX38" s="641"/>
      <c r="CY38" s="642"/>
      <c r="CZ38" s="643">
        <v>9.1999999999999993</v>
      </c>
      <c r="DA38" s="661"/>
      <c r="DB38" s="661"/>
      <c r="DC38" s="662"/>
      <c r="DD38" s="646">
        <v>8620006</v>
      </c>
      <c r="DE38" s="641"/>
      <c r="DF38" s="641"/>
      <c r="DG38" s="641"/>
      <c r="DH38" s="641"/>
      <c r="DI38" s="641"/>
      <c r="DJ38" s="641"/>
      <c r="DK38" s="642"/>
      <c r="DL38" s="646">
        <v>8035389</v>
      </c>
      <c r="DM38" s="641"/>
      <c r="DN38" s="641"/>
      <c r="DO38" s="641"/>
      <c r="DP38" s="641"/>
      <c r="DQ38" s="641"/>
      <c r="DR38" s="641"/>
      <c r="DS38" s="641"/>
      <c r="DT38" s="641"/>
      <c r="DU38" s="641"/>
      <c r="DV38" s="642"/>
      <c r="DW38" s="643">
        <v>11.8</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13772000</v>
      </c>
      <c r="S39" s="641"/>
      <c r="T39" s="641"/>
      <c r="U39" s="641"/>
      <c r="V39" s="641"/>
      <c r="W39" s="641"/>
      <c r="X39" s="641"/>
      <c r="Y39" s="642"/>
      <c r="Z39" s="677">
        <v>12</v>
      </c>
      <c r="AA39" s="677"/>
      <c r="AB39" s="677"/>
      <c r="AC39" s="677"/>
      <c r="AD39" s="678" t="s">
        <v>253</v>
      </c>
      <c r="AE39" s="678"/>
      <c r="AF39" s="678"/>
      <c r="AG39" s="678"/>
      <c r="AH39" s="678"/>
      <c r="AI39" s="678"/>
      <c r="AJ39" s="678"/>
      <c r="AK39" s="678"/>
      <c r="AL39" s="643" t="s">
        <v>182</v>
      </c>
      <c r="AM39" s="644"/>
      <c r="AN39" s="644"/>
      <c r="AO39" s="679"/>
      <c r="AQ39" s="680" t="s">
        <v>340</v>
      </c>
      <c r="AR39" s="681"/>
      <c r="AS39" s="681"/>
      <c r="AT39" s="681"/>
      <c r="AU39" s="681"/>
      <c r="AV39" s="681"/>
      <c r="AW39" s="681"/>
      <c r="AX39" s="681"/>
      <c r="AY39" s="682"/>
      <c r="AZ39" s="640" t="s">
        <v>130</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52530</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249756</v>
      </c>
      <c r="CS39" s="659"/>
      <c r="CT39" s="659"/>
      <c r="CU39" s="659"/>
      <c r="CV39" s="659"/>
      <c r="CW39" s="659"/>
      <c r="CX39" s="659"/>
      <c r="CY39" s="660"/>
      <c r="CZ39" s="643">
        <v>0.2</v>
      </c>
      <c r="DA39" s="661"/>
      <c r="DB39" s="661"/>
      <c r="DC39" s="662"/>
      <c r="DD39" s="646">
        <v>95416</v>
      </c>
      <c r="DE39" s="659"/>
      <c r="DF39" s="659"/>
      <c r="DG39" s="659"/>
      <c r="DH39" s="659"/>
      <c r="DI39" s="659"/>
      <c r="DJ39" s="659"/>
      <c r="DK39" s="660"/>
      <c r="DL39" s="646" t="s">
        <v>182</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182</v>
      </c>
      <c r="S40" s="641"/>
      <c r="T40" s="641"/>
      <c r="U40" s="641"/>
      <c r="V40" s="641"/>
      <c r="W40" s="641"/>
      <c r="X40" s="641"/>
      <c r="Y40" s="642"/>
      <c r="Z40" s="677" t="s">
        <v>130</v>
      </c>
      <c r="AA40" s="677"/>
      <c r="AB40" s="677"/>
      <c r="AC40" s="677"/>
      <c r="AD40" s="678" t="s">
        <v>130</v>
      </c>
      <c r="AE40" s="678"/>
      <c r="AF40" s="678"/>
      <c r="AG40" s="678"/>
      <c r="AH40" s="678"/>
      <c r="AI40" s="678"/>
      <c r="AJ40" s="678"/>
      <c r="AK40" s="678"/>
      <c r="AL40" s="643" t="s">
        <v>182</v>
      </c>
      <c r="AM40" s="644"/>
      <c r="AN40" s="644"/>
      <c r="AO40" s="679"/>
      <c r="AQ40" s="680" t="s">
        <v>344</v>
      </c>
      <c r="AR40" s="681"/>
      <c r="AS40" s="681"/>
      <c r="AT40" s="681"/>
      <c r="AU40" s="681"/>
      <c r="AV40" s="681"/>
      <c r="AW40" s="681"/>
      <c r="AX40" s="681"/>
      <c r="AY40" s="682"/>
      <c r="AZ40" s="640" t="s">
        <v>182</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109</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72000</v>
      </c>
      <c r="CS40" s="641"/>
      <c r="CT40" s="641"/>
      <c r="CU40" s="641"/>
      <c r="CV40" s="641"/>
      <c r="CW40" s="641"/>
      <c r="CX40" s="641"/>
      <c r="CY40" s="642"/>
      <c r="CZ40" s="643">
        <v>0.1</v>
      </c>
      <c r="DA40" s="661"/>
      <c r="DB40" s="661"/>
      <c r="DC40" s="662"/>
      <c r="DD40" s="646" t="s">
        <v>130</v>
      </c>
      <c r="DE40" s="641"/>
      <c r="DF40" s="641"/>
      <c r="DG40" s="641"/>
      <c r="DH40" s="641"/>
      <c r="DI40" s="641"/>
      <c r="DJ40" s="641"/>
      <c r="DK40" s="642"/>
      <c r="DL40" s="646" t="s">
        <v>182</v>
      </c>
      <c r="DM40" s="641"/>
      <c r="DN40" s="641"/>
      <c r="DO40" s="641"/>
      <c r="DP40" s="641"/>
      <c r="DQ40" s="641"/>
      <c r="DR40" s="641"/>
      <c r="DS40" s="641"/>
      <c r="DT40" s="641"/>
      <c r="DU40" s="641"/>
      <c r="DV40" s="642"/>
      <c r="DW40" s="643" t="s">
        <v>182</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3089900</v>
      </c>
      <c r="S41" s="641"/>
      <c r="T41" s="641"/>
      <c r="U41" s="641"/>
      <c r="V41" s="641"/>
      <c r="W41" s="641"/>
      <c r="X41" s="641"/>
      <c r="Y41" s="642"/>
      <c r="Z41" s="677">
        <v>2.7</v>
      </c>
      <c r="AA41" s="677"/>
      <c r="AB41" s="677"/>
      <c r="AC41" s="677"/>
      <c r="AD41" s="678" t="s">
        <v>182</v>
      </c>
      <c r="AE41" s="678"/>
      <c r="AF41" s="678"/>
      <c r="AG41" s="678"/>
      <c r="AH41" s="678"/>
      <c r="AI41" s="678"/>
      <c r="AJ41" s="678"/>
      <c r="AK41" s="678"/>
      <c r="AL41" s="643" t="s">
        <v>182</v>
      </c>
      <c r="AM41" s="644"/>
      <c r="AN41" s="644"/>
      <c r="AO41" s="679"/>
      <c r="AQ41" s="680" t="s">
        <v>349</v>
      </c>
      <c r="AR41" s="681"/>
      <c r="AS41" s="681"/>
      <c r="AT41" s="681"/>
      <c r="AU41" s="681"/>
      <c r="AV41" s="681"/>
      <c r="AW41" s="681"/>
      <c r="AX41" s="681"/>
      <c r="AY41" s="682"/>
      <c r="AZ41" s="640">
        <v>2012565</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182</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182</v>
      </c>
      <c r="CS41" s="659"/>
      <c r="CT41" s="659"/>
      <c r="CU41" s="659"/>
      <c r="CV41" s="659"/>
      <c r="CW41" s="659"/>
      <c r="CX41" s="659"/>
      <c r="CY41" s="660"/>
      <c r="CZ41" s="643" t="s">
        <v>130</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114552477</v>
      </c>
      <c r="S42" s="663"/>
      <c r="T42" s="663"/>
      <c r="U42" s="663"/>
      <c r="V42" s="663"/>
      <c r="W42" s="663"/>
      <c r="X42" s="663"/>
      <c r="Y42" s="665"/>
      <c r="Z42" s="666">
        <v>100</v>
      </c>
      <c r="AA42" s="666"/>
      <c r="AB42" s="666"/>
      <c r="AC42" s="666"/>
      <c r="AD42" s="667">
        <v>65260893</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7751098</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358</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17335864</v>
      </c>
      <c r="CS42" s="641"/>
      <c r="CT42" s="641"/>
      <c r="CU42" s="641"/>
      <c r="CV42" s="641"/>
      <c r="CW42" s="641"/>
      <c r="CX42" s="641"/>
      <c r="CY42" s="642"/>
      <c r="CZ42" s="643">
        <v>15.2</v>
      </c>
      <c r="DA42" s="644"/>
      <c r="DB42" s="644"/>
      <c r="DC42" s="645"/>
      <c r="DD42" s="646">
        <v>3885436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1043472</v>
      </c>
      <c r="CS43" s="659"/>
      <c r="CT43" s="659"/>
      <c r="CU43" s="659"/>
      <c r="CV43" s="659"/>
      <c r="CW43" s="659"/>
      <c r="CX43" s="659"/>
      <c r="CY43" s="660"/>
      <c r="CZ43" s="643">
        <v>0.9</v>
      </c>
      <c r="DA43" s="661"/>
      <c r="DB43" s="661"/>
      <c r="DC43" s="662"/>
      <c r="DD43" s="646">
        <v>1020176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17202176</v>
      </c>
      <c r="CS44" s="641"/>
      <c r="CT44" s="641"/>
      <c r="CU44" s="641"/>
      <c r="CV44" s="641"/>
      <c r="CW44" s="641"/>
      <c r="CX44" s="641"/>
      <c r="CY44" s="642"/>
      <c r="CZ44" s="643">
        <v>15.1</v>
      </c>
      <c r="DA44" s="644"/>
      <c r="DB44" s="644"/>
      <c r="DC44" s="645"/>
      <c r="DD44" s="646">
        <v>3865654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6222971</v>
      </c>
      <c r="CS45" s="659"/>
      <c r="CT45" s="659"/>
      <c r="CU45" s="659"/>
      <c r="CV45" s="659"/>
      <c r="CW45" s="659"/>
      <c r="CX45" s="659"/>
      <c r="CY45" s="660"/>
      <c r="CZ45" s="643">
        <v>5.5</v>
      </c>
      <c r="DA45" s="661"/>
      <c r="DB45" s="661"/>
      <c r="DC45" s="662"/>
      <c r="DD45" s="646">
        <v>308119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10839650</v>
      </c>
      <c r="CS46" s="641"/>
      <c r="CT46" s="641"/>
      <c r="CU46" s="641"/>
      <c r="CV46" s="641"/>
      <c r="CW46" s="641"/>
      <c r="CX46" s="641"/>
      <c r="CY46" s="642"/>
      <c r="CZ46" s="643">
        <v>9.5</v>
      </c>
      <c r="DA46" s="644"/>
      <c r="DB46" s="644"/>
      <c r="DC46" s="645"/>
      <c r="DD46" s="646">
        <v>3529994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133688</v>
      </c>
      <c r="CS47" s="659"/>
      <c r="CT47" s="659"/>
      <c r="CU47" s="659"/>
      <c r="CV47" s="659"/>
      <c r="CW47" s="659"/>
      <c r="CX47" s="659"/>
      <c r="CY47" s="660"/>
      <c r="CZ47" s="643">
        <v>0.1</v>
      </c>
      <c r="DA47" s="661"/>
      <c r="DB47" s="661"/>
      <c r="DC47" s="662"/>
      <c r="DD47" s="646">
        <v>19782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182</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113908412</v>
      </c>
      <c r="CS49" s="625"/>
      <c r="CT49" s="625"/>
      <c r="CU49" s="625"/>
      <c r="CV49" s="625"/>
      <c r="CW49" s="625"/>
      <c r="CX49" s="625"/>
      <c r="CY49" s="626"/>
      <c r="CZ49" s="627">
        <v>100</v>
      </c>
      <c r="DA49" s="628"/>
      <c r="DB49" s="628"/>
      <c r="DC49" s="629"/>
      <c r="DD49" s="630">
        <v>75361234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GEwPeX8D1r8nW+gaE/7jJkjKFZHG2jbPjNJ6xViMhRcC43Ppvic3ZAHrAaIUC41TqpU6azfxbBcSy+cR4ZUETQ==" saltValue="/M71U3zY4daVCgk1v4wi6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E13" sqref="BE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367</v>
      </c>
      <c r="DK2" s="1165"/>
      <c r="DL2" s="1165"/>
      <c r="DM2" s="1165"/>
      <c r="DN2" s="1165"/>
      <c r="DO2" s="1166"/>
      <c r="DP2" s="250"/>
      <c r="DQ2" s="1164" t="s">
        <v>368</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369</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7"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2" t="s">
        <v>385</v>
      </c>
      <c r="DH5" s="1153"/>
      <c r="DI5" s="1153"/>
      <c r="DJ5" s="1153"/>
      <c r="DK5" s="1154"/>
      <c r="DL5" s="1152" t="s">
        <v>386</v>
      </c>
      <c r="DM5" s="1153"/>
      <c r="DN5" s="1153"/>
      <c r="DO5" s="1153"/>
      <c r="DP5" s="1154"/>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388</v>
      </c>
      <c r="C7" s="1105"/>
      <c r="D7" s="1105"/>
      <c r="E7" s="1105"/>
      <c r="F7" s="1105"/>
      <c r="G7" s="1105"/>
      <c r="H7" s="1105"/>
      <c r="I7" s="1105"/>
      <c r="J7" s="1105"/>
      <c r="K7" s="1105"/>
      <c r="L7" s="1105"/>
      <c r="M7" s="1105"/>
      <c r="N7" s="1105"/>
      <c r="O7" s="1105"/>
      <c r="P7" s="1106"/>
      <c r="Q7" s="1158">
        <v>114358</v>
      </c>
      <c r="R7" s="1159"/>
      <c r="S7" s="1159"/>
      <c r="T7" s="1159"/>
      <c r="U7" s="1159"/>
      <c r="V7" s="1159">
        <v>113732</v>
      </c>
      <c r="W7" s="1159"/>
      <c r="X7" s="1159"/>
      <c r="Y7" s="1159"/>
      <c r="Z7" s="1159"/>
      <c r="AA7" s="1159">
        <v>626</v>
      </c>
      <c r="AB7" s="1159"/>
      <c r="AC7" s="1159"/>
      <c r="AD7" s="1159"/>
      <c r="AE7" s="1160"/>
      <c r="AF7" s="1161">
        <v>216</v>
      </c>
      <c r="AG7" s="1162"/>
      <c r="AH7" s="1162"/>
      <c r="AI7" s="1162"/>
      <c r="AJ7" s="1163"/>
      <c r="AK7" s="1145">
        <v>3563</v>
      </c>
      <c r="AL7" s="1146"/>
      <c r="AM7" s="1146"/>
      <c r="AN7" s="1146"/>
      <c r="AO7" s="1146"/>
      <c r="AP7" s="1146">
        <v>111314</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610</v>
      </c>
      <c r="BT7" s="1150"/>
      <c r="BU7" s="1150"/>
      <c r="BV7" s="1150"/>
      <c r="BW7" s="1150"/>
      <c r="BX7" s="1150"/>
      <c r="BY7" s="1150"/>
      <c r="BZ7" s="1150"/>
      <c r="CA7" s="1150"/>
      <c r="CB7" s="1150"/>
      <c r="CC7" s="1150"/>
      <c r="CD7" s="1150"/>
      <c r="CE7" s="1150"/>
      <c r="CF7" s="1150"/>
      <c r="CG7" s="1151"/>
      <c r="CH7" s="1142">
        <v>-5</v>
      </c>
      <c r="CI7" s="1143"/>
      <c r="CJ7" s="1143"/>
      <c r="CK7" s="1143"/>
      <c r="CL7" s="1144"/>
      <c r="CM7" s="1142">
        <v>112</v>
      </c>
      <c r="CN7" s="1143"/>
      <c r="CO7" s="1143"/>
      <c r="CP7" s="1143"/>
      <c r="CQ7" s="1144"/>
      <c r="CR7" s="1142">
        <v>10</v>
      </c>
      <c r="CS7" s="1143"/>
      <c r="CT7" s="1143"/>
      <c r="CU7" s="1143"/>
      <c r="CV7" s="1144"/>
      <c r="CW7" s="1142">
        <v>30</v>
      </c>
      <c r="CX7" s="1143"/>
      <c r="CY7" s="1143"/>
      <c r="CZ7" s="1143"/>
      <c r="DA7" s="1144"/>
      <c r="DB7" s="1142" t="s">
        <v>624</v>
      </c>
      <c r="DC7" s="1143"/>
      <c r="DD7" s="1143"/>
      <c r="DE7" s="1143"/>
      <c r="DF7" s="1144"/>
      <c r="DG7" s="1142" t="s">
        <v>624</v>
      </c>
      <c r="DH7" s="1143"/>
      <c r="DI7" s="1143"/>
      <c r="DJ7" s="1143"/>
      <c r="DK7" s="1144"/>
      <c r="DL7" s="1142" t="s">
        <v>627</v>
      </c>
      <c r="DM7" s="1143"/>
      <c r="DN7" s="1143"/>
      <c r="DO7" s="1143"/>
      <c r="DP7" s="1144"/>
      <c r="DQ7" s="1142" t="s">
        <v>628</v>
      </c>
      <c r="DR7" s="1143"/>
      <c r="DS7" s="1143"/>
      <c r="DT7" s="1143"/>
      <c r="DU7" s="1144"/>
      <c r="DV7" s="1169"/>
      <c r="DW7" s="1170"/>
      <c r="DX7" s="1170"/>
      <c r="DY7" s="1170"/>
      <c r="DZ7" s="1171"/>
      <c r="EA7" s="255"/>
    </row>
    <row r="8" spans="1:131" s="256" customFormat="1" ht="26.25" customHeight="1" x14ac:dyDescent="0.15">
      <c r="A8" s="262">
        <v>2</v>
      </c>
      <c r="B8" s="1092" t="s">
        <v>389</v>
      </c>
      <c r="C8" s="1093"/>
      <c r="D8" s="1093"/>
      <c r="E8" s="1093"/>
      <c r="F8" s="1093"/>
      <c r="G8" s="1093"/>
      <c r="H8" s="1093"/>
      <c r="I8" s="1093"/>
      <c r="J8" s="1093"/>
      <c r="K8" s="1093"/>
      <c r="L8" s="1093"/>
      <c r="M8" s="1093"/>
      <c r="N8" s="1093"/>
      <c r="O8" s="1093"/>
      <c r="P8" s="1094"/>
      <c r="Q8" s="1098">
        <v>325</v>
      </c>
      <c r="R8" s="1099"/>
      <c r="S8" s="1099"/>
      <c r="T8" s="1099"/>
      <c r="U8" s="1099"/>
      <c r="V8" s="1099">
        <v>325</v>
      </c>
      <c r="W8" s="1099"/>
      <c r="X8" s="1099"/>
      <c r="Y8" s="1099"/>
      <c r="Z8" s="1099"/>
      <c r="AA8" s="1099">
        <v>0</v>
      </c>
      <c r="AB8" s="1099"/>
      <c r="AC8" s="1099"/>
      <c r="AD8" s="1099"/>
      <c r="AE8" s="1100"/>
      <c r="AF8" s="1074">
        <v>0</v>
      </c>
      <c r="AG8" s="1075"/>
      <c r="AH8" s="1075"/>
      <c r="AI8" s="1075"/>
      <c r="AJ8" s="1076"/>
      <c r="AK8" s="1140">
        <v>256</v>
      </c>
      <c r="AL8" s="1141"/>
      <c r="AM8" s="1141"/>
      <c r="AN8" s="1141"/>
      <c r="AO8" s="1141"/>
      <c r="AP8" s="1141">
        <v>5</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611</v>
      </c>
      <c r="BT8" s="1070"/>
      <c r="BU8" s="1070"/>
      <c r="BV8" s="1070"/>
      <c r="BW8" s="1070"/>
      <c r="BX8" s="1070"/>
      <c r="BY8" s="1070"/>
      <c r="BZ8" s="1070"/>
      <c r="CA8" s="1070"/>
      <c r="CB8" s="1070"/>
      <c r="CC8" s="1070"/>
      <c r="CD8" s="1070"/>
      <c r="CE8" s="1070"/>
      <c r="CF8" s="1070"/>
      <c r="CG8" s="1071"/>
      <c r="CH8" s="1044">
        <v>242</v>
      </c>
      <c r="CI8" s="1045"/>
      <c r="CJ8" s="1045"/>
      <c r="CK8" s="1045"/>
      <c r="CL8" s="1046"/>
      <c r="CM8" s="1044">
        <v>1784</v>
      </c>
      <c r="CN8" s="1045"/>
      <c r="CO8" s="1045"/>
      <c r="CP8" s="1045"/>
      <c r="CQ8" s="1046"/>
      <c r="CR8" s="1044">
        <v>120</v>
      </c>
      <c r="CS8" s="1045"/>
      <c r="CT8" s="1045"/>
      <c r="CU8" s="1045"/>
      <c r="CV8" s="1046"/>
      <c r="CW8" s="1044" t="s">
        <v>624</v>
      </c>
      <c r="CX8" s="1045"/>
      <c r="CY8" s="1045"/>
      <c r="CZ8" s="1045"/>
      <c r="DA8" s="1046"/>
      <c r="DB8" s="1044" t="s">
        <v>624</v>
      </c>
      <c r="DC8" s="1045"/>
      <c r="DD8" s="1045"/>
      <c r="DE8" s="1045"/>
      <c r="DF8" s="1046"/>
      <c r="DG8" s="1044" t="s">
        <v>628</v>
      </c>
      <c r="DH8" s="1045"/>
      <c r="DI8" s="1045"/>
      <c r="DJ8" s="1045"/>
      <c r="DK8" s="1046"/>
      <c r="DL8" s="1044" t="s">
        <v>624</v>
      </c>
      <c r="DM8" s="1045"/>
      <c r="DN8" s="1045"/>
      <c r="DO8" s="1045"/>
      <c r="DP8" s="1046"/>
      <c r="DQ8" s="1044" t="s">
        <v>624</v>
      </c>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83</v>
      </c>
      <c r="R9" s="1099"/>
      <c r="S9" s="1099"/>
      <c r="T9" s="1099"/>
      <c r="U9" s="1099"/>
      <c r="V9" s="1099">
        <v>64</v>
      </c>
      <c r="W9" s="1099"/>
      <c r="X9" s="1099"/>
      <c r="Y9" s="1099"/>
      <c r="Z9" s="1099"/>
      <c r="AA9" s="1099">
        <v>19</v>
      </c>
      <c r="AB9" s="1099"/>
      <c r="AC9" s="1099"/>
      <c r="AD9" s="1099"/>
      <c r="AE9" s="1100"/>
      <c r="AF9" s="1074">
        <v>19</v>
      </c>
      <c r="AG9" s="1075"/>
      <c r="AH9" s="1075"/>
      <c r="AI9" s="1075"/>
      <c r="AJ9" s="1076"/>
      <c r="AK9" s="1140" t="s">
        <v>624</v>
      </c>
      <c r="AL9" s="1141"/>
      <c r="AM9" s="1141"/>
      <c r="AN9" s="1141"/>
      <c r="AO9" s="1141"/>
      <c r="AP9" s="1141">
        <v>1393</v>
      </c>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t="s">
        <v>612</v>
      </c>
      <c r="BT9" s="1070"/>
      <c r="BU9" s="1070"/>
      <c r="BV9" s="1070"/>
      <c r="BW9" s="1070"/>
      <c r="BX9" s="1070"/>
      <c r="BY9" s="1070"/>
      <c r="BZ9" s="1070"/>
      <c r="CA9" s="1070"/>
      <c r="CB9" s="1070"/>
      <c r="CC9" s="1070"/>
      <c r="CD9" s="1070"/>
      <c r="CE9" s="1070"/>
      <c r="CF9" s="1070"/>
      <c r="CG9" s="1071"/>
      <c r="CH9" s="1044">
        <v>1</v>
      </c>
      <c r="CI9" s="1045"/>
      <c r="CJ9" s="1045"/>
      <c r="CK9" s="1045"/>
      <c r="CL9" s="1046"/>
      <c r="CM9" s="1044">
        <v>129</v>
      </c>
      <c r="CN9" s="1045"/>
      <c r="CO9" s="1045"/>
      <c r="CP9" s="1045"/>
      <c r="CQ9" s="1046"/>
      <c r="CR9" s="1044">
        <v>52</v>
      </c>
      <c r="CS9" s="1045"/>
      <c r="CT9" s="1045"/>
      <c r="CU9" s="1045"/>
      <c r="CV9" s="1046"/>
      <c r="CW9" s="1044" t="s">
        <v>624</v>
      </c>
      <c r="CX9" s="1045"/>
      <c r="CY9" s="1045"/>
      <c r="CZ9" s="1045"/>
      <c r="DA9" s="1046"/>
      <c r="DB9" s="1044" t="s">
        <v>624</v>
      </c>
      <c r="DC9" s="1045"/>
      <c r="DD9" s="1045"/>
      <c r="DE9" s="1045"/>
      <c r="DF9" s="1046"/>
      <c r="DG9" s="1044" t="s">
        <v>624</v>
      </c>
      <c r="DH9" s="1045"/>
      <c r="DI9" s="1045"/>
      <c r="DJ9" s="1045"/>
      <c r="DK9" s="1046"/>
      <c r="DL9" s="1044" t="s">
        <v>624</v>
      </c>
      <c r="DM9" s="1045"/>
      <c r="DN9" s="1045"/>
      <c r="DO9" s="1045"/>
      <c r="DP9" s="1046"/>
      <c r="DQ9" s="1044" t="s">
        <v>624</v>
      </c>
      <c r="DR9" s="1045"/>
      <c r="DS9" s="1045"/>
      <c r="DT9" s="1045"/>
      <c r="DU9" s="1046"/>
      <c r="DV9" s="1047"/>
      <c r="DW9" s="1048"/>
      <c r="DX9" s="1048"/>
      <c r="DY9" s="1048"/>
      <c r="DZ9" s="1049"/>
      <c r="EA9" s="255"/>
    </row>
    <row r="10" spans="1:131" s="256" customFormat="1" ht="26.25" customHeight="1" x14ac:dyDescent="0.15">
      <c r="A10" s="262">
        <v>4</v>
      </c>
      <c r="B10" s="1092" t="s">
        <v>391</v>
      </c>
      <c r="C10" s="1093"/>
      <c r="D10" s="1093"/>
      <c r="E10" s="1093"/>
      <c r="F10" s="1093"/>
      <c r="G10" s="1093"/>
      <c r="H10" s="1093"/>
      <c r="I10" s="1093"/>
      <c r="J10" s="1093"/>
      <c r="K10" s="1093"/>
      <c r="L10" s="1093"/>
      <c r="M10" s="1093"/>
      <c r="N10" s="1093"/>
      <c r="O10" s="1093"/>
      <c r="P10" s="1094"/>
      <c r="Q10" s="1098">
        <v>104</v>
      </c>
      <c r="R10" s="1099"/>
      <c r="S10" s="1099"/>
      <c r="T10" s="1099"/>
      <c r="U10" s="1099"/>
      <c r="V10" s="1099">
        <v>104</v>
      </c>
      <c r="W10" s="1099"/>
      <c r="X10" s="1099"/>
      <c r="Y10" s="1099"/>
      <c r="Z10" s="1099"/>
      <c r="AA10" s="1099">
        <v>0</v>
      </c>
      <c r="AB10" s="1099"/>
      <c r="AC10" s="1099"/>
      <c r="AD10" s="1099"/>
      <c r="AE10" s="1100"/>
      <c r="AF10" s="1074" t="s">
        <v>392</v>
      </c>
      <c r="AG10" s="1075"/>
      <c r="AH10" s="1075"/>
      <c r="AI10" s="1075"/>
      <c r="AJ10" s="1076"/>
      <c r="AK10" s="1140">
        <v>12</v>
      </c>
      <c r="AL10" s="1141"/>
      <c r="AM10" s="1141"/>
      <c r="AN10" s="1141"/>
      <c r="AO10" s="1141"/>
      <c r="AP10" s="1141" t="s">
        <v>624</v>
      </c>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t="s">
        <v>613</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34</v>
      </c>
      <c r="CN10" s="1045"/>
      <c r="CO10" s="1045"/>
      <c r="CP10" s="1045"/>
      <c r="CQ10" s="1046"/>
      <c r="CR10" s="1044">
        <v>15</v>
      </c>
      <c r="CS10" s="1045"/>
      <c r="CT10" s="1045"/>
      <c r="CU10" s="1045"/>
      <c r="CV10" s="1046"/>
      <c r="CW10" s="1044" t="s">
        <v>624</v>
      </c>
      <c r="CX10" s="1045"/>
      <c r="CY10" s="1045"/>
      <c r="CZ10" s="1045"/>
      <c r="DA10" s="1046"/>
      <c r="DB10" s="1044" t="s">
        <v>624</v>
      </c>
      <c r="DC10" s="1045"/>
      <c r="DD10" s="1045"/>
      <c r="DE10" s="1045"/>
      <c r="DF10" s="1046"/>
      <c r="DG10" s="1044" t="s">
        <v>624</v>
      </c>
      <c r="DH10" s="1045"/>
      <c r="DI10" s="1045"/>
      <c r="DJ10" s="1045"/>
      <c r="DK10" s="1046"/>
      <c r="DL10" s="1044" t="s">
        <v>624</v>
      </c>
      <c r="DM10" s="1045"/>
      <c r="DN10" s="1045"/>
      <c r="DO10" s="1045"/>
      <c r="DP10" s="1046"/>
      <c r="DQ10" s="1044" t="s">
        <v>624</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t="s">
        <v>614</v>
      </c>
      <c r="BT11" s="1070"/>
      <c r="BU11" s="1070"/>
      <c r="BV11" s="1070"/>
      <c r="BW11" s="1070"/>
      <c r="BX11" s="1070"/>
      <c r="BY11" s="1070"/>
      <c r="BZ11" s="1070"/>
      <c r="CA11" s="1070"/>
      <c r="CB11" s="1070"/>
      <c r="CC11" s="1070"/>
      <c r="CD11" s="1070"/>
      <c r="CE11" s="1070"/>
      <c r="CF11" s="1070"/>
      <c r="CG11" s="1071"/>
      <c r="CH11" s="1044">
        <v>14</v>
      </c>
      <c r="CI11" s="1045"/>
      <c r="CJ11" s="1045"/>
      <c r="CK11" s="1045"/>
      <c r="CL11" s="1046"/>
      <c r="CM11" s="1044">
        <v>1579</v>
      </c>
      <c r="CN11" s="1045"/>
      <c r="CO11" s="1045"/>
      <c r="CP11" s="1045"/>
      <c r="CQ11" s="1046"/>
      <c r="CR11" s="1044">
        <v>351</v>
      </c>
      <c r="CS11" s="1045"/>
      <c r="CT11" s="1045"/>
      <c r="CU11" s="1045"/>
      <c r="CV11" s="1046"/>
      <c r="CW11" s="1044" t="s">
        <v>624</v>
      </c>
      <c r="CX11" s="1045"/>
      <c r="CY11" s="1045"/>
      <c r="CZ11" s="1045"/>
      <c r="DA11" s="1046"/>
      <c r="DB11" s="1044" t="s">
        <v>624</v>
      </c>
      <c r="DC11" s="1045"/>
      <c r="DD11" s="1045"/>
      <c r="DE11" s="1045"/>
      <c r="DF11" s="1046"/>
      <c r="DG11" s="1044" t="s">
        <v>624</v>
      </c>
      <c r="DH11" s="1045"/>
      <c r="DI11" s="1045"/>
      <c r="DJ11" s="1045"/>
      <c r="DK11" s="1046"/>
      <c r="DL11" s="1044" t="s">
        <v>624</v>
      </c>
      <c r="DM11" s="1045"/>
      <c r="DN11" s="1045"/>
      <c r="DO11" s="1045"/>
      <c r="DP11" s="1046"/>
      <c r="DQ11" s="1044" t="s">
        <v>624</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t="s">
        <v>615</v>
      </c>
      <c r="BT12" s="1070"/>
      <c r="BU12" s="1070"/>
      <c r="BV12" s="1070"/>
      <c r="BW12" s="1070"/>
      <c r="BX12" s="1070"/>
      <c r="BY12" s="1070"/>
      <c r="BZ12" s="1070"/>
      <c r="CA12" s="1070"/>
      <c r="CB12" s="1070"/>
      <c r="CC12" s="1070"/>
      <c r="CD12" s="1070"/>
      <c r="CE12" s="1070"/>
      <c r="CF12" s="1070"/>
      <c r="CG12" s="1071"/>
      <c r="CH12" s="1044">
        <v>-15</v>
      </c>
      <c r="CI12" s="1045"/>
      <c r="CJ12" s="1045"/>
      <c r="CK12" s="1045"/>
      <c r="CL12" s="1046"/>
      <c r="CM12" s="1044">
        <v>1474</v>
      </c>
      <c r="CN12" s="1045"/>
      <c r="CO12" s="1045"/>
      <c r="CP12" s="1045"/>
      <c r="CQ12" s="1046"/>
      <c r="CR12" s="1044">
        <v>520</v>
      </c>
      <c r="CS12" s="1045"/>
      <c r="CT12" s="1045"/>
      <c r="CU12" s="1045"/>
      <c r="CV12" s="1046"/>
      <c r="CW12" s="1044" t="s">
        <v>624</v>
      </c>
      <c r="CX12" s="1045"/>
      <c r="CY12" s="1045"/>
      <c r="CZ12" s="1045"/>
      <c r="DA12" s="1046"/>
      <c r="DB12" s="1044" t="s">
        <v>624</v>
      </c>
      <c r="DC12" s="1045"/>
      <c r="DD12" s="1045"/>
      <c r="DE12" s="1045"/>
      <c r="DF12" s="1046"/>
      <c r="DG12" s="1044" t="s">
        <v>624</v>
      </c>
      <c r="DH12" s="1045"/>
      <c r="DI12" s="1045"/>
      <c r="DJ12" s="1045"/>
      <c r="DK12" s="1046"/>
      <c r="DL12" s="1044" t="s">
        <v>624</v>
      </c>
      <c r="DM12" s="1045"/>
      <c r="DN12" s="1045"/>
      <c r="DO12" s="1045"/>
      <c r="DP12" s="1046"/>
      <c r="DQ12" s="1044" t="s">
        <v>624</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t="s">
        <v>616</v>
      </c>
      <c r="BT13" s="1070"/>
      <c r="BU13" s="1070"/>
      <c r="BV13" s="1070"/>
      <c r="BW13" s="1070"/>
      <c r="BX13" s="1070"/>
      <c r="BY13" s="1070"/>
      <c r="BZ13" s="1070"/>
      <c r="CA13" s="1070"/>
      <c r="CB13" s="1070"/>
      <c r="CC13" s="1070"/>
      <c r="CD13" s="1070"/>
      <c r="CE13" s="1070"/>
      <c r="CF13" s="1070"/>
      <c r="CG13" s="1071"/>
      <c r="CH13" s="1044">
        <v>161</v>
      </c>
      <c r="CI13" s="1045"/>
      <c r="CJ13" s="1045"/>
      <c r="CK13" s="1045"/>
      <c r="CL13" s="1046"/>
      <c r="CM13" s="1044">
        <v>1552</v>
      </c>
      <c r="CN13" s="1045"/>
      <c r="CO13" s="1045"/>
      <c r="CP13" s="1045"/>
      <c r="CQ13" s="1046"/>
      <c r="CR13" s="1044">
        <v>10</v>
      </c>
      <c r="CS13" s="1045"/>
      <c r="CT13" s="1045"/>
      <c r="CU13" s="1045"/>
      <c r="CV13" s="1046"/>
      <c r="CW13" s="1044" t="s">
        <v>624</v>
      </c>
      <c r="CX13" s="1045"/>
      <c r="CY13" s="1045"/>
      <c r="CZ13" s="1045"/>
      <c r="DA13" s="1046"/>
      <c r="DB13" s="1044" t="s">
        <v>624</v>
      </c>
      <c r="DC13" s="1045"/>
      <c r="DD13" s="1045"/>
      <c r="DE13" s="1045"/>
      <c r="DF13" s="1046"/>
      <c r="DG13" s="1044">
        <v>2400</v>
      </c>
      <c r="DH13" s="1045"/>
      <c r="DI13" s="1045"/>
      <c r="DJ13" s="1045"/>
      <c r="DK13" s="1046"/>
      <c r="DL13" s="1044" t="s">
        <v>626</v>
      </c>
      <c r="DM13" s="1045"/>
      <c r="DN13" s="1045"/>
      <c r="DO13" s="1045"/>
      <c r="DP13" s="1046"/>
      <c r="DQ13" s="1044" t="s">
        <v>624</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t="s">
        <v>617</v>
      </c>
      <c r="BT14" s="1070"/>
      <c r="BU14" s="1070"/>
      <c r="BV14" s="1070"/>
      <c r="BW14" s="1070"/>
      <c r="BX14" s="1070"/>
      <c r="BY14" s="1070"/>
      <c r="BZ14" s="1070"/>
      <c r="CA14" s="1070"/>
      <c r="CB14" s="1070"/>
      <c r="CC14" s="1070"/>
      <c r="CD14" s="1070"/>
      <c r="CE14" s="1070"/>
      <c r="CF14" s="1070"/>
      <c r="CG14" s="1071"/>
      <c r="CH14" s="1044">
        <v>3</v>
      </c>
      <c r="CI14" s="1045"/>
      <c r="CJ14" s="1045"/>
      <c r="CK14" s="1045"/>
      <c r="CL14" s="1046"/>
      <c r="CM14" s="1044">
        <v>49</v>
      </c>
      <c r="CN14" s="1045"/>
      <c r="CO14" s="1045"/>
      <c r="CP14" s="1045"/>
      <c r="CQ14" s="1046"/>
      <c r="CR14" s="1044">
        <v>20</v>
      </c>
      <c r="CS14" s="1045"/>
      <c r="CT14" s="1045"/>
      <c r="CU14" s="1045"/>
      <c r="CV14" s="1046"/>
      <c r="CW14" s="1044" t="s">
        <v>624</v>
      </c>
      <c r="CX14" s="1045"/>
      <c r="CY14" s="1045"/>
      <c r="CZ14" s="1045"/>
      <c r="DA14" s="1046"/>
      <c r="DB14" s="1044" t="s">
        <v>624</v>
      </c>
      <c r="DC14" s="1045"/>
      <c r="DD14" s="1045"/>
      <c r="DE14" s="1045"/>
      <c r="DF14" s="1046"/>
      <c r="DG14" s="1044" t="s">
        <v>624</v>
      </c>
      <c r="DH14" s="1045"/>
      <c r="DI14" s="1045"/>
      <c r="DJ14" s="1045"/>
      <c r="DK14" s="1046"/>
      <c r="DL14" s="1044" t="s">
        <v>624</v>
      </c>
      <c r="DM14" s="1045"/>
      <c r="DN14" s="1045"/>
      <c r="DO14" s="1045"/>
      <c r="DP14" s="1046"/>
      <c r="DQ14" s="1044" t="s">
        <v>624</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t="s">
        <v>618</v>
      </c>
      <c r="BT15" s="1070"/>
      <c r="BU15" s="1070"/>
      <c r="BV15" s="1070"/>
      <c r="BW15" s="1070"/>
      <c r="BX15" s="1070"/>
      <c r="BY15" s="1070"/>
      <c r="BZ15" s="1070"/>
      <c r="CA15" s="1070"/>
      <c r="CB15" s="1070"/>
      <c r="CC15" s="1070"/>
      <c r="CD15" s="1070"/>
      <c r="CE15" s="1070"/>
      <c r="CF15" s="1070"/>
      <c r="CG15" s="1071"/>
      <c r="CH15" s="1044">
        <v>2</v>
      </c>
      <c r="CI15" s="1045"/>
      <c r="CJ15" s="1045"/>
      <c r="CK15" s="1045"/>
      <c r="CL15" s="1046"/>
      <c r="CM15" s="1044">
        <v>-33</v>
      </c>
      <c r="CN15" s="1045"/>
      <c r="CO15" s="1045"/>
      <c r="CP15" s="1045"/>
      <c r="CQ15" s="1046"/>
      <c r="CR15" s="1044">
        <v>3</v>
      </c>
      <c r="CS15" s="1045"/>
      <c r="CT15" s="1045"/>
      <c r="CU15" s="1045"/>
      <c r="CV15" s="1046"/>
      <c r="CW15" s="1044" t="s">
        <v>624</v>
      </c>
      <c r="CX15" s="1045"/>
      <c r="CY15" s="1045"/>
      <c r="CZ15" s="1045"/>
      <c r="DA15" s="1046"/>
      <c r="DB15" s="1044" t="s">
        <v>624</v>
      </c>
      <c r="DC15" s="1045"/>
      <c r="DD15" s="1045"/>
      <c r="DE15" s="1045"/>
      <c r="DF15" s="1046"/>
      <c r="DG15" s="1044" t="s">
        <v>624</v>
      </c>
      <c r="DH15" s="1045"/>
      <c r="DI15" s="1045"/>
      <c r="DJ15" s="1045"/>
      <c r="DK15" s="1046"/>
      <c r="DL15" s="1044" t="s">
        <v>624</v>
      </c>
      <c r="DM15" s="1045"/>
      <c r="DN15" s="1045"/>
      <c r="DO15" s="1045"/>
      <c r="DP15" s="1046"/>
      <c r="DQ15" s="1044" t="s">
        <v>624</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393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394</v>
      </c>
      <c r="B23" s="999" t="s">
        <v>395</v>
      </c>
      <c r="C23" s="1000"/>
      <c r="D23" s="1000"/>
      <c r="E23" s="1000"/>
      <c r="F23" s="1000"/>
      <c r="G23" s="1000"/>
      <c r="H23" s="1000"/>
      <c r="I23" s="1000"/>
      <c r="J23" s="1000"/>
      <c r="K23" s="1000"/>
      <c r="L23" s="1000"/>
      <c r="M23" s="1000"/>
      <c r="N23" s="1000"/>
      <c r="O23" s="1000"/>
      <c r="P23" s="1001"/>
      <c r="Q23" s="1122">
        <v>114552</v>
      </c>
      <c r="R23" s="1123"/>
      <c r="S23" s="1123"/>
      <c r="T23" s="1123"/>
      <c r="U23" s="1123"/>
      <c r="V23" s="1123">
        <v>113908</v>
      </c>
      <c r="W23" s="1123"/>
      <c r="X23" s="1123"/>
      <c r="Y23" s="1123"/>
      <c r="Z23" s="1123"/>
      <c r="AA23" s="1123">
        <v>644</v>
      </c>
      <c r="AB23" s="1123"/>
      <c r="AC23" s="1123"/>
      <c r="AD23" s="1123"/>
      <c r="AE23" s="1124"/>
      <c r="AF23" s="1125">
        <v>234</v>
      </c>
      <c r="AG23" s="1123"/>
      <c r="AH23" s="1123"/>
      <c r="AI23" s="1123"/>
      <c r="AJ23" s="1126"/>
      <c r="AK23" s="1127"/>
      <c r="AL23" s="1128"/>
      <c r="AM23" s="1128"/>
      <c r="AN23" s="1128"/>
      <c r="AO23" s="1128"/>
      <c r="AP23" s="1123">
        <v>112711</v>
      </c>
      <c r="AQ23" s="1123"/>
      <c r="AR23" s="1123"/>
      <c r="AS23" s="1123"/>
      <c r="AT23" s="1123"/>
      <c r="AU23" s="1129"/>
      <c r="AV23" s="1129"/>
      <c r="AW23" s="1129"/>
      <c r="AX23" s="1129"/>
      <c r="AY23" s="1130"/>
      <c r="AZ23" s="1119" t="s">
        <v>396</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397</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398</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3" t="s">
        <v>402</v>
      </c>
      <c r="AG26" s="1063"/>
      <c r="AH26" s="1063"/>
      <c r="AI26" s="1063"/>
      <c r="AJ26" s="1114"/>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407</v>
      </c>
      <c r="C28" s="1105"/>
      <c r="D28" s="1105"/>
      <c r="E28" s="1105"/>
      <c r="F28" s="1105"/>
      <c r="G28" s="1105"/>
      <c r="H28" s="1105"/>
      <c r="I28" s="1105"/>
      <c r="J28" s="1105"/>
      <c r="K28" s="1105"/>
      <c r="L28" s="1105"/>
      <c r="M28" s="1105"/>
      <c r="N28" s="1105"/>
      <c r="O28" s="1105"/>
      <c r="P28" s="1106"/>
      <c r="Q28" s="1107">
        <v>27368</v>
      </c>
      <c r="R28" s="1108"/>
      <c r="S28" s="1108"/>
      <c r="T28" s="1108"/>
      <c r="U28" s="1108"/>
      <c r="V28" s="1108">
        <v>27336</v>
      </c>
      <c r="W28" s="1108"/>
      <c r="X28" s="1108"/>
      <c r="Y28" s="1108"/>
      <c r="Z28" s="1108"/>
      <c r="AA28" s="1108">
        <v>32</v>
      </c>
      <c r="AB28" s="1108"/>
      <c r="AC28" s="1108"/>
      <c r="AD28" s="1108"/>
      <c r="AE28" s="1109"/>
      <c r="AF28" s="1110">
        <v>32</v>
      </c>
      <c r="AG28" s="1108"/>
      <c r="AH28" s="1108"/>
      <c r="AI28" s="1108"/>
      <c r="AJ28" s="1111"/>
      <c r="AK28" s="1112">
        <v>2063</v>
      </c>
      <c r="AL28" s="1101"/>
      <c r="AM28" s="1101"/>
      <c r="AN28" s="1101"/>
      <c r="AO28" s="1101"/>
      <c r="AP28" s="1101" t="s">
        <v>624</v>
      </c>
      <c r="AQ28" s="1101"/>
      <c r="AR28" s="1101"/>
      <c r="AS28" s="1101"/>
      <c r="AT28" s="1101"/>
      <c r="AU28" s="1101" t="s">
        <v>624</v>
      </c>
      <c r="AV28" s="1101"/>
      <c r="AW28" s="1101"/>
      <c r="AX28" s="1101"/>
      <c r="AY28" s="1101"/>
      <c r="AZ28" s="1101" t="s">
        <v>624</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408</v>
      </c>
      <c r="C29" s="1093"/>
      <c r="D29" s="1093"/>
      <c r="E29" s="1093"/>
      <c r="F29" s="1093"/>
      <c r="G29" s="1093"/>
      <c r="H29" s="1093"/>
      <c r="I29" s="1093"/>
      <c r="J29" s="1093"/>
      <c r="K29" s="1093"/>
      <c r="L29" s="1093"/>
      <c r="M29" s="1093"/>
      <c r="N29" s="1093"/>
      <c r="O29" s="1093"/>
      <c r="P29" s="1094"/>
      <c r="Q29" s="1098">
        <v>29643</v>
      </c>
      <c r="R29" s="1099"/>
      <c r="S29" s="1099"/>
      <c r="T29" s="1099"/>
      <c r="U29" s="1099"/>
      <c r="V29" s="1099">
        <v>29206</v>
      </c>
      <c r="W29" s="1099"/>
      <c r="X29" s="1099"/>
      <c r="Y29" s="1099"/>
      <c r="Z29" s="1099"/>
      <c r="AA29" s="1099">
        <v>437</v>
      </c>
      <c r="AB29" s="1099"/>
      <c r="AC29" s="1099"/>
      <c r="AD29" s="1099"/>
      <c r="AE29" s="1100"/>
      <c r="AF29" s="1074">
        <v>437</v>
      </c>
      <c r="AG29" s="1075"/>
      <c r="AH29" s="1075"/>
      <c r="AI29" s="1075"/>
      <c r="AJ29" s="1076"/>
      <c r="AK29" s="1035">
        <v>4174</v>
      </c>
      <c r="AL29" s="1026"/>
      <c r="AM29" s="1026"/>
      <c r="AN29" s="1026"/>
      <c r="AO29" s="1026"/>
      <c r="AP29" s="1026" t="s">
        <v>624</v>
      </c>
      <c r="AQ29" s="1026"/>
      <c r="AR29" s="1026"/>
      <c r="AS29" s="1026"/>
      <c r="AT29" s="1026"/>
      <c r="AU29" s="1026" t="s">
        <v>624</v>
      </c>
      <c r="AV29" s="1026"/>
      <c r="AW29" s="1026"/>
      <c r="AX29" s="1026"/>
      <c r="AY29" s="1026"/>
      <c r="AZ29" s="1097" t="s">
        <v>624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409</v>
      </c>
      <c r="C30" s="1093"/>
      <c r="D30" s="1093"/>
      <c r="E30" s="1093"/>
      <c r="F30" s="1093"/>
      <c r="G30" s="1093"/>
      <c r="H30" s="1093"/>
      <c r="I30" s="1093"/>
      <c r="J30" s="1093"/>
      <c r="K30" s="1093"/>
      <c r="L30" s="1093"/>
      <c r="M30" s="1093"/>
      <c r="N30" s="1093"/>
      <c r="O30" s="1093"/>
      <c r="P30" s="1094"/>
      <c r="Q30" s="1098">
        <v>6729</v>
      </c>
      <c r="R30" s="1099"/>
      <c r="S30" s="1099"/>
      <c r="T30" s="1099"/>
      <c r="U30" s="1099"/>
      <c r="V30" s="1099">
        <v>6692</v>
      </c>
      <c r="W30" s="1099"/>
      <c r="X30" s="1099"/>
      <c r="Y30" s="1099"/>
      <c r="Z30" s="1099"/>
      <c r="AA30" s="1099">
        <v>37</v>
      </c>
      <c r="AB30" s="1099"/>
      <c r="AC30" s="1099"/>
      <c r="AD30" s="1099"/>
      <c r="AE30" s="1100"/>
      <c r="AF30" s="1074">
        <v>37</v>
      </c>
      <c r="AG30" s="1075"/>
      <c r="AH30" s="1075"/>
      <c r="AI30" s="1075"/>
      <c r="AJ30" s="1076"/>
      <c r="AK30" s="1035">
        <v>3604</v>
      </c>
      <c r="AL30" s="1026"/>
      <c r="AM30" s="1026"/>
      <c r="AN30" s="1026"/>
      <c r="AO30" s="1026"/>
      <c r="AP30" s="1026" t="s">
        <v>624</v>
      </c>
      <c r="AQ30" s="1026"/>
      <c r="AR30" s="1026"/>
      <c r="AS30" s="1026"/>
      <c r="AT30" s="1026"/>
      <c r="AU30" s="1026" t="s">
        <v>624</v>
      </c>
      <c r="AV30" s="1026"/>
      <c r="AW30" s="1026"/>
      <c r="AX30" s="1026"/>
      <c r="AY30" s="1026"/>
      <c r="AZ30" s="1097" t="s">
        <v>624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410</v>
      </c>
      <c r="C31" s="1093"/>
      <c r="D31" s="1093"/>
      <c r="E31" s="1093"/>
      <c r="F31" s="1093"/>
      <c r="G31" s="1093"/>
      <c r="H31" s="1093"/>
      <c r="I31" s="1093"/>
      <c r="J31" s="1093"/>
      <c r="K31" s="1093"/>
      <c r="L31" s="1093"/>
      <c r="M31" s="1093"/>
      <c r="N31" s="1093"/>
      <c r="O31" s="1093"/>
      <c r="P31" s="1094"/>
      <c r="Q31" s="1098">
        <v>7109</v>
      </c>
      <c r="R31" s="1099"/>
      <c r="S31" s="1099"/>
      <c r="T31" s="1099"/>
      <c r="U31" s="1099"/>
      <c r="V31" s="1099">
        <v>6805</v>
      </c>
      <c r="W31" s="1099"/>
      <c r="X31" s="1099"/>
      <c r="Y31" s="1099"/>
      <c r="Z31" s="1099"/>
      <c r="AA31" s="1099">
        <v>304</v>
      </c>
      <c r="AB31" s="1099"/>
      <c r="AC31" s="1099"/>
      <c r="AD31" s="1099"/>
      <c r="AE31" s="1100"/>
      <c r="AF31" s="1074">
        <v>4771</v>
      </c>
      <c r="AG31" s="1075"/>
      <c r="AH31" s="1075"/>
      <c r="AI31" s="1075"/>
      <c r="AJ31" s="1076"/>
      <c r="AK31" s="1035">
        <v>437</v>
      </c>
      <c r="AL31" s="1026"/>
      <c r="AM31" s="1026"/>
      <c r="AN31" s="1026"/>
      <c r="AO31" s="1026"/>
      <c r="AP31" s="1026">
        <v>15682</v>
      </c>
      <c r="AQ31" s="1026"/>
      <c r="AR31" s="1026"/>
      <c r="AS31" s="1026"/>
      <c r="AT31" s="1026"/>
      <c r="AU31" s="1026">
        <v>3434</v>
      </c>
      <c r="AV31" s="1026"/>
      <c r="AW31" s="1026"/>
      <c r="AX31" s="1026"/>
      <c r="AY31" s="1026"/>
      <c r="AZ31" s="1097" t="s">
        <v>624</v>
      </c>
      <c r="BA31" s="1097"/>
      <c r="BB31" s="1097"/>
      <c r="BC31" s="1097"/>
      <c r="BD31" s="1097"/>
      <c r="BE31" s="1087" t="s">
        <v>411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22</v>
      </c>
      <c r="R32" s="1099"/>
      <c r="S32" s="1099"/>
      <c r="T32" s="1099"/>
      <c r="U32" s="1099"/>
      <c r="V32" s="1099">
        <v>22</v>
      </c>
      <c r="W32" s="1099"/>
      <c r="X32" s="1099"/>
      <c r="Y32" s="1099"/>
      <c r="Z32" s="1099"/>
      <c r="AA32" s="1099">
        <v>0</v>
      </c>
      <c r="AB32" s="1099"/>
      <c r="AC32" s="1099"/>
      <c r="AD32" s="1099"/>
      <c r="AE32" s="1100"/>
      <c r="AF32" s="1074">
        <v>166</v>
      </c>
      <c r="AG32" s="1075"/>
      <c r="AH32" s="1075"/>
      <c r="AI32" s="1075"/>
      <c r="AJ32" s="1076"/>
      <c r="AK32" s="1035" t="s">
        <v>625</v>
      </c>
      <c r="AL32" s="1026"/>
      <c r="AM32" s="1026"/>
      <c r="AN32" s="1026"/>
      <c r="AO32" s="1026"/>
      <c r="AP32" s="1026" t="s">
        <v>624</v>
      </c>
      <c r="AQ32" s="1026"/>
      <c r="AR32" s="1026"/>
      <c r="AS32" s="1026"/>
      <c r="AT32" s="1026"/>
      <c r="AU32" s="1026" t="s">
        <v>624</v>
      </c>
      <c r="AV32" s="1026"/>
      <c r="AW32" s="1026"/>
      <c r="AX32" s="1026"/>
      <c r="AY32" s="1026"/>
      <c r="AZ32" s="1097" t="s">
        <v>624</v>
      </c>
      <c r="BA32" s="1097"/>
      <c r="BB32" s="1097"/>
      <c r="BC32" s="1097"/>
      <c r="BD32" s="1097"/>
      <c r="BE32" s="1087" t="s">
        <v>413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414</v>
      </c>
      <c r="C33" s="1093"/>
      <c r="D33" s="1093"/>
      <c r="E33" s="1093"/>
      <c r="F33" s="1093"/>
      <c r="G33" s="1093"/>
      <c r="H33" s="1093"/>
      <c r="I33" s="1093"/>
      <c r="J33" s="1093"/>
      <c r="K33" s="1093"/>
      <c r="L33" s="1093"/>
      <c r="M33" s="1093"/>
      <c r="N33" s="1093"/>
      <c r="O33" s="1093"/>
      <c r="P33" s="1094"/>
      <c r="Q33" s="1098">
        <v>234</v>
      </c>
      <c r="R33" s="1099"/>
      <c r="S33" s="1099"/>
      <c r="T33" s="1099"/>
      <c r="U33" s="1099"/>
      <c r="V33" s="1099">
        <v>176</v>
      </c>
      <c r="W33" s="1099"/>
      <c r="X33" s="1099"/>
      <c r="Y33" s="1099"/>
      <c r="Z33" s="1099"/>
      <c r="AA33" s="1099">
        <v>58</v>
      </c>
      <c r="AB33" s="1099"/>
      <c r="AC33" s="1099"/>
      <c r="AD33" s="1099"/>
      <c r="AE33" s="1100"/>
      <c r="AF33" s="1074">
        <v>169</v>
      </c>
      <c r="AG33" s="1075"/>
      <c r="AH33" s="1075"/>
      <c r="AI33" s="1075"/>
      <c r="AJ33" s="1076"/>
      <c r="AK33" s="1035" t="s">
        <v>624</v>
      </c>
      <c r="AL33" s="1026"/>
      <c r="AM33" s="1026"/>
      <c r="AN33" s="1026"/>
      <c r="AO33" s="1026"/>
      <c r="AP33" s="1026">
        <v>52</v>
      </c>
      <c r="AQ33" s="1026"/>
      <c r="AR33" s="1026"/>
      <c r="AS33" s="1026"/>
      <c r="AT33" s="1026"/>
      <c r="AU33" s="1026">
        <v>17</v>
      </c>
      <c r="AV33" s="1026"/>
      <c r="AW33" s="1026"/>
      <c r="AX33" s="1026"/>
      <c r="AY33" s="1026"/>
      <c r="AZ33" s="1097" t="s">
        <v>624</v>
      </c>
      <c r="BA33" s="1097"/>
      <c r="BB33" s="1097"/>
      <c r="BC33" s="1097"/>
      <c r="BD33" s="1097"/>
      <c r="BE33" s="1087" t="s">
        <v>415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416</v>
      </c>
      <c r="C34" s="1093"/>
      <c r="D34" s="1093"/>
      <c r="E34" s="1093"/>
      <c r="F34" s="1093"/>
      <c r="G34" s="1093"/>
      <c r="H34" s="1093"/>
      <c r="I34" s="1093"/>
      <c r="J34" s="1093"/>
      <c r="K34" s="1093"/>
      <c r="L34" s="1093"/>
      <c r="M34" s="1093"/>
      <c r="N34" s="1093"/>
      <c r="O34" s="1093"/>
      <c r="P34" s="1094"/>
      <c r="Q34" s="1098">
        <v>10271</v>
      </c>
      <c r="R34" s="1099"/>
      <c r="S34" s="1099"/>
      <c r="T34" s="1099"/>
      <c r="U34" s="1099"/>
      <c r="V34" s="1099">
        <v>9335</v>
      </c>
      <c r="W34" s="1099"/>
      <c r="X34" s="1099"/>
      <c r="Y34" s="1099"/>
      <c r="Z34" s="1099"/>
      <c r="AA34" s="1099">
        <v>936</v>
      </c>
      <c r="AB34" s="1099"/>
      <c r="AC34" s="1099"/>
      <c r="AD34" s="1099"/>
      <c r="AE34" s="1100"/>
      <c r="AF34" s="1074">
        <v>349</v>
      </c>
      <c r="AG34" s="1075"/>
      <c r="AH34" s="1075"/>
      <c r="AI34" s="1075"/>
      <c r="AJ34" s="1076"/>
      <c r="AK34" s="1035">
        <v>5312</v>
      </c>
      <c r="AL34" s="1026"/>
      <c r="AM34" s="1026"/>
      <c r="AN34" s="1026"/>
      <c r="AO34" s="1026"/>
      <c r="AP34" s="1026">
        <v>65113</v>
      </c>
      <c r="AQ34" s="1026"/>
      <c r="AR34" s="1026"/>
      <c r="AS34" s="1026"/>
      <c r="AT34" s="1026"/>
      <c r="AU34" s="1026">
        <v>57560</v>
      </c>
      <c r="AV34" s="1026"/>
      <c r="AW34" s="1026"/>
      <c r="AX34" s="1026"/>
      <c r="AY34" s="1026"/>
      <c r="AZ34" s="1097" t="s">
        <v>624</v>
      </c>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417</v>
      </c>
      <c r="C35" s="1093"/>
      <c r="D35" s="1093"/>
      <c r="E35" s="1093"/>
      <c r="F35" s="1093"/>
      <c r="G35" s="1093"/>
      <c r="H35" s="1093"/>
      <c r="I35" s="1093"/>
      <c r="J35" s="1093"/>
      <c r="K35" s="1093"/>
      <c r="L35" s="1093"/>
      <c r="M35" s="1093"/>
      <c r="N35" s="1093"/>
      <c r="O35" s="1093"/>
      <c r="P35" s="1094"/>
      <c r="Q35" s="1098">
        <v>42360</v>
      </c>
      <c r="R35" s="1099"/>
      <c r="S35" s="1099"/>
      <c r="T35" s="1099"/>
      <c r="U35" s="1099"/>
      <c r="V35" s="1099">
        <v>39891</v>
      </c>
      <c r="W35" s="1099"/>
      <c r="X35" s="1099"/>
      <c r="Y35" s="1099"/>
      <c r="Z35" s="1099"/>
      <c r="AA35" s="1099">
        <v>2469</v>
      </c>
      <c r="AB35" s="1099"/>
      <c r="AC35" s="1099"/>
      <c r="AD35" s="1099"/>
      <c r="AE35" s="1100"/>
      <c r="AF35" s="1074">
        <v>6199</v>
      </c>
      <c r="AG35" s="1075"/>
      <c r="AH35" s="1075"/>
      <c r="AI35" s="1075"/>
      <c r="AJ35" s="1076"/>
      <c r="AK35" s="1035" t="s">
        <v>624</v>
      </c>
      <c r="AL35" s="1026"/>
      <c r="AM35" s="1026"/>
      <c r="AN35" s="1026"/>
      <c r="AO35" s="1026"/>
      <c r="AP35" s="1026">
        <v>618</v>
      </c>
      <c r="AQ35" s="1026"/>
      <c r="AR35" s="1026"/>
      <c r="AS35" s="1026"/>
      <c r="AT35" s="1026"/>
      <c r="AU35" s="1026" t="s">
        <v>624</v>
      </c>
      <c r="AV35" s="1026"/>
      <c r="AW35" s="1026"/>
      <c r="AX35" s="1026"/>
      <c r="AY35" s="1026"/>
      <c r="AZ35" s="1097" t="s">
        <v>625</v>
      </c>
      <c r="BA35" s="1097"/>
      <c r="BB35" s="1097"/>
      <c r="BC35" s="1097"/>
      <c r="BD35" s="1097"/>
      <c r="BE35" s="1087" t="s">
        <v>411</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418</v>
      </c>
      <c r="C36" s="1093"/>
      <c r="D36" s="1093"/>
      <c r="E36" s="1093"/>
      <c r="F36" s="1093"/>
      <c r="G36" s="1093"/>
      <c r="H36" s="1093"/>
      <c r="I36" s="1093"/>
      <c r="J36" s="1093"/>
      <c r="K36" s="1093"/>
      <c r="L36" s="1093"/>
      <c r="M36" s="1093"/>
      <c r="N36" s="1093"/>
      <c r="O36" s="1093"/>
      <c r="P36" s="1094"/>
      <c r="Q36" s="1098">
        <v>579</v>
      </c>
      <c r="R36" s="1099"/>
      <c r="S36" s="1099"/>
      <c r="T36" s="1099"/>
      <c r="U36" s="1099"/>
      <c r="V36" s="1099">
        <v>579</v>
      </c>
      <c r="W36" s="1099"/>
      <c r="X36" s="1099"/>
      <c r="Y36" s="1099"/>
      <c r="Z36" s="1099"/>
      <c r="AA36" s="1099">
        <v>0</v>
      </c>
      <c r="AB36" s="1099"/>
      <c r="AC36" s="1099"/>
      <c r="AD36" s="1099"/>
      <c r="AE36" s="1100"/>
      <c r="AF36" s="1074">
        <v>0</v>
      </c>
      <c r="AG36" s="1075"/>
      <c r="AH36" s="1075"/>
      <c r="AI36" s="1075"/>
      <c r="AJ36" s="1076"/>
      <c r="AK36" s="1035">
        <v>422</v>
      </c>
      <c r="AL36" s="1026"/>
      <c r="AM36" s="1026"/>
      <c r="AN36" s="1026"/>
      <c r="AO36" s="1026"/>
      <c r="AP36" s="1026">
        <v>2407</v>
      </c>
      <c r="AQ36" s="1026"/>
      <c r="AR36" s="1026"/>
      <c r="AS36" s="1026"/>
      <c r="AT36" s="1026"/>
      <c r="AU36" s="1026">
        <v>2393</v>
      </c>
      <c r="AV36" s="1026"/>
      <c r="AW36" s="1026"/>
      <c r="AX36" s="1026"/>
      <c r="AY36" s="1026"/>
      <c r="AZ36" s="1097" t="s">
        <v>624</v>
      </c>
      <c r="BA36" s="1097"/>
      <c r="BB36" s="1097"/>
      <c r="BC36" s="1097"/>
      <c r="BD36" s="1097"/>
      <c r="BE36" s="1087" t="s">
        <v>419</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420</v>
      </c>
      <c r="C37" s="1093"/>
      <c r="D37" s="1093"/>
      <c r="E37" s="1093"/>
      <c r="F37" s="1093"/>
      <c r="G37" s="1093"/>
      <c r="H37" s="1093"/>
      <c r="I37" s="1093"/>
      <c r="J37" s="1093"/>
      <c r="K37" s="1093"/>
      <c r="L37" s="1093"/>
      <c r="M37" s="1093"/>
      <c r="N37" s="1093"/>
      <c r="O37" s="1093"/>
      <c r="P37" s="1094"/>
      <c r="Q37" s="1098">
        <v>392</v>
      </c>
      <c r="R37" s="1099"/>
      <c r="S37" s="1099"/>
      <c r="T37" s="1099"/>
      <c r="U37" s="1099"/>
      <c r="V37" s="1099">
        <v>392</v>
      </c>
      <c r="W37" s="1099"/>
      <c r="X37" s="1099"/>
      <c r="Y37" s="1099"/>
      <c r="Z37" s="1099"/>
      <c r="AA37" s="1099">
        <v>0</v>
      </c>
      <c r="AB37" s="1099"/>
      <c r="AC37" s="1099"/>
      <c r="AD37" s="1099"/>
      <c r="AE37" s="1100"/>
      <c r="AF37" s="1074">
        <v>0</v>
      </c>
      <c r="AG37" s="1075"/>
      <c r="AH37" s="1075"/>
      <c r="AI37" s="1075"/>
      <c r="AJ37" s="1076"/>
      <c r="AK37" s="1035">
        <v>257</v>
      </c>
      <c r="AL37" s="1026"/>
      <c r="AM37" s="1026"/>
      <c r="AN37" s="1026"/>
      <c r="AO37" s="1026"/>
      <c r="AP37" s="1026">
        <v>178</v>
      </c>
      <c r="AQ37" s="1026"/>
      <c r="AR37" s="1026"/>
      <c r="AS37" s="1026"/>
      <c r="AT37" s="1026"/>
      <c r="AU37" s="1026">
        <v>178</v>
      </c>
      <c r="AV37" s="1026"/>
      <c r="AW37" s="1026"/>
      <c r="AX37" s="1026"/>
      <c r="AY37" s="1026"/>
      <c r="AZ37" s="1097" t="s">
        <v>624</v>
      </c>
      <c r="BA37" s="1097"/>
      <c r="BB37" s="1097"/>
      <c r="BC37" s="1097"/>
      <c r="BD37" s="1097"/>
      <c r="BE37" s="1087" t="s">
        <v>421</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394</v>
      </c>
      <c r="B63" s="999" t="s">
        <v>423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12160</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424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426</v>
      </c>
      <c r="B66" s="1051"/>
      <c r="C66" s="1051"/>
      <c r="D66" s="1051"/>
      <c r="E66" s="1051"/>
      <c r="F66" s="1051"/>
      <c r="G66" s="1051"/>
      <c r="H66" s="1051"/>
      <c r="I66" s="1051"/>
      <c r="J66" s="1051"/>
      <c r="K66" s="1051"/>
      <c r="L66" s="1051"/>
      <c r="M66" s="1051"/>
      <c r="N66" s="1051"/>
      <c r="O66" s="1051"/>
      <c r="P66" s="1052"/>
      <c r="Q66" s="1056" t="s">
        <v>427</v>
      </c>
      <c r="R66" s="1057"/>
      <c r="S66" s="1057"/>
      <c r="T66" s="1057"/>
      <c r="U66" s="1058"/>
      <c r="V66" s="1056" t="s">
        <v>428</v>
      </c>
      <c r="W66" s="1057"/>
      <c r="X66" s="1057"/>
      <c r="Y66" s="1057"/>
      <c r="Z66" s="1058"/>
      <c r="AA66" s="1056" t="s">
        <v>429</v>
      </c>
      <c r="AB66" s="1057"/>
      <c r="AC66" s="1057"/>
      <c r="AD66" s="1057"/>
      <c r="AE66" s="1058"/>
      <c r="AF66" s="1062" t="s">
        <v>430</v>
      </c>
      <c r="AG66" s="1063"/>
      <c r="AH66" s="1063"/>
      <c r="AI66" s="1063"/>
      <c r="AJ66" s="1064"/>
      <c r="AK66" s="1056" t="s">
        <v>431</v>
      </c>
      <c r="AL66" s="1051"/>
      <c r="AM66" s="1051"/>
      <c r="AN66" s="1051"/>
      <c r="AO66" s="1052"/>
      <c r="AP66" s="1056" t="s">
        <v>432</v>
      </c>
      <c r="AQ66" s="1057"/>
      <c r="AR66" s="1057"/>
      <c r="AS66" s="1057"/>
      <c r="AT66" s="1058"/>
      <c r="AU66" s="1056" t="s">
        <v>433</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599</v>
      </c>
      <c r="C68" s="1041"/>
      <c r="D68" s="1041"/>
      <c r="E68" s="1041"/>
      <c r="F68" s="1041"/>
      <c r="G68" s="1041"/>
      <c r="H68" s="1041"/>
      <c r="I68" s="1041"/>
      <c r="J68" s="1041"/>
      <c r="K68" s="1041"/>
      <c r="L68" s="1041"/>
      <c r="M68" s="1041"/>
      <c r="N68" s="1041"/>
      <c r="O68" s="1041"/>
      <c r="P68" s="1042"/>
      <c r="Q68" s="1043">
        <v>303</v>
      </c>
      <c r="R68" s="1037"/>
      <c r="S68" s="1037"/>
      <c r="T68" s="1037"/>
      <c r="U68" s="1037"/>
      <c r="V68" s="1037">
        <v>284</v>
      </c>
      <c r="W68" s="1037"/>
      <c r="X68" s="1037"/>
      <c r="Y68" s="1037"/>
      <c r="Z68" s="1037"/>
      <c r="AA68" s="1037">
        <v>19</v>
      </c>
      <c r="AB68" s="1037"/>
      <c r="AC68" s="1037"/>
      <c r="AD68" s="1037"/>
      <c r="AE68" s="1037"/>
      <c r="AF68" s="1037">
        <v>19</v>
      </c>
      <c r="AG68" s="1037"/>
      <c r="AH68" s="1037"/>
      <c r="AI68" s="1037"/>
      <c r="AJ68" s="1037"/>
      <c r="AK68" s="1037">
        <v>88</v>
      </c>
      <c r="AL68" s="1037"/>
      <c r="AM68" s="1037"/>
      <c r="AN68" s="1037"/>
      <c r="AO68" s="1037"/>
      <c r="AP68" s="1037" t="s">
        <v>630</v>
      </c>
      <c r="AQ68" s="1037"/>
      <c r="AR68" s="1037"/>
      <c r="AS68" s="1037"/>
      <c r="AT68" s="1037"/>
      <c r="AU68" s="1037" t="s">
        <v>630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600</v>
      </c>
      <c r="C69" s="1030"/>
      <c r="D69" s="1030"/>
      <c r="E69" s="1030"/>
      <c r="F69" s="1030"/>
      <c r="G69" s="1030"/>
      <c r="H69" s="1030"/>
      <c r="I69" s="1030"/>
      <c r="J69" s="1030"/>
      <c r="K69" s="1030"/>
      <c r="L69" s="1030"/>
      <c r="M69" s="1030"/>
      <c r="N69" s="1030"/>
      <c r="O69" s="1030"/>
      <c r="P69" s="1031"/>
      <c r="Q69" s="1032">
        <v>6335</v>
      </c>
      <c r="R69" s="1026"/>
      <c r="S69" s="1026"/>
      <c r="T69" s="1026"/>
      <c r="U69" s="1026"/>
      <c r="V69" s="1026">
        <v>4962</v>
      </c>
      <c r="W69" s="1026"/>
      <c r="X69" s="1026"/>
      <c r="Y69" s="1026"/>
      <c r="Z69" s="1026"/>
      <c r="AA69" s="1026">
        <v>1373</v>
      </c>
      <c r="AB69" s="1026"/>
      <c r="AC69" s="1026"/>
      <c r="AD69" s="1026"/>
      <c r="AE69" s="1026"/>
      <c r="AF69" s="1026">
        <v>1373</v>
      </c>
      <c r="AG69" s="1026"/>
      <c r="AH69" s="1026"/>
      <c r="AI69" s="1026"/>
      <c r="AJ69" s="1026"/>
      <c r="AK69" s="1026" t="s">
        <v>629</v>
      </c>
      <c r="AL69" s="1026"/>
      <c r="AM69" s="1026"/>
      <c r="AN69" s="1026"/>
      <c r="AO69" s="1026"/>
      <c r="AP69" s="1026" t="s">
        <v>630</v>
      </c>
      <c r="AQ69" s="1026"/>
      <c r="AR69" s="1026"/>
      <c r="AS69" s="1026"/>
      <c r="AT69" s="1026"/>
      <c r="AU69" s="1026" t="s">
        <v>630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601</v>
      </c>
      <c r="C70" s="1030"/>
      <c r="D70" s="1030"/>
      <c r="E70" s="1030"/>
      <c r="F70" s="1030"/>
      <c r="G70" s="1030"/>
      <c r="H70" s="1030"/>
      <c r="I70" s="1030"/>
      <c r="J70" s="1030"/>
      <c r="K70" s="1030"/>
      <c r="L70" s="1030"/>
      <c r="M70" s="1030"/>
      <c r="N70" s="1030"/>
      <c r="O70" s="1030"/>
      <c r="P70" s="1031"/>
      <c r="Q70" s="1032">
        <v>895</v>
      </c>
      <c r="R70" s="1026"/>
      <c r="S70" s="1026"/>
      <c r="T70" s="1026"/>
      <c r="U70" s="1026"/>
      <c r="V70" s="1026">
        <v>894</v>
      </c>
      <c r="W70" s="1026"/>
      <c r="X70" s="1026"/>
      <c r="Y70" s="1026"/>
      <c r="Z70" s="1026"/>
      <c r="AA70" s="1026">
        <v>1</v>
      </c>
      <c r="AB70" s="1026"/>
      <c r="AC70" s="1026"/>
      <c r="AD70" s="1026"/>
      <c r="AE70" s="1026"/>
      <c r="AF70" s="1026">
        <v>1</v>
      </c>
      <c r="AG70" s="1026"/>
      <c r="AH70" s="1026"/>
      <c r="AI70" s="1026"/>
      <c r="AJ70" s="1026"/>
      <c r="AK70" s="1026" t="s">
        <v>630</v>
      </c>
      <c r="AL70" s="1026"/>
      <c r="AM70" s="1026"/>
      <c r="AN70" s="1026"/>
      <c r="AO70" s="1026"/>
      <c r="AP70" s="1026" t="s">
        <v>630</v>
      </c>
      <c r="AQ70" s="1026"/>
      <c r="AR70" s="1026"/>
      <c r="AS70" s="1026"/>
      <c r="AT70" s="1026"/>
      <c r="AU70" s="1026" t="s">
        <v>631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602</v>
      </c>
      <c r="C71" s="1030"/>
      <c r="D71" s="1030"/>
      <c r="E71" s="1030"/>
      <c r="F71" s="1030"/>
      <c r="G71" s="1030"/>
      <c r="H71" s="1030"/>
      <c r="I71" s="1030"/>
      <c r="J71" s="1030"/>
      <c r="K71" s="1030"/>
      <c r="L71" s="1030"/>
      <c r="M71" s="1030"/>
      <c r="N71" s="1030"/>
      <c r="O71" s="1030"/>
      <c r="P71" s="1031"/>
      <c r="Q71" s="1032">
        <v>66</v>
      </c>
      <c r="R71" s="1026"/>
      <c r="S71" s="1026"/>
      <c r="T71" s="1026"/>
      <c r="U71" s="1026"/>
      <c r="V71" s="1026">
        <v>65</v>
      </c>
      <c r="W71" s="1026"/>
      <c r="X71" s="1026"/>
      <c r="Y71" s="1026"/>
      <c r="Z71" s="1026"/>
      <c r="AA71" s="1026">
        <v>1</v>
      </c>
      <c r="AB71" s="1026"/>
      <c r="AC71" s="1026"/>
      <c r="AD71" s="1026"/>
      <c r="AE71" s="1026"/>
      <c r="AF71" s="1026">
        <v>1</v>
      </c>
      <c r="AG71" s="1026"/>
      <c r="AH71" s="1026"/>
      <c r="AI71" s="1026"/>
      <c r="AJ71" s="1026"/>
      <c r="AK71" s="1026">
        <v>27</v>
      </c>
      <c r="AL71" s="1026"/>
      <c r="AM71" s="1026"/>
      <c r="AN71" s="1026"/>
      <c r="AO71" s="1026"/>
      <c r="AP71" s="1026" t="s">
        <v>630</v>
      </c>
      <c r="AQ71" s="1026"/>
      <c r="AR71" s="1026"/>
      <c r="AS71" s="1026"/>
      <c r="AT71" s="1026"/>
      <c r="AU71" s="1026" t="s">
        <v>630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603</v>
      </c>
      <c r="C72" s="1030"/>
      <c r="D72" s="1030"/>
      <c r="E72" s="1030"/>
      <c r="F72" s="1030"/>
      <c r="G72" s="1030"/>
      <c r="H72" s="1030"/>
      <c r="I72" s="1030"/>
      <c r="J72" s="1030"/>
      <c r="K72" s="1030"/>
      <c r="L72" s="1030"/>
      <c r="M72" s="1030"/>
      <c r="N72" s="1030"/>
      <c r="O72" s="1030"/>
      <c r="P72" s="1031"/>
      <c r="Q72" s="1032">
        <v>8</v>
      </c>
      <c r="R72" s="1026"/>
      <c r="S72" s="1026"/>
      <c r="T72" s="1026"/>
      <c r="U72" s="1026"/>
      <c r="V72" s="1026">
        <v>7</v>
      </c>
      <c r="W72" s="1026"/>
      <c r="X72" s="1026"/>
      <c r="Y72" s="1026"/>
      <c r="Z72" s="1026"/>
      <c r="AA72" s="1026">
        <v>1</v>
      </c>
      <c r="AB72" s="1026"/>
      <c r="AC72" s="1026"/>
      <c r="AD72" s="1026"/>
      <c r="AE72" s="1026"/>
      <c r="AF72" s="1026">
        <v>1</v>
      </c>
      <c r="AG72" s="1026"/>
      <c r="AH72" s="1026"/>
      <c r="AI72" s="1026"/>
      <c r="AJ72" s="1026"/>
      <c r="AK72" s="1026" t="s">
        <v>630</v>
      </c>
      <c r="AL72" s="1026"/>
      <c r="AM72" s="1026"/>
      <c r="AN72" s="1026"/>
      <c r="AO72" s="1026"/>
      <c r="AP72" s="1026" t="s">
        <v>630</v>
      </c>
      <c r="AQ72" s="1026"/>
      <c r="AR72" s="1026"/>
      <c r="AS72" s="1026"/>
      <c r="AT72" s="1026"/>
      <c r="AU72" s="1026" t="s">
        <v>630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604</v>
      </c>
      <c r="C73" s="1030"/>
      <c r="D73" s="1030"/>
      <c r="E73" s="1030"/>
      <c r="F73" s="1030"/>
      <c r="G73" s="1030"/>
      <c r="H73" s="1030"/>
      <c r="I73" s="1030"/>
      <c r="J73" s="1030"/>
      <c r="K73" s="1030"/>
      <c r="L73" s="1030"/>
      <c r="M73" s="1030"/>
      <c r="N73" s="1030"/>
      <c r="O73" s="1030"/>
      <c r="P73" s="1031"/>
      <c r="Q73" s="1032">
        <v>3</v>
      </c>
      <c r="R73" s="1026"/>
      <c r="S73" s="1026"/>
      <c r="T73" s="1026"/>
      <c r="U73" s="1026"/>
      <c r="V73" s="1026">
        <v>2</v>
      </c>
      <c r="W73" s="1026"/>
      <c r="X73" s="1026"/>
      <c r="Y73" s="1026"/>
      <c r="Z73" s="1026"/>
      <c r="AA73" s="1026">
        <v>1</v>
      </c>
      <c r="AB73" s="1026"/>
      <c r="AC73" s="1026"/>
      <c r="AD73" s="1026"/>
      <c r="AE73" s="1026"/>
      <c r="AF73" s="1026">
        <v>1</v>
      </c>
      <c r="AG73" s="1026"/>
      <c r="AH73" s="1026"/>
      <c r="AI73" s="1026"/>
      <c r="AJ73" s="1026"/>
      <c r="AK73" s="1026" t="s">
        <v>630</v>
      </c>
      <c r="AL73" s="1026"/>
      <c r="AM73" s="1026"/>
      <c r="AN73" s="1026"/>
      <c r="AO73" s="1026"/>
      <c r="AP73" s="1026" t="s">
        <v>630</v>
      </c>
      <c r="AQ73" s="1026"/>
      <c r="AR73" s="1026"/>
      <c r="AS73" s="1026"/>
      <c r="AT73" s="1026"/>
      <c r="AU73" s="1026" t="s">
        <v>630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605</v>
      </c>
      <c r="C74" s="1030"/>
      <c r="D74" s="1030"/>
      <c r="E74" s="1030"/>
      <c r="F74" s="1030"/>
      <c r="G74" s="1030"/>
      <c r="H74" s="1030"/>
      <c r="I74" s="1030"/>
      <c r="J74" s="1030"/>
      <c r="K74" s="1030"/>
      <c r="L74" s="1030"/>
      <c r="M74" s="1030"/>
      <c r="N74" s="1030"/>
      <c r="O74" s="1030"/>
      <c r="P74" s="1031"/>
      <c r="Q74" s="1032">
        <v>266</v>
      </c>
      <c r="R74" s="1026"/>
      <c r="S74" s="1026"/>
      <c r="T74" s="1026"/>
      <c r="U74" s="1026"/>
      <c r="V74" s="1026">
        <v>257</v>
      </c>
      <c r="W74" s="1026"/>
      <c r="X74" s="1026"/>
      <c r="Y74" s="1026"/>
      <c r="Z74" s="1026"/>
      <c r="AA74" s="1026">
        <v>9</v>
      </c>
      <c r="AB74" s="1026"/>
      <c r="AC74" s="1026"/>
      <c r="AD74" s="1026"/>
      <c r="AE74" s="1026"/>
      <c r="AF74" s="1026">
        <v>9</v>
      </c>
      <c r="AG74" s="1026"/>
      <c r="AH74" s="1026"/>
      <c r="AI74" s="1026"/>
      <c r="AJ74" s="1026"/>
      <c r="AK74" s="1026">
        <v>0</v>
      </c>
      <c r="AL74" s="1026"/>
      <c r="AM74" s="1026"/>
      <c r="AN74" s="1026"/>
      <c r="AO74" s="1026"/>
      <c r="AP74" s="1026">
        <v>953</v>
      </c>
      <c r="AQ74" s="1026"/>
      <c r="AR74" s="1026"/>
      <c r="AS74" s="1026"/>
      <c r="AT74" s="1026"/>
      <c r="AU74" s="1026">
        <v>66</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606</v>
      </c>
      <c r="C75" s="1030"/>
      <c r="D75" s="1030"/>
      <c r="E75" s="1030"/>
      <c r="F75" s="1030"/>
      <c r="G75" s="1030"/>
      <c r="H75" s="1030"/>
      <c r="I75" s="1030"/>
      <c r="J75" s="1030"/>
      <c r="K75" s="1030"/>
      <c r="L75" s="1030"/>
      <c r="M75" s="1030"/>
      <c r="N75" s="1030"/>
      <c r="O75" s="1030"/>
      <c r="P75" s="1031"/>
      <c r="Q75" s="1033">
        <v>226</v>
      </c>
      <c r="R75" s="1034"/>
      <c r="S75" s="1034"/>
      <c r="T75" s="1034"/>
      <c r="U75" s="1035"/>
      <c r="V75" s="1036">
        <v>149</v>
      </c>
      <c r="W75" s="1034"/>
      <c r="X75" s="1034"/>
      <c r="Y75" s="1034"/>
      <c r="Z75" s="1035"/>
      <c r="AA75" s="1036">
        <v>77</v>
      </c>
      <c r="AB75" s="1034"/>
      <c r="AC75" s="1034"/>
      <c r="AD75" s="1034"/>
      <c r="AE75" s="1035"/>
      <c r="AF75" s="1036">
        <v>77</v>
      </c>
      <c r="AG75" s="1034"/>
      <c r="AH75" s="1034"/>
      <c r="AI75" s="1034"/>
      <c r="AJ75" s="1035"/>
      <c r="AK75" s="1036" t="s">
        <v>630</v>
      </c>
      <c r="AL75" s="1034"/>
      <c r="AM75" s="1034"/>
      <c r="AN75" s="1034"/>
      <c r="AO75" s="1035"/>
      <c r="AP75" s="1036" t="s">
        <v>631</v>
      </c>
      <c r="AQ75" s="1034"/>
      <c r="AR75" s="1034"/>
      <c r="AS75" s="1034"/>
      <c r="AT75" s="1035"/>
      <c r="AU75" s="1036" t="s">
        <v>630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607</v>
      </c>
      <c r="C76" s="1030"/>
      <c r="D76" s="1030"/>
      <c r="E76" s="1030"/>
      <c r="F76" s="1030"/>
      <c r="G76" s="1030"/>
      <c r="H76" s="1030"/>
      <c r="I76" s="1030"/>
      <c r="J76" s="1030"/>
      <c r="K76" s="1030"/>
      <c r="L76" s="1030"/>
      <c r="M76" s="1030"/>
      <c r="N76" s="1030"/>
      <c r="O76" s="1030"/>
      <c r="P76" s="1031"/>
      <c r="Q76" s="1033">
        <v>33</v>
      </c>
      <c r="R76" s="1034"/>
      <c r="S76" s="1034"/>
      <c r="T76" s="1034"/>
      <c r="U76" s="1035"/>
      <c r="V76" s="1036">
        <v>25</v>
      </c>
      <c r="W76" s="1034"/>
      <c r="X76" s="1034"/>
      <c r="Y76" s="1034"/>
      <c r="Z76" s="1035"/>
      <c r="AA76" s="1036">
        <v>7</v>
      </c>
      <c r="AB76" s="1034"/>
      <c r="AC76" s="1034"/>
      <c r="AD76" s="1034"/>
      <c r="AE76" s="1035"/>
      <c r="AF76" s="1036">
        <v>7</v>
      </c>
      <c r="AG76" s="1034"/>
      <c r="AH76" s="1034"/>
      <c r="AI76" s="1034"/>
      <c r="AJ76" s="1035"/>
      <c r="AK76" s="1036" t="s">
        <v>630</v>
      </c>
      <c r="AL76" s="1034"/>
      <c r="AM76" s="1034"/>
      <c r="AN76" s="1034"/>
      <c r="AO76" s="1035"/>
      <c r="AP76" s="1036" t="s">
        <v>630</v>
      </c>
      <c r="AQ76" s="1034"/>
      <c r="AR76" s="1034"/>
      <c r="AS76" s="1034"/>
      <c r="AT76" s="1035"/>
      <c r="AU76" s="1036" t="s">
        <v>630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608</v>
      </c>
      <c r="C77" s="1030"/>
      <c r="D77" s="1030"/>
      <c r="E77" s="1030"/>
      <c r="F77" s="1030"/>
      <c r="G77" s="1030"/>
      <c r="H77" s="1030"/>
      <c r="I77" s="1030"/>
      <c r="J77" s="1030"/>
      <c r="K77" s="1030"/>
      <c r="L77" s="1030"/>
      <c r="M77" s="1030"/>
      <c r="N77" s="1030"/>
      <c r="O77" s="1030"/>
      <c r="P77" s="1031"/>
      <c r="Q77" s="1033">
        <v>193</v>
      </c>
      <c r="R77" s="1034"/>
      <c r="S77" s="1034"/>
      <c r="T77" s="1034"/>
      <c r="U77" s="1035"/>
      <c r="V77" s="1036">
        <v>189</v>
      </c>
      <c r="W77" s="1034"/>
      <c r="X77" s="1034"/>
      <c r="Y77" s="1034"/>
      <c r="Z77" s="1035"/>
      <c r="AA77" s="1036">
        <v>4</v>
      </c>
      <c r="AB77" s="1034"/>
      <c r="AC77" s="1034"/>
      <c r="AD77" s="1034"/>
      <c r="AE77" s="1035"/>
      <c r="AF77" s="1036">
        <v>4</v>
      </c>
      <c r="AG77" s="1034"/>
      <c r="AH77" s="1034"/>
      <c r="AI77" s="1034"/>
      <c r="AJ77" s="1035"/>
      <c r="AK77" s="1036" t="s">
        <v>630</v>
      </c>
      <c r="AL77" s="1034"/>
      <c r="AM77" s="1034"/>
      <c r="AN77" s="1034"/>
      <c r="AO77" s="1035"/>
      <c r="AP77" s="1036" t="s">
        <v>630</v>
      </c>
      <c r="AQ77" s="1034"/>
      <c r="AR77" s="1034"/>
      <c r="AS77" s="1034"/>
      <c r="AT77" s="1035"/>
      <c r="AU77" s="1036" t="s">
        <v>630</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609</v>
      </c>
      <c r="C78" s="1030"/>
      <c r="D78" s="1030"/>
      <c r="E78" s="1030"/>
      <c r="F78" s="1030"/>
      <c r="G78" s="1030"/>
      <c r="H78" s="1030"/>
      <c r="I78" s="1030"/>
      <c r="J78" s="1030"/>
      <c r="K78" s="1030"/>
      <c r="L78" s="1030"/>
      <c r="M78" s="1030"/>
      <c r="N78" s="1030"/>
      <c r="O78" s="1030"/>
      <c r="P78" s="1031"/>
      <c r="Q78" s="1032">
        <v>232346</v>
      </c>
      <c r="R78" s="1026"/>
      <c r="S78" s="1026"/>
      <c r="T78" s="1026"/>
      <c r="U78" s="1026"/>
      <c r="V78" s="1026">
        <v>223330</v>
      </c>
      <c r="W78" s="1026"/>
      <c r="X78" s="1026"/>
      <c r="Y78" s="1026"/>
      <c r="Z78" s="1026"/>
      <c r="AA78" s="1026">
        <v>9016</v>
      </c>
      <c r="AB78" s="1026"/>
      <c r="AC78" s="1026"/>
      <c r="AD78" s="1026"/>
      <c r="AE78" s="1026"/>
      <c r="AF78" s="1026">
        <v>9016</v>
      </c>
      <c r="AG78" s="1026"/>
      <c r="AH78" s="1026"/>
      <c r="AI78" s="1026"/>
      <c r="AJ78" s="1026"/>
      <c r="AK78" s="1026">
        <v>1138</v>
      </c>
      <c r="AL78" s="1026"/>
      <c r="AM78" s="1026"/>
      <c r="AN78" s="1026"/>
      <c r="AO78" s="1026"/>
      <c r="AP78" s="1026" t="s">
        <v>630</v>
      </c>
      <c r="AQ78" s="1026"/>
      <c r="AR78" s="1026"/>
      <c r="AS78" s="1026"/>
      <c r="AT78" s="1026"/>
      <c r="AU78" s="1026" t="s">
        <v>630</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394</v>
      </c>
      <c r="B88" s="999" t="s">
        <v>434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435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443</v>
      </c>
      <c r="AB109" s="949"/>
      <c r="AC109" s="949"/>
      <c r="AD109" s="949"/>
      <c r="AE109" s="950"/>
      <c r="AF109" s="951" t="s">
        <v>308</v>
      </c>
      <c r="AG109" s="949"/>
      <c r="AH109" s="949"/>
      <c r="AI109" s="949"/>
      <c r="AJ109" s="950"/>
      <c r="AK109" s="951" t="s">
        <v>307</v>
      </c>
      <c r="AL109" s="949"/>
      <c r="AM109" s="949"/>
      <c r="AN109" s="949"/>
      <c r="AO109" s="950"/>
      <c r="AP109" s="951" t="s">
        <v>444</v>
      </c>
      <c r="AQ109" s="949"/>
      <c r="AR109" s="949"/>
      <c r="AS109" s="949"/>
      <c r="AT109" s="980"/>
      <c r="AU109" s="948" t="s">
        <v>442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443</v>
      </c>
      <c r="BR109" s="949"/>
      <c r="BS109" s="949"/>
      <c r="BT109" s="949"/>
      <c r="BU109" s="950"/>
      <c r="BV109" s="951" t="s">
        <v>308</v>
      </c>
      <c r="BW109" s="949"/>
      <c r="BX109" s="949"/>
      <c r="BY109" s="949"/>
      <c r="BZ109" s="950"/>
      <c r="CA109" s="951" t="s">
        <v>307</v>
      </c>
      <c r="CB109" s="949"/>
      <c r="CC109" s="949"/>
      <c r="CD109" s="949"/>
      <c r="CE109" s="950"/>
      <c r="CF109" s="987" t="s">
        <v>444</v>
      </c>
      <c r="CG109" s="987"/>
      <c r="CH109" s="987"/>
      <c r="CI109" s="987"/>
      <c r="CJ109" s="987"/>
      <c r="CK109" s="951" t="s">
        <v>445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443</v>
      </c>
      <c r="DH109" s="949"/>
      <c r="DI109" s="949"/>
      <c r="DJ109" s="949"/>
      <c r="DK109" s="950"/>
      <c r="DL109" s="951" t="s">
        <v>308</v>
      </c>
      <c r="DM109" s="949"/>
      <c r="DN109" s="949"/>
      <c r="DO109" s="949"/>
      <c r="DP109" s="950"/>
      <c r="DQ109" s="951" t="s">
        <v>307</v>
      </c>
      <c r="DR109" s="949"/>
      <c r="DS109" s="949"/>
      <c r="DT109" s="949"/>
      <c r="DU109" s="950"/>
      <c r="DV109" s="951" t="s">
        <v>444</v>
      </c>
      <c r="DW109" s="949"/>
      <c r="DX109" s="949"/>
      <c r="DY109" s="949"/>
      <c r="DZ109" s="980"/>
    </row>
    <row r="110" spans="1:131" s="247" customFormat="1" ht="26.25" customHeight="1" x14ac:dyDescent="0.15">
      <c r="A110" s="851" t="s">
        <v>446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10069958</v>
      </c>
      <c r="AB110" s="942"/>
      <c r="AC110" s="942"/>
      <c r="AD110" s="942"/>
      <c r="AE110" s="943"/>
      <c r="AF110" s="944">
        <v>11066059</v>
      </c>
      <c r="AG110" s="942"/>
      <c r="AH110" s="942"/>
      <c r="AI110" s="942"/>
      <c r="AJ110" s="943"/>
      <c r="AK110" s="944">
        <v>10855449</v>
      </c>
      <c r="AL110" s="942"/>
      <c r="AM110" s="942"/>
      <c r="AN110" s="942"/>
      <c r="AO110" s="943"/>
      <c r="AP110" s="945">
        <v>19.3</v>
      </c>
      <c r="AQ110" s="946"/>
      <c r="AR110" s="946"/>
      <c r="AS110" s="946"/>
      <c r="AT110" s="947"/>
      <c r="AU110" s="981" t="s">
        <v>73</v>
      </c>
      <c r="AV110" s="982"/>
      <c r="AW110" s="982"/>
      <c r="AX110" s="982"/>
      <c r="AY110" s="982"/>
      <c r="AZ110" s="907" t="s">
        <v>447</v>
      </c>
      <c r="BA110" s="852"/>
      <c r="BB110" s="852"/>
      <c r="BC110" s="852"/>
      <c r="BD110" s="852"/>
      <c r="BE110" s="852"/>
      <c r="BF110" s="852"/>
      <c r="BG110" s="852"/>
      <c r="BH110" s="852"/>
      <c r="BI110" s="852"/>
      <c r="BJ110" s="852"/>
      <c r="BK110" s="852"/>
      <c r="BL110" s="852"/>
      <c r="BM110" s="852"/>
      <c r="BN110" s="852"/>
      <c r="BO110" s="852"/>
      <c r="BP110" s="853"/>
      <c r="BQ110" s="908">
        <v>110149028</v>
      </c>
      <c r="BR110" s="889"/>
      <c r="BS110" s="889"/>
      <c r="BT110" s="889"/>
      <c r="BU110" s="889"/>
      <c r="BV110" s="889">
        <v>109289118</v>
      </c>
      <c r="BW110" s="889"/>
      <c r="BX110" s="889"/>
      <c r="BY110" s="889"/>
      <c r="BZ110" s="889"/>
      <c r="CA110" s="889">
        <v>112711477</v>
      </c>
      <c r="CB110" s="889"/>
      <c r="CC110" s="889"/>
      <c r="CD110" s="889"/>
      <c r="CE110" s="889"/>
      <c r="CF110" s="913">
        <v>200.7</v>
      </c>
      <c r="CG110" s="914"/>
      <c r="CH110" s="914"/>
      <c r="CI110" s="914"/>
      <c r="CJ110" s="914"/>
      <c r="CK110" s="977" t="s">
        <v>448</v>
      </c>
      <c r="CL110" s="863"/>
      <c r="CM110" s="938" t="s">
        <v>449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424</v>
      </c>
      <c r="DH110" s="889"/>
      <c r="DI110" s="889"/>
      <c r="DJ110" s="889"/>
      <c r="DK110" s="889"/>
      <c r="DL110" s="889" t="s">
        <v>424</v>
      </c>
      <c r="DM110" s="889"/>
      <c r="DN110" s="889"/>
      <c r="DO110" s="889"/>
      <c r="DP110" s="889"/>
      <c r="DQ110" s="889" t="s">
        <v>424</v>
      </c>
      <c r="DR110" s="889"/>
      <c r="DS110" s="889"/>
      <c r="DT110" s="889"/>
      <c r="DU110" s="889"/>
      <c r="DV110" s="890" t="s">
        <v>130</v>
      </c>
      <c r="DW110" s="890"/>
      <c r="DX110" s="890"/>
      <c r="DY110" s="890"/>
      <c r="DZ110" s="891"/>
    </row>
    <row r="111" spans="1:131" s="247" customFormat="1" ht="26.25" customHeight="1" x14ac:dyDescent="0.15">
      <c r="A111" s="818" t="s">
        <v>450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396</v>
      </c>
      <c r="AB111" s="970"/>
      <c r="AC111" s="970"/>
      <c r="AD111" s="970"/>
      <c r="AE111" s="971"/>
      <c r="AF111" s="972" t="s">
        <v>451</v>
      </c>
      <c r="AG111" s="970"/>
      <c r="AH111" s="970"/>
      <c r="AI111" s="970"/>
      <c r="AJ111" s="971"/>
      <c r="AK111" s="972" t="s">
        <v>424</v>
      </c>
      <c r="AL111" s="970"/>
      <c r="AM111" s="970"/>
      <c r="AN111" s="970"/>
      <c r="AO111" s="971"/>
      <c r="AP111" s="973" t="s">
        <v>424</v>
      </c>
      <c r="AQ111" s="974"/>
      <c r="AR111" s="974"/>
      <c r="AS111" s="974"/>
      <c r="AT111" s="975"/>
      <c r="AU111" s="983"/>
      <c r="AV111" s="984"/>
      <c r="AW111" s="984"/>
      <c r="AX111" s="984"/>
      <c r="AY111" s="984"/>
      <c r="AZ111" s="859" t="s">
        <v>452</v>
      </c>
      <c r="BA111" s="794"/>
      <c r="BB111" s="794"/>
      <c r="BC111" s="794"/>
      <c r="BD111" s="794"/>
      <c r="BE111" s="794"/>
      <c r="BF111" s="794"/>
      <c r="BG111" s="794"/>
      <c r="BH111" s="794"/>
      <c r="BI111" s="794"/>
      <c r="BJ111" s="794"/>
      <c r="BK111" s="794"/>
      <c r="BL111" s="794"/>
      <c r="BM111" s="794"/>
      <c r="BN111" s="794"/>
      <c r="BO111" s="794"/>
      <c r="BP111" s="795"/>
      <c r="BQ111" s="860">
        <v>1894152</v>
      </c>
      <c r="BR111" s="861"/>
      <c r="BS111" s="861"/>
      <c r="BT111" s="861"/>
      <c r="BU111" s="861"/>
      <c r="BV111" s="861">
        <v>992437</v>
      </c>
      <c r="BW111" s="861"/>
      <c r="BX111" s="861"/>
      <c r="BY111" s="861"/>
      <c r="BZ111" s="861"/>
      <c r="CA111" s="861">
        <v>976236</v>
      </c>
      <c r="CB111" s="861"/>
      <c r="CC111" s="861"/>
      <c r="CD111" s="861"/>
      <c r="CE111" s="861"/>
      <c r="CF111" s="922">
        <v>1.7</v>
      </c>
      <c r="CG111" s="923"/>
      <c r="CH111" s="923"/>
      <c r="CI111" s="923"/>
      <c r="CJ111" s="923"/>
      <c r="CK111" s="978"/>
      <c r="CL111" s="865"/>
      <c r="CM111" s="868" t="s">
        <v>453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396</v>
      </c>
      <c r="DH111" s="861"/>
      <c r="DI111" s="861"/>
      <c r="DJ111" s="861"/>
      <c r="DK111" s="861"/>
      <c r="DL111" s="861" t="s">
        <v>424</v>
      </c>
      <c r="DM111" s="861"/>
      <c r="DN111" s="861"/>
      <c r="DO111" s="861"/>
      <c r="DP111" s="861"/>
      <c r="DQ111" s="861" t="s">
        <v>130</v>
      </c>
      <c r="DR111" s="861"/>
      <c r="DS111" s="861"/>
      <c r="DT111" s="861"/>
      <c r="DU111" s="861"/>
      <c r="DV111" s="838" t="s">
        <v>396</v>
      </c>
      <c r="DW111" s="838"/>
      <c r="DX111" s="838"/>
      <c r="DY111" s="838"/>
      <c r="DZ111" s="839"/>
    </row>
    <row r="112" spans="1:131" s="247" customFormat="1" ht="26.25" customHeight="1" x14ac:dyDescent="0.15">
      <c r="A112" s="963" t="s">
        <v>454</v>
      </c>
      <c r="B112" s="964"/>
      <c r="C112" s="794" t="s">
        <v>455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130</v>
      </c>
      <c r="AB112" s="824"/>
      <c r="AC112" s="824"/>
      <c r="AD112" s="824"/>
      <c r="AE112" s="825"/>
      <c r="AF112" s="826" t="s">
        <v>424</v>
      </c>
      <c r="AG112" s="824"/>
      <c r="AH112" s="824"/>
      <c r="AI112" s="824"/>
      <c r="AJ112" s="825"/>
      <c r="AK112" s="826" t="s">
        <v>456</v>
      </c>
      <c r="AL112" s="824"/>
      <c r="AM112" s="824"/>
      <c r="AN112" s="824"/>
      <c r="AO112" s="825"/>
      <c r="AP112" s="871" t="s">
        <v>456</v>
      </c>
      <c r="AQ112" s="872"/>
      <c r="AR112" s="872"/>
      <c r="AS112" s="872"/>
      <c r="AT112" s="873"/>
      <c r="AU112" s="983"/>
      <c r="AV112" s="984"/>
      <c r="AW112" s="984"/>
      <c r="AX112" s="984"/>
      <c r="AY112" s="984"/>
      <c r="AZ112" s="859" t="s">
        <v>457</v>
      </c>
      <c r="BA112" s="794"/>
      <c r="BB112" s="794"/>
      <c r="BC112" s="794"/>
      <c r="BD112" s="794"/>
      <c r="BE112" s="794"/>
      <c r="BF112" s="794"/>
      <c r="BG112" s="794"/>
      <c r="BH112" s="794"/>
      <c r="BI112" s="794"/>
      <c r="BJ112" s="794"/>
      <c r="BK112" s="794"/>
      <c r="BL112" s="794"/>
      <c r="BM112" s="794"/>
      <c r="BN112" s="794"/>
      <c r="BO112" s="794"/>
      <c r="BP112" s="795"/>
      <c r="BQ112" s="860">
        <v>63259825</v>
      </c>
      <c r="BR112" s="861"/>
      <c r="BS112" s="861"/>
      <c r="BT112" s="861"/>
      <c r="BU112" s="861"/>
      <c r="BV112" s="861">
        <v>62329731</v>
      </c>
      <c r="BW112" s="861"/>
      <c r="BX112" s="861"/>
      <c r="BY112" s="861"/>
      <c r="BZ112" s="861"/>
      <c r="CA112" s="861">
        <v>63581589</v>
      </c>
      <c r="CB112" s="861"/>
      <c r="CC112" s="861"/>
      <c r="CD112" s="861"/>
      <c r="CE112" s="861"/>
      <c r="CF112" s="922">
        <v>113.2</v>
      </c>
      <c r="CG112" s="923"/>
      <c r="CH112" s="923"/>
      <c r="CI112" s="923"/>
      <c r="CJ112" s="923"/>
      <c r="CK112" s="978"/>
      <c r="CL112" s="865"/>
      <c r="CM112" s="868" t="s">
        <v>458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424</v>
      </c>
      <c r="DH112" s="861"/>
      <c r="DI112" s="861"/>
      <c r="DJ112" s="861"/>
      <c r="DK112" s="861"/>
      <c r="DL112" s="861" t="s">
        <v>130</v>
      </c>
      <c r="DM112" s="861"/>
      <c r="DN112" s="861"/>
      <c r="DO112" s="861"/>
      <c r="DP112" s="861"/>
      <c r="DQ112" s="861" t="s">
        <v>459</v>
      </c>
      <c r="DR112" s="861"/>
      <c r="DS112" s="861"/>
      <c r="DT112" s="861"/>
      <c r="DU112" s="861"/>
      <c r="DV112" s="838" t="s">
        <v>460</v>
      </c>
      <c r="DW112" s="838"/>
      <c r="DX112" s="838"/>
      <c r="DY112" s="838"/>
      <c r="DZ112" s="839"/>
    </row>
    <row r="113" spans="1:130" s="247" customFormat="1" ht="26.25" customHeight="1" x14ac:dyDescent="0.15">
      <c r="A113" s="965"/>
      <c r="B113" s="966"/>
      <c r="C113" s="794" t="s">
        <v>461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4851531</v>
      </c>
      <c r="AB113" s="970"/>
      <c r="AC113" s="970"/>
      <c r="AD113" s="970"/>
      <c r="AE113" s="971"/>
      <c r="AF113" s="972">
        <v>5163784</v>
      </c>
      <c r="AG113" s="970"/>
      <c r="AH113" s="970"/>
      <c r="AI113" s="970"/>
      <c r="AJ113" s="971"/>
      <c r="AK113" s="972">
        <v>4699185</v>
      </c>
      <c r="AL113" s="970"/>
      <c r="AM113" s="970"/>
      <c r="AN113" s="970"/>
      <c r="AO113" s="971"/>
      <c r="AP113" s="973">
        <v>8.4</v>
      </c>
      <c r="AQ113" s="974"/>
      <c r="AR113" s="974"/>
      <c r="AS113" s="974"/>
      <c r="AT113" s="975"/>
      <c r="AU113" s="983"/>
      <c r="AV113" s="984"/>
      <c r="AW113" s="984"/>
      <c r="AX113" s="984"/>
      <c r="AY113" s="984"/>
      <c r="AZ113" s="859" t="s">
        <v>462</v>
      </c>
      <c r="BA113" s="794"/>
      <c r="BB113" s="794"/>
      <c r="BC113" s="794"/>
      <c r="BD113" s="794"/>
      <c r="BE113" s="794"/>
      <c r="BF113" s="794"/>
      <c r="BG113" s="794"/>
      <c r="BH113" s="794"/>
      <c r="BI113" s="794"/>
      <c r="BJ113" s="794"/>
      <c r="BK113" s="794"/>
      <c r="BL113" s="794"/>
      <c r="BM113" s="794"/>
      <c r="BN113" s="794"/>
      <c r="BO113" s="794"/>
      <c r="BP113" s="795"/>
      <c r="BQ113" s="860">
        <v>94833</v>
      </c>
      <c r="BR113" s="861"/>
      <c r="BS113" s="861"/>
      <c r="BT113" s="861"/>
      <c r="BU113" s="861"/>
      <c r="BV113" s="861">
        <v>80302</v>
      </c>
      <c r="BW113" s="861"/>
      <c r="BX113" s="861"/>
      <c r="BY113" s="861"/>
      <c r="BZ113" s="861"/>
      <c r="CA113" s="861">
        <v>65726</v>
      </c>
      <c r="CB113" s="861"/>
      <c r="CC113" s="861"/>
      <c r="CD113" s="861"/>
      <c r="CE113" s="861"/>
      <c r="CF113" s="922">
        <v>0.1</v>
      </c>
      <c r="CG113" s="923"/>
      <c r="CH113" s="923"/>
      <c r="CI113" s="923"/>
      <c r="CJ113" s="923"/>
      <c r="CK113" s="978"/>
      <c r="CL113" s="865"/>
      <c r="CM113" s="868" t="s">
        <v>463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460</v>
      </c>
      <c r="DH113" s="824"/>
      <c r="DI113" s="824"/>
      <c r="DJ113" s="824"/>
      <c r="DK113" s="825"/>
      <c r="DL113" s="826" t="s">
        <v>130</v>
      </c>
      <c r="DM113" s="824"/>
      <c r="DN113" s="824"/>
      <c r="DO113" s="824"/>
      <c r="DP113" s="825"/>
      <c r="DQ113" s="826" t="s">
        <v>424</v>
      </c>
      <c r="DR113" s="824"/>
      <c r="DS113" s="824"/>
      <c r="DT113" s="824"/>
      <c r="DU113" s="825"/>
      <c r="DV113" s="871" t="s">
        <v>456</v>
      </c>
      <c r="DW113" s="872"/>
      <c r="DX113" s="872"/>
      <c r="DY113" s="872"/>
      <c r="DZ113" s="873"/>
    </row>
    <row r="114" spans="1:130" s="247" customFormat="1" ht="26.25" customHeight="1" x14ac:dyDescent="0.15">
      <c r="A114" s="965"/>
      <c r="B114" s="966"/>
      <c r="C114" s="794" t="s">
        <v>464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10301</v>
      </c>
      <c r="AB114" s="824"/>
      <c r="AC114" s="824"/>
      <c r="AD114" s="824"/>
      <c r="AE114" s="825"/>
      <c r="AF114" s="826">
        <v>10301</v>
      </c>
      <c r="AG114" s="824"/>
      <c r="AH114" s="824"/>
      <c r="AI114" s="824"/>
      <c r="AJ114" s="825"/>
      <c r="AK114" s="826">
        <v>10301</v>
      </c>
      <c r="AL114" s="824"/>
      <c r="AM114" s="824"/>
      <c r="AN114" s="824"/>
      <c r="AO114" s="825"/>
      <c r="AP114" s="871">
        <v>0</v>
      </c>
      <c r="AQ114" s="872"/>
      <c r="AR114" s="872"/>
      <c r="AS114" s="872"/>
      <c r="AT114" s="873"/>
      <c r="AU114" s="983"/>
      <c r="AV114" s="984"/>
      <c r="AW114" s="984"/>
      <c r="AX114" s="984"/>
      <c r="AY114" s="984"/>
      <c r="AZ114" s="859" t="s">
        <v>465</v>
      </c>
      <c r="BA114" s="794"/>
      <c r="BB114" s="794"/>
      <c r="BC114" s="794"/>
      <c r="BD114" s="794"/>
      <c r="BE114" s="794"/>
      <c r="BF114" s="794"/>
      <c r="BG114" s="794"/>
      <c r="BH114" s="794"/>
      <c r="BI114" s="794"/>
      <c r="BJ114" s="794"/>
      <c r="BK114" s="794"/>
      <c r="BL114" s="794"/>
      <c r="BM114" s="794"/>
      <c r="BN114" s="794"/>
      <c r="BO114" s="794"/>
      <c r="BP114" s="795"/>
      <c r="BQ114" s="860">
        <v>21501389</v>
      </c>
      <c r="BR114" s="861"/>
      <c r="BS114" s="861"/>
      <c r="BT114" s="861"/>
      <c r="BU114" s="861"/>
      <c r="BV114" s="861">
        <v>20427682</v>
      </c>
      <c r="BW114" s="861"/>
      <c r="BX114" s="861"/>
      <c r="BY114" s="861"/>
      <c r="BZ114" s="861"/>
      <c r="CA114" s="861">
        <v>19859224</v>
      </c>
      <c r="CB114" s="861"/>
      <c r="CC114" s="861"/>
      <c r="CD114" s="861"/>
      <c r="CE114" s="861"/>
      <c r="CF114" s="922">
        <v>35.4</v>
      </c>
      <c r="CG114" s="923"/>
      <c r="CH114" s="923"/>
      <c r="CI114" s="923"/>
      <c r="CJ114" s="923"/>
      <c r="CK114" s="978"/>
      <c r="CL114" s="865"/>
      <c r="CM114" s="868" t="s">
        <v>466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456</v>
      </c>
      <c r="DH114" s="824"/>
      <c r="DI114" s="824"/>
      <c r="DJ114" s="824"/>
      <c r="DK114" s="825"/>
      <c r="DL114" s="826" t="s">
        <v>396</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467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82542</v>
      </c>
      <c r="AB115" s="970"/>
      <c r="AC115" s="970"/>
      <c r="AD115" s="970"/>
      <c r="AE115" s="971"/>
      <c r="AF115" s="972">
        <v>70112</v>
      </c>
      <c r="AG115" s="970"/>
      <c r="AH115" s="970"/>
      <c r="AI115" s="970"/>
      <c r="AJ115" s="971"/>
      <c r="AK115" s="972">
        <v>56111</v>
      </c>
      <c r="AL115" s="970"/>
      <c r="AM115" s="970"/>
      <c r="AN115" s="970"/>
      <c r="AO115" s="971"/>
      <c r="AP115" s="973">
        <v>0.1</v>
      </c>
      <c r="AQ115" s="974"/>
      <c r="AR115" s="974"/>
      <c r="AS115" s="974"/>
      <c r="AT115" s="975"/>
      <c r="AU115" s="983"/>
      <c r="AV115" s="984"/>
      <c r="AW115" s="984"/>
      <c r="AX115" s="984"/>
      <c r="AY115" s="984"/>
      <c r="AZ115" s="859" t="s">
        <v>468</v>
      </c>
      <c r="BA115" s="794"/>
      <c r="BB115" s="794"/>
      <c r="BC115" s="794"/>
      <c r="BD115" s="794"/>
      <c r="BE115" s="794"/>
      <c r="BF115" s="794"/>
      <c r="BG115" s="794"/>
      <c r="BH115" s="794"/>
      <c r="BI115" s="794"/>
      <c r="BJ115" s="794"/>
      <c r="BK115" s="794"/>
      <c r="BL115" s="794"/>
      <c r="BM115" s="794"/>
      <c r="BN115" s="794"/>
      <c r="BO115" s="794"/>
      <c r="BP115" s="795"/>
      <c r="BQ115" s="860">
        <v>705001</v>
      </c>
      <c r="BR115" s="861"/>
      <c r="BS115" s="861"/>
      <c r="BT115" s="861"/>
      <c r="BU115" s="861"/>
      <c r="BV115" s="861">
        <v>189240</v>
      </c>
      <c r="BW115" s="861"/>
      <c r="BX115" s="861"/>
      <c r="BY115" s="861"/>
      <c r="BZ115" s="861"/>
      <c r="CA115" s="861" t="s">
        <v>130</v>
      </c>
      <c r="CB115" s="861"/>
      <c r="CC115" s="861"/>
      <c r="CD115" s="861"/>
      <c r="CE115" s="861"/>
      <c r="CF115" s="922" t="s">
        <v>460</v>
      </c>
      <c r="CG115" s="923"/>
      <c r="CH115" s="923"/>
      <c r="CI115" s="923"/>
      <c r="CJ115" s="923"/>
      <c r="CK115" s="978"/>
      <c r="CL115" s="865"/>
      <c r="CM115" s="859" t="s">
        <v>469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809219</v>
      </c>
      <c r="DH115" s="824"/>
      <c r="DI115" s="824"/>
      <c r="DJ115" s="824"/>
      <c r="DK115" s="825"/>
      <c r="DL115" s="826">
        <v>810083</v>
      </c>
      <c r="DM115" s="824"/>
      <c r="DN115" s="824"/>
      <c r="DO115" s="824"/>
      <c r="DP115" s="825"/>
      <c r="DQ115" s="826">
        <v>847105</v>
      </c>
      <c r="DR115" s="824"/>
      <c r="DS115" s="824"/>
      <c r="DT115" s="824"/>
      <c r="DU115" s="825"/>
      <c r="DV115" s="871">
        <v>1.5</v>
      </c>
      <c r="DW115" s="872"/>
      <c r="DX115" s="872"/>
      <c r="DY115" s="872"/>
      <c r="DZ115" s="873"/>
    </row>
    <row r="116" spans="1:130" s="247" customFormat="1" ht="26.25" customHeight="1" x14ac:dyDescent="0.15">
      <c r="A116" s="967"/>
      <c r="B116" s="968"/>
      <c r="C116" s="927" t="s">
        <v>470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456</v>
      </c>
      <c r="AB116" s="824"/>
      <c r="AC116" s="824"/>
      <c r="AD116" s="824"/>
      <c r="AE116" s="825"/>
      <c r="AF116" s="826" t="s">
        <v>424</v>
      </c>
      <c r="AG116" s="824"/>
      <c r="AH116" s="824"/>
      <c r="AI116" s="824"/>
      <c r="AJ116" s="825"/>
      <c r="AK116" s="826" t="s">
        <v>130</v>
      </c>
      <c r="AL116" s="824"/>
      <c r="AM116" s="824"/>
      <c r="AN116" s="824"/>
      <c r="AO116" s="825"/>
      <c r="AP116" s="871" t="s">
        <v>424</v>
      </c>
      <c r="AQ116" s="872"/>
      <c r="AR116" s="872"/>
      <c r="AS116" s="872"/>
      <c r="AT116" s="873"/>
      <c r="AU116" s="983"/>
      <c r="AV116" s="984"/>
      <c r="AW116" s="984"/>
      <c r="AX116" s="984"/>
      <c r="AY116" s="984"/>
      <c r="AZ116" s="910" t="s">
        <v>471</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424</v>
      </c>
      <c r="CB116" s="861"/>
      <c r="CC116" s="861"/>
      <c r="CD116" s="861"/>
      <c r="CE116" s="861"/>
      <c r="CF116" s="922" t="s">
        <v>396</v>
      </c>
      <c r="CG116" s="923"/>
      <c r="CH116" s="923"/>
      <c r="CI116" s="923"/>
      <c r="CJ116" s="923"/>
      <c r="CK116" s="978"/>
      <c r="CL116" s="865"/>
      <c r="CM116" s="868" t="s">
        <v>472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424</v>
      </c>
      <c r="DH116" s="824"/>
      <c r="DI116" s="824"/>
      <c r="DJ116" s="824"/>
      <c r="DK116" s="825"/>
      <c r="DL116" s="826" t="s">
        <v>459</v>
      </c>
      <c r="DM116" s="824"/>
      <c r="DN116" s="824"/>
      <c r="DO116" s="824"/>
      <c r="DP116" s="825"/>
      <c r="DQ116" s="826" t="s">
        <v>456</v>
      </c>
      <c r="DR116" s="824"/>
      <c r="DS116" s="824"/>
      <c r="DT116" s="824"/>
      <c r="DU116" s="825"/>
      <c r="DV116" s="871" t="s">
        <v>456</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473</v>
      </c>
      <c r="Z117" s="950"/>
      <c r="AA117" s="955">
        <v>15014332</v>
      </c>
      <c r="AB117" s="956"/>
      <c r="AC117" s="956"/>
      <c r="AD117" s="956"/>
      <c r="AE117" s="957"/>
      <c r="AF117" s="958">
        <v>16310256</v>
      </c>
      <c r="AG117" s="956"/>
      <c r="AH117" s="956"/>
      <c r="AI117" s="956"/>
      <c r="AJ117" s="957"/>
      <c r="AK117" s="958">
        <v>15621046</v>
      </c>
      <c r="AL117" s="956"/>
      <c r="AM117" s="956"/>
      <c r="AN117" s="956"/>
      <c r="AO117" s="957"/>
      <c r="AP117" s="959"/>
      <c r="AQ117" s="960"/>
      <c r="AR117" s="960"/>
      <c r="AS117" s="960"/>
      <c r="AT117" s="961"/>
      <c r="AU117" s="983"/>
      <c r="AV117" s="984"/>
      <c r="AW117" s="984"/>
      <c r="AX117" s="984"/>
      <c r="AY117" s="984"/>
      <c r="AZ117" s="910" t="s">
        <v>474</v>
      </c>
      <c r="BA117" s="911"/>
      <c r="BB117" s="911"/>
      <c r="BC117" s="911"/>
      <c r="BD117" s="911"/>
      <c r="BE117" s="911"/>
      <c r="BF117" s="911"/>
      <c r="BG117" s="911"/>
      <c r="BH117" s="911"/>
      <c r="BI117" s="911"/>
      <c r="BJ117" s="911"/>
      <c r="BK117" s="911"/>
      <c r="BL117" s="911"/>
      <c r="BM117" s="911"/>
      <c r="BN117" s="911"/>
      <c r="BO117" s="911"/>
      <c r="BP117" s="912"/>
      <c r="BQ117" s="860" t="s">
        <v>460</v>
      </c>
      <c r="BR117" s="861"/>
      <c r="BS117" s="861"/>
      <c r="BT117" s="861"/>
      <c r="BU117" s="861"/>
      <c r="BV117" s="861" t="s">
        <v>460</v>
      </c>
      <c r="BW117" s="861"/>
      <c r="BX117" s="861"/>
      <c r="BY117" s="861"/>
      <c r="BZ117" s="861"/>
      <c r="CA117" s="861" t="s">
        <v>460</v>
      </c>
      <c r="CB117" s="861"/>
      <c r="CC117" s="861"/>
      <c r="CD117" s="861"/>
      <c r="CE117" s="861"/>
      <c r="CF117" s="922" t="s">
        <v>424</v>
      </c>
      <c r="CG117" s="923"/>
      <c r="CH117" s="923"/>
      <c r="CI117" s="923"/>
      <c r="CJ117" s="923"/>
      <c r="CK117" s="978"/>
      <c r="CL117" s="865"/>
      <c r="CM117" s="868" t="s">
        <v>475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396</v>
      </c>
      <c r="DH117" s="824"/>
      <c r="DI117" s="824"/>
      <c r="DJ117" s="824"/>
      <c r="DK117" s="825"/>
      <c r="DL117" s="826" t="s">
        <v>460</v>
      </c>
      <c r="DM117" s="824"/>
      <c r="DN117" s="824"/>
      <c r="DO117" s="824"/>
      <c r="DP117" s="825"/>
      <c r="DQ117" s="826" t="s">
        <v>460</v>
      </c>
      <c r="DR117" s="824"/>
      <c r="DS117" s="824"/>
      <c r="DT117" s="824"/>
      <c r="DU117" s="825"/>
      <c r="DV117" s="871" t="s">
        <v>460</v>
      </c>
      <c r="DW117" s="872"/>
      <c r="DX117" s="872"/>
      <c r="DY117" s="872"/>
      <c r="DZ117" s="873"/>
    </row>
    <row r="118" spans="1:130" s="247" customFormat="1" ht="26.25" customHeight="1" x14ac:dyDescent="0.15">
      <c r="A118" s="948" t="s">
        <v>445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443</v>
      </c>
      <c r="AB118" s="949"/>
      <c r="AC118" s="949"/>
      <c r="AD118" s="949"/>
      <c r="AE118" s="950"/>
      <c r="AF118" s="951" t="s">
        <v>308</v>
      </c>
      <c r="AG118" s="949"/>
      <c r="AH118" s="949"/>
      <c r="AI118" s="949"/>
      <c r="AJ118" s="950"/>
      <c r="AK118" s="951" t="s">
        <v>307</v>
      </c>
      <c r="AL118" s="949"/>
      <c r="AM118" s="949"/>
      <c r="AN118" s="949"/>
      <c r="AO118" s="950"/>
      <c r="AP118" s="952" t="s">
        <v>444</v>
      </c>
      <c r="AQ118" s="953"/>
      <c r="AR118" s="953"/>
      <c r="AS118" s="953"/>
      <c r="AT118" s="954"/>
      <c r="AU118" s="983"/>
      <c r="AV118" s="984"/>
      <c r="AW118" s="984"/>
      <c r="AX118" s="984"/>
      <c r="AY118" s="984"/>
      <c r="AZ118" s="926" t="s">
        <v>476</v>
      </c>
      <c r="BA118" s="927"/>
      <c r="BB118" s="927"/>
      <c r="BC118" s="927"/>
      <c r="BD118" s="927"/>
      <c r="BE118" s="927"/>
      <c r="BF118" s="927"/>
      <c r="BG118" s="927"/>
      <c r="BH118" s="927"/>
      <c r="BI118" s="927"/>
      <c r="BJ118" s="927"/>
      <c r="BK118" s="927"/>
      <c r="BL118" s="927"/>
      <c r="BM118" s="927"/>
      <c r="BN118" s="927"/>
      <c r="BO118" s="927"/>
      <c r="BP118" s="928"/>
      <c r="BQ118" s="929" t="s">
        <v>459</v>
      </c>
      <c r="BR118" s="892"/>
      <c r="BS118" s="892"/>
      <c r="BT118" s="892"/>
      <c r="BU118" s="892"/>
      <c r="BV118" s="892" t="s">
        <v>460</v>
      </c>
      <c r="BW118" s="892"/>
      <c r="BX118" s="892"/>
      <c r="BY118" s="892"/>
      <c r="BZ118" s="892"/>
      <c r="CA118" s="892" t="s">
        <v>460</v>
      </c>
      <c r="CB118" s="892"/>
      <c r="CC118" s="892"/>
      <c r="CD118" s="892"/>
      <c r="CE118" s="892"/>
      <c r="CF118" s="922" t="s">
        <v>459</v>
      </c>
      <c r="CG118" s="923"/>
      <c r="CH118" s="923"/>
      <c r="CI118" s="923"/>
      <c r="CJ118" s="923"/>
      <c r="CK118" s="978"/>
      <c r="CL118" s="865"/>
      <c r="CM118" s="868" t="s">
        <v>477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396</v>
      </c>
      <c r="DH118" s="824"/>
      <c r="DI118" s="824"/>
      <c r="DJ118" s="824"/>
      <c r="DK118" s="825"/>
      <c r="DL118" s="826" t="s">
        <v>460</v>
      </c>
      <c r="DM118" s="824"/>
      <c r="DN118" s="824"/>
      <c r="DO118" s="824"/>
      <c r="DP118" s="825"/>
      <c r="DQ118" s="826" t="s">
        <v>396</v>
      </c>
      <c r="DR118" s="824"/>
      <c r="DS118" s="824"/>
      <c r="DT118" s="824"/>
      <c r="DU118" s="825"/>
      <c r="DV118" s="871" t="s">
        <v>460</v>
      </c>
      <c r="DW118" s="872"/>
      <c r="DX118" s="872"/>
      <c r="DY118" s="872"/>
      <c r="DZ118" s="873"/>
    </row>
    <row r="119" spans="1:130" s="247" customFormat="1" ht="26.25" customHeight="1" x14ac:dyDescent="0.15">
      <c r="A119" s="862" t="s">
        <v>448</v>
      </c>
      <c r="B119" s="863"/>
      <c r="C119" s="938" t="s">
        <v>449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460</v>
      </c>
      <c r="AB119" s="942"/>
      <c r="AC119" s="942"/>
      <c r="AD119" s="942"/>
      <c r="AE119" s="943"/>
      <c r="AF119" s="944" t="s">
        <v>459</v>
      </c>
      <c r="AG119" s="942"/>
      <c r="AH119" s="942"/>
      <c r="AI119" s="942"/>
      <c r="AJ119" s="943"/>
      <c r="AK119" s="944" t="s">
        <v>396</v>
      </c>
      <c r="AL119" s="942"/>
      <c r="AM119" s="942"/>
      <c r="AN119" s="942"/>
      <c r="AO119" s="943"/>
      <c r="AP119" s="945" t="s">
        <v>459</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478</v>
      </c>
      <c r="BP119" s="925"/>
      <c r="BQ119" s="929">
        <v>197604228</v>
      </c>
      <c r="BR119" s="892"/>
      <c r="BS119" s="892"/>
      <c r="BT119" s="892"/>
      <c r="BU119" s="892"/>
      <c r="BV119" s="892">
        <v>193308510</v>
      </c>
      <c r="BW119" s="892"/>
      <c r="BX119" s="892"/>
      <c r="BY119" s="892"/>
      <c r="BZ119" s="892"/>
      <c r="CA119" s="892">
        <v>197194252</v>
      </c>
      <c r="CB119" s="892"/>
      <c r="CC119" s="892"/>
      <c r="CD119" s="892"/>
      <c r="CE119" s="892"/>
      <c r="CF119" s="790"/>
      <c r="CG119" s="791"/>
      <c r="CH119" s="791"/>
      <c r="CI119" s="791"/>
      <c r="CJ119" s="881"/>
      <c r="CK119" s="979"/>
      <c r="CL119" s="867"/>
      <c r="CM119" s="885" t="s">
        <v>479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1084933</v>
      </c>
      <c r="DH119" s="807"/>
      <c r="DI119" s="807"/>
      <c r="DJ119" s="807"/>
      <c r="DK119" s="808"/>
      <c r="DL119" s="809">
        <v>182354</v>
      </c>
      <c r="DM119" s="807"/>
      <c r="DN119" s="807"/>
      <c r="DO119" s="807"/>
      <c r="DP119" s="808"/>
      <c r="DQ119" s="809">
        <v>129131</v>
      </c>
      <c r="DR119" s="807"/>
      <c r="DS119" s="807"/>
      <c r="DT119" s="807"/>
      <c r="DU119" s="808"/>
      <c r="DV119" s="895">
        <v>0.2</v>
      </c>
      <c r="DW119" s="896"/>
      <c r="DX119" s="896"/>
      <c r="DY119" s="896"/>
      <c r="DZ119" s="897"/>
    </row>
    <row r="120" spans="1:130" s="247" customFormat="1" ht="26.25" customHeight="1" x14ac:dyDescent="0.15">
      <c r="A120" s="864"/>
      <c r="B120" s="865"/>
      <c r="C120" s="868" t="s">
        <v>453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396</v>
      </c>
      <c r="AB120" s="824"/>
      <c r="AC120" s="824"/>
      <c r="AD120" s="824"/>
      <c r="AE120" s="825"/>
      <c r="AF120" s="826" t="s">
        <v>396</v>
      </c>
      <c r="AG120" s="824"/>
      <c r="AH120" s="824"/>
      <c r="AI120" s="824"/>
      <c r="AJ120" s="825"/>
      <c r="AK120" s="826" t="s">
        <v>459</v>
      </c>
      <c r="AL120" s="824"/>
      <c r="AM120" s="824"/>
      <c r="AN120" s="824"/>
      <c r="AO120" s="825"/>
      <c r="AP120" s="871" t="s">
        <v>396</v>
      </c>
      <c r="AQ120" s="872"/>
      <c r="AR120" s="872"/>
      <c r="AS120" s="872"/>
      <c r="AT120" s="873"/>
      <c r="AU120" s="930" t="s">
        <v>480</v>
      </c>
      <c r="AV120" s="931"/>
      <c r="AW120" s="931"/>
      <c r="AX120" s="931"/>
      <c r="AY120" s="932"/>
      <c r="AZ120" s="907" t="s">
        <v>481</v>
      </c>
      <c r="BA120" s="852"/>
      <c r="BB120" s="852"/>
      <c r="BC120" s="852"/>
      <c r="BD120" s="852"/>
      <c r="BE120" s="852"/>
      <c r="BF120" s="852"/>
      <c r="BG120" s="852"/>
      <c r="BH120" s="852"/>
      <c r="BI120" s="852"/>
      <c r="BJ120" s="852"/>
      <c r="BK120" s="852"/>
      <c r="BL120" s="852"/>
      <c r="BM120" s="852"/>
      <c r="BN120" s="852"/>
      <c r="BO120" s="852"/>
      <c r="BP120" s="853"/>
      <c r="BQ120" s="908">
        <v>21035299</v>
      </c>
      <c r="BR120" s="889"/>
      <c r="BS120" s="889"/>
      <c r="BT120" s="889"/>
      <c r="BU120" s="889"/>
      <c r="BV120" s="889">
        <v>19313376</v>
      </c>
      <c r="BW120" s="889"/>
      <c r="BX120" s="889"/>
      <c r="BY120" s="889"/>
      <c r="BZ120" s="889"/>
      <c r="CA120" s="889">
        <v>17100627</v>
      </c>
      <c r="CB120" s="889"/>
      <c r="CC120" s="889"/>
      <c r="CD120" s="889"/>
      <c r="CE120" s="889"/>
      <c r="CF120" s="913">
        <v>30.5</v>
      </c>
      <c r="CG120" s="914"/>
      <c r="CH120" s="914"/>
      <c r="CI120" s="914"/>
      <c r="CJ120" s="914"/>
      <c r="CK120" s="915" t="s">
        <v>482</v>
      </c>
      <c r="CL120" s="899"/>
      <c r="CM120" s="899"/>
      <c r="CN120" s="899"/>
      <c r="CO120" s="900"/>
      <c r="CP120" s="919" t="s">
        <v>416</v>
      </c>
      <c r="CQ120" s="920"/>
      <c r="CR120" s="920"/>
      <c r="CS120" s="920"/>
      <c r="CT120" s="920"/>
      <c r="CU120" s="920"/>
      <c r="CV120" s="920"/>
      <c r="CW120" s="920"/>
      <c r="CX120" s="920"/>
      <c r="CY120" s="920"/>
      <c r="CZ120" s="920"/>
      <c r="DA120" s="920"/>
      <c r="DB120" s="920"/>
      <c r="DC120" s="920"/>
      <c r="DD120" s="920"/>
      <c r="DE120" s="920"/>
      <c r="DF120" s="921"/>
      <c r="DG120" s="908">
        <v>58763883</v>
      </c>
      <c r="DH120" s="889"/>
      <c r="DI120" s="889"/>
      <c r="DJ120" s="889"/>
      <c r="DK120" s="889"/>
      <c r="DL120" s="889">
        <v>56853504</v>
      </c>
      <c r="DM120" s="889"/>
      <c r="DN120" s="889"/>
      <c r="DO120" s="889"/>
      <c r="DP120" s="889"/>
      <c r="DQ120" s="889">
        <v>57560219</v>
      </c>
      <c r="DR120" s="889"/>
      <c r="DS120" s="889"/>
      <c r="DT120" s="889"/>
      <c r="DU120" s="889"/>
      <c r="DV120" s="890">
        <v>102.5</v>
      </c>
      <c r="DW120" s="890"/>
      <c r="DX120" s="890"/>
      <c r="DY120" s="890"/>
      <c r="DZ120" s="891"/>
    </row>
    <row r="121" spans="1:130" s="247" customFormat="1" ht="26.25" customHeight="1" x14ac:dyDescent="0.15">
      <c r="A121" s="864"/>
      <c r="B121" s="865"/>
      <c r="C121" s="910" t="s">
        <v>483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459</v>
      </c>
      <c r="AB121" s="824"/>
      <c r="AC121" s="824"/>
      <c r="AD121" s="824"/>
      <c r="AE121" s="825"/>
      <c r="AF121" s="826" t="s">
        <v>396</v>
      </c>
      <c r="AG121" s="824"/>
      <c r="AH121" s="824"/>
      <c r="AI121" s="824"/>
      <c r="AJ121" s="825"/>
      <c r="AK121" s="826" t="s">
        <v>459</v>
      </c>
      <c r="AL121" s="824"/>
      <c r="AM121" s="824"/>
      <c r="AN121" s="824"/>
      <c r="AO121" s="825"/>
      <c r="AP121" s="871" t="s">
        <v>396</v>
      </c>
      <c r="AQ121" s="872"/>
      <c r="AR121" s="872"/>
      <c r="AS121" s="872"/>
      <c r="AT121" s="873"/>
      <c r="AU121" s="933"/>
      <c r="AV121" s="934"/>
      <c r="AW121" s="934"/>
      <c r="AX121" s="934"/>
      <c r="AY121" s="935"/>
      <c r="AZ121" s="859" t="s">
        <v>484</v>
      </c>
      <c r="BA121" s="794"/>
      <c r="BB121" s="794"/>
      <c r="BC121" s="794"/>
      <c r="BD121" s="794"/>
      <c r="BE121" s="794"/>
      <c r="BF121" s="794"/>
      <c r="BG121" s="794"/>
      <c r="BH121" s="794"/>
      <c r="BI121" s="794"/>
      <c r="BJ121" s="794"/>
      <c r="BK121" s="794"/>
      <c r="BL121" s="794"/>
      <c r="BM121" s="794"/>
      <c r="BN121" s="794"/>
      <c r="BO121" s="794"/>
      <c r="BP121" s="795"/>
      <c r="BQ121" s="860">
        <v>24542799</v>
      </c>
      <c r="BR121" s="861"/>
      <c r="BS121" s="861"/>
      <c r="BT121" s="861"/>
      <c r="BU121" s="861"/>
      <c r="BV121" s="861">
        <v>24782522</v>
      </c>
      <c r="BW121" s="861"/>
      <c r="BX121" s="861"/>
      <c r="BY121" s="861"/>
      <c r="BZ121" s="861"/>
      <c r="CA121" s="861">
        <v>26856295</v>
      </c>
      <c r="CB121" s="861"/>
      <c r="CC121" s="861"/>
      <c r="CD121" s="861"/>
      <c r="CE121" s="861"/>
      <c r="CF121" s="922">
        <v>47.8</v>
      </c>
      <c r="CG121" s="923"/>
      <c r="CH121" s="923"/>
      <c r="CI121" s="923"/>
      <c r="CJ121" s="923"/>
      <c r="CK121" s="916"/>
      <c r="CL121" s="902"/>
      <c r="CM121" s="902"/>
      <c r="CN121" s="902"/>
      <c r="CO121" s="903"/>
      <c r="CP121" s="882" t="s">
        <v>485</v>
      </c>
      <c r="CQ121" s="883"/>
      <c r="CR121" s="883"/>
      <c r="CS121" s="883"/>
      <c r="CT121" s="883"/>
      <c r="CU121" s="883"/>
      <c r="CV121" s="883"/>
      <c r="CW121" s="883"/>
      <c r="CX121" s="883"/>
      <c r="CY121" s="883"/>
      <c r="CZ121" s="883"/>
      <c r="DA121" s="883"/>
      <c r="DB121" s="883"/>
      <c r="DC121" s="883"/>
      <c r="DD121" s="883"/>
      <c r="DE121" s="883"/>
      <c r="DF121" s="884"/>
      <c r="DG121" s="860">
        <v>2110577</v>
      </c>
      <c r="DH121" s="861"/>
      <c r="DI121" s="861"/>
      <c r="DJ121" s="861"/>
      <c r="DK121" s="861"/>
      <c r="DL121" s="861">
        <v>2641321</v>
      </c>
      <c r="DM121" s="861"/>
      <c r="DN121" s="861"/>
      <c r="DO121" s="861"/>
      <c r="DP121" s="861"/>
      <c r="DQ121" s="861">
        <v>3434433</v>
      </c>
      <c r="DR121" s="861"/>
      <c r="DS121" s="861"/>
      <c r="DT121" s="861"/>
      <c r="DU121" s="861"/>
      <c r="DV121" s="838">
        <v>6.1</v>
      </c>
      <c r="DW121" s="838"/>
      <c r="DX121" s="838"/>
      <c r="DY121" s="838"/>
      <c r="DZ121" s="839"/>
    </row>
    <row r="122" spans="1:130" s="247" customFormat="1" ht="26.25" customHeight="1" x14ac:dyDescent="0.15">
      <c r="A122" s="864"/>
      <c r="B122" s="865"/>
      <c r="C122" s="868" t="s">
        <v>466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459</v>
      </c>
      <c r="AB122" s="824"/>
      <c r="AC122" s="824"/>
      <c r="AD122" s="824"/>
      <c r="AE122" s="825"/>
      <c r="AF122" s="826" t="s">
        <v>396</v>
      </c>
      <c r="AG122" s="824"/>
      <c r="AH122" s="824"/>
      <c r="AI122" s="824"/>
      <c r="AJ122" s="825"/>
      <c r="AK122" s="826" t="s">
        <v>396</v>
      </c>
      <c r="AL122" s="824"/>
      <c r="AM122" s="824"/>
      <c r="AN122" s="824"/>
      <c r="AO122" s="825"/>
      <c r="AP122" s="871" t="s">
        <v>396</v>
      </c>
      <c r="AQ122" s="872"/>
      <c r="AR122" s="872"/>
      <c r="AS122" s="872"/>
      <c r="AT122" s="873"/>
      <c r="AU122" s="933"/>
      <c r="AV122" s="934"/>
      <c r="AW122" s="934"/>
      <c r="AX122" s="934"/>
      <c r="AY122" s="935"/>
      <c r="AZ122" s="926" t="s">
        <v>486</v>
      </c>
      <c r="BA122" s="927"/>
      <c r="BB122" s="927"/>
      <c r="BC122" s="927"/>
      <c r="BD122" s="927"/>
      <c r="BE122" s="927"/>
      <c r="BF122" s="927"/>
      <c r="BG122" s="927"/>
      <c r="BH122" s="927"/>
      <c r="BI122" s="927"/>
      <c r="BJ122" s="927"/>
      <c r="BK122" s="927"/>
      <c r="BL122" s="927"/>
      <c r="BM122" s="927"/>
      <c r="BN122" s="927"/>
      <c r="BO122" s="927"/>
      <c r="BP122" s="928"/>
      <c r="BQ122" s="929">
        <v>126319136</v>
      </c>
      <c r="BR122" s="892"/>
      <c r="BS122" s="892"/>
      <c r="BT122" s="892"/>
      <c r="BU122" s="892"/>
      <c r="BV122" s="892">
        <v>124242907</v>
      </c>
      <c r="BW122" s="892"/>
      <c r="BX122" s="892"/>
      <c r="BY122" s="892"/>
      <c r="BZ122" s="892"/>
      <c r="CA122" s="892">
        <v>125269486</v>
      </c>
      <c r="CB122" s="892"/>
      <c r="CC122" s="892"/>
      <c r="CD122" s="892"/>
      <c r="CE122" s="892"/>
      <c r="CF122" s="893">
        <v>223.1</v>
      </c>
      <c r="CG122" s="894"/>
      <c r="CH122" s="894"/>
      <c r="CI122" s="894"/>
      <c r="CJ122" s="894"/>
      <c r="CK122" s="916"/>
      <c r="CL122" s="902"/>
      <c r="CM122" s="902"/>
      <c r="CN122" s="902"/>
      <c r="CO122" s="903"/>
      <c r="CP122" s="882" t="s">
        <v>487</v>
      </c>
      <c r="CQ122" s="883"/>
      <c r="CR122" s="883"/>
      <c r="CS122" s="883"/>
      <c r="CT122" s="883"/>
      <c r="CU122" s="883"/>
      <c r="CV122" s="883"/>
      <c r="CW122" s="883"/>
      <c r="CX122" s="883"/>
      <c r="CY122" s="883"/>
      <c r="CZ122" s="883"/>
      <c r="DA122" s="883"/>
      <c r="DB122" s="883"/>
      <c r="DC122" s="883"/>
      <c r="DD122" s="883"/>
      <c r="DE122" s="883"/>
      <c r="DF122" s="884"/>
      <c r="DG122" s="860">
        <v>2864057</v>
      </c>
      <c r="DH122" s="861"/>
      <c r="DI122" s="861"/>
      <c r="DJ122" s="861"/>
      <c r="DK122" s="861"/>
      <c r="DL122" s="861">
        <v>2636755</v>
      </c>
      <c r="DM122" s="861"/>
      <c r="DN122" s="861"/>
      <c r="DO122" s="861"/>
      <c r="DP122" s="861"/>
      <c r="DQ122" s="861">
        <v>2392804</v>
      </c>
      <c r="DR122" s="861"/>
      <c r="DS122" s="861"/>
      <c r="DT122" s="861"/>
      <c r="DU122" s="861"/>
      <c r="DV122" s="838">
        <v>4.3</v>
      </c>
      <c r="DW122" s="838"/>
      <c r="DX122" s="838"/>
      <c r="DY122" s="838"/>
      <c r="DZ122" s="839"/>
    </row>
    <row r="123" spans="1:130" s="247" customFormat="1" ht="26.25" customHeight="1" x14ac:dyDescent="0.15">
      <c r="A123" s="864"/>
      <c r="B123" s="865"/>
      <c r="C123" s="868" t="s">
        <v>472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451</v>
      </c>
      <c r="AB123" s="824"/>
      <c r="AC123" s="824"/>
      <c r="AD123" s="824"/>
      <c r="AE123" s="825"/>
      <c r="AF123" s="826" t="s">
        <v>396</v>
      </c>
      <c r="AG123" s="824"/>
      <c r="AH123" s="824"/>
      <c r="AI123" s="824"/>
      <c r="AJ123" s="825"/>
      <c r="AK123" s="826" t="s">
        <v>396</v>
      </c>
      <c r="AL123" s="824"/>
      <c r="AM123" s="824"/>
      <c r="AN123" s="824"/>
      <c r="AO123" s="825"/>
      <c r="AP123" s="871" t="s">
        <v>488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489</v>
      </c>
      <c r="BP123" s="925"/>
      <c r="BQ123" s="879">
        <v>171897234</v>
      </c>
      <c r="BR123" s="880"/>
      <c r="BS123" s="880"/>
      <c r="BT123" s="880"/>
      <c r="BU123" s="880"/>
      <c r="BV123" s="880">
        <v>168338805</v>
      </c>
      <c r="BW123" s="880"/>
      <c r="BX123" s="880"/>
      <c r="BY123" s="880"/>
      <c r="BZ123" s="880"/>
      <c r="CA123" s="880">
        <v>169226408</v>
      </c>
      <c r="CB123" s="880"/>
      <c r="CC123" s="880"/>
      <c r="CD123" s="880"/>
      <c r="CE123" s="880"/>
      <c r="CF123" s="790"/>
      <c r="CG123" s="791"/>
      <c r="CH123" s="791"/>
      <c r="CI123" s="791"/>
      <c r="CJ123" s="881"/>
      <c r="CK123" s="916"/>
      <c r="CL123" s="902"/>
      <c r="CM123" s="902"/>
      <c r="CN123" s="902"/>
      <c r="CO123" s="903"/>
      <c r="CP123" s="882" t="s">
        <v>490</v>
      </c>
      <c r="CQ123" s="883"/>
      <c r="CR123" s="883"/>
      <c r="CS123" s="883"/>
      <c r="CT123" s="883"/>
      <c r="CU123" s="883"/>
      <c r="CV123" s="883"/>
      <c r="CW123" s="883"/>
      <c r="CX123" s="883"/>
      <c r="CY123" s="883"/>
      <c r="CZ123" s="883"/>
      <c r="DA123" s="883"/>
      <c r="DB123" s="883"/>
      <c r="DC123" s="883"/>
      <c r="DD123" s="883"/>
      <c r="DE123" s="883"/>
      <c r="DF123" s="884"/>
      <c r="DG123" s="823">
        <v>140600</v>
      </c>
      <c r="DH123" s="824"/>
      <c r="DI123" s="824"/>
      <c r="DJ123" s="824"/>
      <c r="DK123" s="825"/>
      <c r="DL123" s="826">
        <v>170850</v>
      </c>
      <c r="DM123" s="824"/>
      <c r="DN123" s="824"/>
      <c r="DO123" s="824"/>
      <c r="DP123" s="825"/>
      <c r="DQ123" s="826">
        <v>177545</v>
      </c>
      <c r="DR123" s="824"/>
      <c r="DS123" s="824"/>
      <c r="DT123" s="824"/>
      <c r="DU123" s="825"/>
      <c r="DV123" s="871">
        <v>0.3</v>
      </c>
      <c r="DW123" s="872"/>
      <c r="DX123" s="872"/>
      <c r="DY123" s="872"/>
      <c r="DZ123" s="873"/>
    </row>
    <row r="124" spans="1:130" s="247" customFormat="1" ht="26.25" customHeight="1" thickBot="1" x14ac:dyDescent="0.2">
      <c r="A124" s="864"/>
      <c r="B124" s="865"/>
      <c r="C124" s="868" t="s">
        <v>475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451</v>
      </c>
      <c r="AB124" s="824"/>
      <c r="AC124" s="824"/>
      <c r="AD124" s="824"/>
      <c r="AE124" s="825"/>
      <c r="AF124" s="826" t="s">
        <v>130</v>
      </c>
      <c r="AG124" s="824"/>
      <c r="AH124" s="824"/>
      <c r="AI124" s="824"/>
      <c r="AJ124" s="825"/>
      <c r="AK124" s="826" t="s">
        <v>396</v>
      </c>
      <c r="AL124" s="824"/>
      <c r="AM124" s="824"/>
      <c r="AN124" s="824"/>
      <c r="AO124" s="825"/>
      <c r="AP124" s="871" t="s">
        <v>491</v>
      </c>
      <c r="AQ124" s="872"/>
      <c r="AR124" s="872"/>
      <c r="AS124" s="872"/>
      <c r="AT124" s="873"/>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45.5</v>
      </c>
      <c r="BR124" s="878"/>
      <c r="BS124" s="878"/>
      <c r="BT124" s="878"/>
      <c r="BU124" s="878"/>
      <c r="BV124" s="878">
        <v>44.3</v>
      </c>
      <c r="BW124" s="878"/>
      <c r="BX124" s="878"/>
      <c r="BY124" s="878"/>
      <c r="BZ124" s="878"/>
      <c r="CA124" s="878">
        <v>49.8</v>
      </c>
      <c r="CB124" s="878"/>
      <c r="CC124" s="878"/>
      <c r="CD124" s="878"/>
      <c r="CE124" s="878"/>
      <c r="CF124" s="768"/>
      <c r="CG124" s="769"/>
      <c r="CH124" s="769"/>
      <c r="CI124" s="769"/>
      <c r="CJ124" s="909"/>
      <c r="CK124" s="917"/>
      <c r="CL124" s="917"/>
      <c r="CM124" s="917"/>
      <c r="CN124" s="917"/>
      <c r="CO124" s="918"/>
      <c r="CP124" s="882" t="s">
        <v>493</v>
      </c>
      <c r="CQ124" s="883"/>
      <c r="CR124" s="883"/>
      <c r="CS124" s="883"/>
      <c r="CT124" s="883"/>
      <c r="CU124" s="883"/>
      <c r="CV124" s="883"/>
      <c r="CW124" s="883"/>
      <c r="CX124" s="883"/>
      <c r="CY124" s="883"/>
      <c r="CZ124" s="883"/>
      <c r="DA124" s="883"/>
      <c r="DB124" s="883"/>
      <c r="DC124" s="883"/>
      <c r="DD124" s="883"/>
      <c r="DE124" s="883"/>
      <c r="DF124" s="884"/>
      <c r="DG124" s="806" t="s">
        <v>130</v>
      </c>
      <c r="DH124" s="807"/>
      <c r="DI124" s="807"/>
      <c r="DJ124" s="807"/>
      <c r="DK124" s="808"/>
      <c r="DL124" s="809">
        <v>27301</v>
      </c>
      <c r="DM124" s="807"/>
      <c r="DN124" s="807"/>
      <c r="DO124" s="807"/>
      <c r="DP124" s="808"/>
      <c r="DQ124" s="809">
        <v>16588</v>
      </c>
      <c r="DR124" s="807"/>
      <c r="DS124" s="807"/>
      <c r="DT124" s="807"/>
      <c r="DU124" s="808"/>
      <c r="DV124" s="895">
        <v>0</v>
      </c>
      <c r="DW124" s="896"/>
      <c r="DX124" s="896"/>
      <c r="DY124" s="896"/>
      <c r="DZ124" s="897"/>
    </row>
    <row r="125" spans="1:130" s="247" customFormat="1" ht="26.25" customHeight="1" x14ac:dyDescent="0.15">
      <c r="A125" s="864"/>
      <c r="B125" s="865"/>
      <c r="C125" s="868" t="s">
        <v>477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494</v>
      </c>
      <c r="AB125" s="824"/>
      <c r="AC125" s="824"/>
      <c r="AD125" s="824"/>
      <c r="AE125" s="825"/>
      <c r="AF125" s="826" t="s">
        <v>396</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495</v>
      </c>
      <c r="CL125" s="899"/>
      <c r="CM125" s="899"/>
      <c r="CN125" s="899"/>
      <c r="CO125" s="900"/>
      <c r="CP125" s="907" t="s">
        <v>496</v>
      </c>
      <c r="CQ125" s="852"/>
      <c r="CR125" s="852"/>
      <c r="CS125" s="852"/>
      <c r="CT125" s="852"/>
      <c r="CU125" s="852"/>
      <c r="CV125" s="852"/>
      <c r="CW125" s="852"/>
      <c r="CX125" s="852"/>
      <c r="CY125" s="852"/>
      <c r="CZ125" s="852"/>
      <c r="DA125" s="852"/>
      <c r="DB125" s="852"/>
      <c r="DC125" s="852"/>
      <c r="DD125" s="852"/>
      <c r="DE125" s="852"/>
      <c r="DF125" s="853"/>
      <c r="DG125" s="908" t="s">
        <v>396</v>
      </c>
      <c r="DH125" s="889"/>
      <c r="DI125" s="889"/>
      <c r="DJ125" s="889"/>
      <c r="DK125" s="889"/>
      <c r="DL125" s="889" t="s">
        <v>451</v>
      </c>
      <c r="DM125" s="889"/>
      <c r="DN125" s="889"/>
      <c r="DO125" s="889"/>
      <c r="DP125" s="889"/>
      <c r="DQ125" s="889" t="s">
        <v>497</v>
      </c>
      <c r="DR125" s="889"/>
      <c r="DS125" s="889"/>
      <c r="DT125" s="889"/>
      <c r="DU125" s="889"/>
      <c r="DV125" s="890" t="s">
        <v>130</v>
      </c>
      <c r="DW125" s="890"/>
      <c r="DX125" s="890"/>
      <c r="DY125" s="890"/>
      <c r="DZ125" s="891"/>
    </row>
    <row r="126" spans="1:130" s="247" customFormat="1" ht="26.25" customHeight="1" thickBot="1" x14ac:dyDescent="0.2">
      <c r="A126" s="864"/>
      <c r="B126" s="865"/>
      <c r="C126" s="868" t="s">
        <v>479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82530</v>
      </c>
      <c r="AB126" s="824"/>
      <c r="AC126" s="824"/>
      <c r="AD126" s="824"/>
      <c r="AE126" s="825"/>
      <c r="AF126" s="826">
        <v>70112</v>
      </c>
      <c r="AG126" s="824"/>
      <c r="AH126" s="824"/>
      <c r="AI126" s="824"/>
      <c r="AJ126" s="825"/>
      <c r="AK126" s="826">
        <v>56111</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498</v>
      </c>
      <c r="CQ126" s="794"/>
      <c r="CR126" s="794"/>
      <c r="CS126" s="794"/>
      <c r="CT126" s="794"/>
      <c r="CU126" s="794"/>
      <c r="CV126" s="794"/>
      <c r="CW126" s="794"/>
      <c r="CX126" s="794"/>
      <c r="CY126" s="794"/>
      <c r="CZ126" s="794"/>
      <c r="DA126" s="794"/>
      <c r="DB126" s="794"/>
      <c r="DC126" s="794"/>
      <c r="DD126" s="794"/>
      <c r="DE126" s="794"/>
      <c r="DF126" s="795"/>
      <c r="DG126" s="860">
        <v>705001</v>
      </c>
      <c r="DH126" s="861"/>
      <c r="DI126" s="861"/>
      <c r="DJ126" s="861"/>
      <c r="DK126" s="861"/>
      <c r="DL126" s="861">
        <v>189240</v>
      </c>
      <c r="DM126" s="861"/>
      <c r="DN126" s="861"/>
      <c r="DO126" s="861"/>
      <c r="DP126" s="861"/>
      <c r="DQ126" s="861" t="s">
        <v>396</v>
      </c>
      <c r="DR126" s="861"/>
      <c r="DS126" s="861"/>
      <c r="DT126" s="861"/>
      <c r="DU126" s="861"/>
      <c r="DV126" s="838" t="s">
        <v>460</v>
      </c>
      <c r="DW126" s="838"/>
      <c r="DX126" s="838"/>
      <c r="DY126" s="838"/>
      <c r="DZ126" s="839"/>
    </row>
    <row r="127" spans="1:130" s="247" customFormat="1" ht="26.25" customHeight="1" x14ac:dyDescent="0.15">
      <c r="A127" s="866"/>
      <c r="B127" s="867"/>
      <c r="C127" s="885" t="s">
        <v>499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v>
      </c>
      <c r="AB127" s="824"/>
      <c r="AC127" s="824"/>
      <c r="AD127" s="824"/>
      <c r="AE127" s="825"/>
      <c r="AF127" s="826" t="s">
        <v>451</v>
      </c>
      <c r="AG127" s="824"/>
      <c r="AH127" s="824"/>
      <c r="AI127" s="824"/>
      <c r="AJ127" s="825"/>
      <c r="AK127" s="826" t="s">
        <v>488</v>
      </c>
      <c r="AL127" s="824"/>
      <c r="AM127" s="824"/>
      <c r="AN127" s="824"/>
      <c r="AO127" s="825"/>
      <c r="AP127" s="871" t="s">
        <v>460</v>
      </c>
      <c r="AQ127" s="872"/>
      <c r="AR127" s="872"/>
      <c r="AS127" s="872"/>
      <c r="AT127" s="873"/>
      <c r="AU127" s="283"/>
      <c r="AV127" s="283"/>
      <c r="AW127" s="283"/>
      <c r="AX127" s="888" t="s">
        <v>500</v>
      </c>
      <c r="AY127" s="856"/>
      <c r="AZ127" s="856"/>
      <c r="BA127" s="856"/>
      <c r="BB127" s="856"/>
      <c r="BC127" s="856"/>
      <c r="BD127" s="856"/>
      <c r="BE127" s="857"/>
      <c r="BF127" s="855" t="s">
        <v>501</v>
      </c>
      <c r="BG127" s="856"/>
      <c r="BH127" s="856"/>
      <c r="BI127" s="856"/>
      <c r="BJ127" s="856"/>
      <c r="BK127" s="856"/>
      <c r="BL127" s="857"/>
      <c r="BM127" s="855" t="s">
        <v>502</v>
      </c>
      <c r="BN127" s="856"/>
      <c r="BO127" s="856"/>
      <c r="BP127" s="856"/>
      <c r="BQ127" s="856"/>
      <c r="BR127" s="856"/>
      <c r="BS127" s="857"/>
      <c r="BT127" s="855" t="s">
        <v>503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504</v>
      </c>
      <c r="CQ127" s="794"/>
      <c r="CR127" s="794"/>
      <c r="CS127" s="794"/>
      <c r="CT127" s="794"/>
      <c r="CU127" s="794"/>
      <c r="CV127" s="794"/>
      <c r="CW127" s="794"/>
      <c r="CX127" s="794"/>
      <c r="CY127" s="794"/>
      <c r="CZ127" s="794"/>
      <c r="DA127" s="794"/>
      <c r="DB127" s="794"/>
      <c r="DC127" s="794"/>
      <c r="DD127" s="794"/>
      <c r="DE127" s="794"/>
      <c r="DF127" s="795"/>
      <c r="DG127" s="860" t="s">
        <v>396</v>
      </c>
      <c r="DH127" s="861"/>
      <c r="DI127" s="861"/>
      <c r="DJ127" s="861"/>
      <c r="DK127" s="861"/>
      <c r="DL127" s="861" t="s">
        <v>396</v>
      </c>
      <c r="DM127" s="861"/>
      <c r="DN127" s="861"/>
      <c r="DO127" s="861"/>
      <c r="DP127" s="861"/>
      <c r="DQ127" s="861" t="s">
        <v>456</v>
      </c>
      <c r="DR127" s="861"/>
      <c r="DS127" s="861"/>
      <c r="DT127" s="861"/>
      <c r="DU127" s="861"/>
      <c r="DV127" s="838" t="s">
        <v>491</v>
      </c>
      <c r="DW127" s="838"/>
      <c r="DX127" s="838"/>
      <c r="DY127" s="838"/>
      <c r="DZ127" s="839"/>
    </row>
    <row r="128" spans="1:130" s="247" customFormat="1" ht="26.25" customHeight="1" thickBot="1" x14ac:dyDescent="0.2">
      <c r="A128" s="840" t="s">
        <v>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506</v>
      </c>
      <c r="X128" s="842"/>
      <c r="Y128" s="842"/>
      <c r="Z128" s="843"/>
      <c r="AA128" s="844">
        <v>2067911</v>
      </c>
      <c r="AB128" s="845"/>
      <c r="AC128" s="845"/>
      <c r="AD128" s="845"/>
      <c r="AE128" s="846"/>
      <c r="AF128" s="847">
        <v>2015622</v>
      </c>
      <c r="AG128" s="845"/>
      <c r="AH128" s="845"/>
      <c r="AI128" s="845"/>
      <c r="AJ128" s="846"/>
      <c r="AK128" s="847">
        <v>2052538</v>
      </c>
      <c r="AL128" s="845"/>
      <c r="AM128" s="845"/>
      <c r="AN128" s="845"/>
      <c r="AO128" s="846"/>
      <c r="AP128" s="848"/>
      <c r="AQ128" s="849"/>
      <c r="AR128" s="849"/>
      <c r="AS128" s="849"/>
      <c r="AT128" s="850"/>
      <c r="AU128" s="283"/>
      <c r="AV128" s="283"/>
      <c r="AW128" s="283"/>
      <c r="AX128" s="851" t="s">
        <v>507</v>
      </c>
      <c r="AY128" s="852"/>
      <c r="AZ128" s="852"/>
      <c r="BA128" s="852"/>
      <c r="BB128" s="852"/>
      <c r="BC128" s="852"/>
      <c r="BD128" s="852"/>
      <c r="BE128" s="853"/>
      <c r="BF128" s="830" t="s">
        <v>451</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508</v>
      </c>
      <c r="CQ128" s="772"/>
      <c r="CR128" s="772"/>
      <c r="CS128" s="772"/>
      <c r="CT128" s="772"/>
      <c r="CU128" s="772"/>
      <c r="CV128" s="772"/>
      <c r="CW128" s="772"/>
      <c r="CX128" s="772"/>
      <c r="CY128" s="772"/>
      <c r="CZ128" s="772"/>
      <c r="DA128" s="772"/>
      <c r="DB128" s="772"/>
      <c r="DC128" s="772"/>
      <c r="DD128" s="772"/>
      <c r="DE128" s="772"/>
      <c r="DF128" s="773"/>
      <c r="DG128" s="834" t="s">
        <v>491</v>
      </c>
      <c r="DH128" s="835"/>
      <c r="DI128" s="835"/>
      <c r="DJ128" s="835"/>
      <c r="DK128" s="835"/>
      <c r="DL128" s="835" t="s">
        <v>488</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66985751</v>
      </c>
      <c r="AB129" s="824"/>
      <c r="AC129" s="824"/>
      <c r="AD129" s="824"/>
      <c r="AE129" s="825"/>
      <c r="AF129" s="826">
        <v>67583347</v>
      </c>
      <c r="AG129" s="824"/>
      <c r="AH129" s="824"/>
      <c r="AI129" s="824"/>
      <c r="AJ129" s="825"/>
      <c r="AK129" s="826">
        <v>66951388</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130</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10583078</v>
      </c>
      <c r="AB130" s="824"/>
      <c r="AC130" s="824"/>
      <c r="AD130" s="824"/>
      <c r="AE130" s="825"/>
      <c r="AF130" s="826">
        <v>11328918</v>
      </c>
      <c r="AG130" s="824"/>
      <c r="AH130" s="824"/>
      <c r="AI130" s="824"/>
      <c r="AJ130" s="825"/>
      <c r="AK130" s="826">
        <v>10797379</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4.7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56402673</v>
      </c>
      <c r="AB131" s="807"/>
      <c r="AC131" s="807"/>
      <c r="AD131" s="807"/>
      <c r="AE131" s="808"/>
      <c r="AF131" s="809">
        <v>56254429</v>
      </c>
      <c r="AG131" s="807"/>
      <c r="AH131" s="807"/>
      <c r="AI131" s="807"/>
      <c r="AJ131" s="808"/>
      <c r="AK131" s="809">
        <v>56154009</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v>49.8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4.1901258830000003</v>
      </c>
      <c r="AB132" s="787"/>
      <c r="AC132" s="787"/>
      <c r="AD132" s="787"/>
      <c r="AE132" s="788"/>
      <c r="AF132" s="789">
        <v>5.2719688969999998</v>
      </c>
      <c r="AG132" s="787"/>
      <c r="AH132" s="787"/>
      <c r="AI132" s="787"/>
      <c r="AJ132" s="788"/>
      <c r="AK132" s="789">
        <v>4.9348729489999998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5</v>
      </c>
      <c r="AB133" s="766"/>
      <c r="AC133" s="766"/>
      <c r="AD133" s="766"/>
      <c r="AE133" s="767"/>
      <c r="AF133" s="765">
        <v>4.7</v>
      </c>
      <c r="AG133" s="766"/>
      <c r="AH133" s="766"/>
      <c r="AI133" s="766"/>
      <c r="AJ133" s="767"/>
      <c r="AK133" s="765">
        <v>4.7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RsgrIG5ysGCg1etR2VwwYeaxmrxFgyO3HVUxp/+S0d6EwvCiHgbDa0iwo4XUgTIArgiC9vl38RYPa1rUmwOmA==" saltValue="mWRx3T1Rf5Ai5gAY40Bm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N40" zoomScale="85" zoomScaleNormal="85" zoomScaleSheetLayoutView="85" workbookViewId="0">
      <selection activeCell="CT74" sqref="CT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WiIcQ7wqxs+IflL0VAY/pS6oQ4sAZndXqYxtCIvDUwrFQ3wNbx7JfWeuhUjm29OZ/p1KnesRu2kISvo3sOQxA==" saltValue="eI0T9li09JbZe4IwExpL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KaMbwDubciB4lM89T1hdsgap6Zh5idowBOgdFhRSzVYmWp6nehKhParW4gdEVZ02WscPiOEaR2+A6qmhjmf0A==" saltValue="/DcdRwiT0BmTrP5c5JFB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527</v>
      </c>
      <c r="AL9" s="1192"/>
      <c r="AM9" s="1192"/>
      <c r="AN9" s="1193"/>
      <c r="AO9" s="313">
        <v>19927957</v>
      </c>
      <c r="AP9" s="313">
        <v>71656</v>
      </c>
      <c r="AQ9" s="314">
        <v>56205</v>
      </c>
      <c r="AR9" s="315">
        <v>27.5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528</v>
      </c>
      <c r="AL10" s="1192"/>
      <c r="AM10" s="1192"/>
      <c r="AN10" s="1193"/>
      <c r="AO10" s="316">
        <v>2205451</v>
      </c>
      <c r="AP10" s="316">
        <v>7930</v>
      </c>
      <c r="AQ10" s="317">
        <v>3535</v>
      </c>
      <c r="AR10" s="318">
        <v>124.3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529</v>
      </c>
      <c r="AL11" s="1192"/>
      <c r="AM11" s="1192"/>
      <c r="AN11" s="1193"/>
      <c r="AO11" s="316">
        <v>6217</v>
      </c>
      <c r="AP11" s="316">
        <v>22</v>
      </c>
      <c r="AQ11" s="317">
        <v>1601</v>
      </c>
      <c r="AR11" s="318">
        <v>-98.6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530</v>
      </c>
      <c r="AL12" s="1192"/>
      <c r="AM12" s="1192"/>
      <c r="AN12" s="1193"/>
      <c r="AO12" s="316">
        <v>365016</v>
      </c>
      <c r="AP12" s="316">
        <v>1313</v>
      </c>
      <c r="AQ12" s="317">
        <v>977</v>
      </c>
      <c r="AR12" s="318">
        <v>34.4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531</v>
      </c>
      <c r="AL13" s="1192"/>
      <c r="AM13" s="1192"/>
      <c r="AN13" s="1193"/>
      <c r="AO13" s="316" t="s">
        <v>532</v>
      </c>
      <c r="AP13" s="316" t="s">
        <v>532</v>
      </c>
      <c r="AQ13" s="317">
        <v>14</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533</v>
      </c>
      <c r="AL14" s="1192"/>
      <c r="AM14" s="1192"/>
      <c r="AN14" s="1193"/>
      <c r="AO14" s="316">
        <v>577930</v>
      </c>
      <c r="AP14" s="316">
        <v>2078</v>
      </c>
      <c r="AQ14" s="317">
        <v>2086</v>
      </c>
      <c r="AR14" s="318">
        <v>-0.4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534</v>
      </c>
      <c r="AL15" s="1192"/>
      <c r="AM15" s="1192"/>
      <c r="AN15" s="1193"/>
      <c r="AO15" s="316">
        <v>1043472</v>
      </c>
      <c r="AP15" s="316">
        <v>3752</v>
      </c>
      <c r="AQ15" s="317">
        <v>1354</v>
      </c>
      <c r="AR15" s="318">
        <v>177.1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535</v>
      </c>
      <c r="AL16" s="1195"/>
      <c r="AM16" s="1195"/>
      <c r="AN16" s="1196"/>
      <c r="AO16" s="316">
        <v>-1944408</v>
      </c>
      <c r="AP16" s="316">
        <v>-6992</v>
      </c>
      <c r="AQ16" s="317">
        <v>-3936</v>
      </c>
      <c r="AR16" s="318">
        <v>77.599999999999994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187</v>
      </c>
      <c r="AL17" s="1195"/>
      <c r="AM17" s="1195"/>
      <c r="AN17" s="1196"/>
      <c r="AO17" s="316">
        <v>22181635</v>
      </c>
      <c r="AP17" s="316">
        <v>79760</v>
      </c>
      <c r="AQ17" s="317">
        <v>61836</v>
      </c>
      <c r="AR17" s="318">
        <v>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540</v>
      </c>
      <c r="AL21" s="1189"/>
      <c r="AM21" s="1189"/>
      <c r="AN21" s="1190"/>
      <c r="AO21" s="328">
        <v>8.44</v>
      </c>
      <c r="AP21" s="329">
        <v>6.05</v>
      </c>
      <c r="AQ21" s="330">
        <v>2.39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541</v>
      </c>
      <c r="AL22" s="1189"/>
      <c r="AM22" s="1189"/>
      <c r="AN22" s="1190"/>
      <c r="AO22" s="333">
        <v>99.9</v>
      </c>
      <c r="AP22" s="334">
        <v>100</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545</v>
      </c>
      <c r="AL32" s="1180"/>
      <c r="AM32" s="1180"/>
      <c r="AN32" s="1181"/>
      <c r="AO32" s="343">
        <v>10855449</v>
      </c>
      <c r="AP32" s="343">
        <v>39034</v>
      </c>
      <c r="AQ32" s="344">
        <v>27026</v>
      </c>
      <c r="AR32" s="345">
        <v>44.4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546</v>
      </c>
      <c r="AL33" s="1180"/>
      <c r="AM33" s="1180"/>
      <c r="AN33" s="1181"/>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547</v>
      </c>
      <c r="AL34" s="1180"/>
      <c r="AM34" s="1180"/>
      <c r="AN34" s="1181"/>
      <c r="AO34" s="343" t="s">
        <v>532</v>
      </c>
      <c r="AP34" s="343" t="s">
        <v>532</v>
      </c>
      <c r="AQ34" s="344">
        <v>25</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548</v>
      </c>
      <c r="AL35" s="1180"/>
      <c r="AM35" s="1180"/>
      <c r="AN35" s="1181"/>
      <c r="AO35" s="343">
        <v>4699185</v>
      </c>
      <c r="AP35" s="343">
        <v>16897</v>
      </c>
      <c r="AQ35" s="344">
        <v>6128</v>
      </c>
      <c r="AR35" s="345">
        <v>175.7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549</v>
      </c>
      <c r="AL36" s="1180"/>
      <c r="AM36" s="1180"/>
      <c r="AN36" s="1181"/>
      <c r="AO36" s="343">
        <v>10301</v>
      </c>
      <c r="AP36" s="343">
        <v>37</v>
      </c>
      <c r="AQ36" s="344">
        <v>667</v>
      </c>
      <c r="AR36" s="345">
        <v>-94.5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550</v>
      </c>
      <c r="AL37" s="1180"/>
      <c r="AM37" s="1180"/>
      <c r="AN37" s="1181"/>
      <c r="AO37" s="343">
        <v>56111</v>
      </c>
      <c r="AP37" s="343">
        <v>202</v>
      </c>
      <c r="AQ37" s="344">
        <v>1499</v>
      </c>
      <c r="AR37" s="345">
        <v>-86.5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551</v>
      </c>
      <c r="AL38" s="1183"/>
      <c r="AM38" s="1183"/>
      <c r="AN38" s="1184"/>
      <c r="AO38" s="346" t="s">
        <v>532</v>
      </c>
      <c r="AP38" s="346" t="s">
        <v>532</v>
      </c>
      <c r="AQ38" s="347">
        <v>0</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552</v>
      </c>
      <c r="AL39" s="1183"/>
      <c r="AM39" s="1183"/>
      <c r="AN39" s="1184"/>
      <c r="AO39" s="343">
        <v>-2052538</v>
      </c>
      <c r="AP39" s="343">
        <v>-7380</v>
      </c>
      <c r="AQ39" s="344">
        <v>-7805</v>
      </c>
      <c r="AR39" s="345">
        <v>-5.4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553</v>
      </c>
      <c r="AL40" s="1180"/>
      <c r="AM40" s="1180"/>
      <c r="AN40" s="1181"/>
      <c r="AO40" s="343">
        <v>-10797379</v>
      </c>
      <c r="AP40" s="343">
        <v>-38825</v>
      </c>
      <c r="AQ40" s="344">
        <v>-21058</v>
      </c>
      <c r="AR40" s="345">
        <v>84.4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299</v>
      </c>
      <c r="AL41" s="1186"/>
      <c r="AM41" s="1186"/>
      <c r="AN41" s="1187"/>
      <c r="AO41" s="343">
        <v>2771129</v>
      </c>
      <c r="AP41" s="343">
        <v>9964</v>
      </c>
      <c r="AQ41" s="344">
        <v>6483</v>
      </c>
      <c r="AR41" s="345">
        <v>53.7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522</v>
      </c>
      <c r="AN49" s="1174" t="s">
        <v>557</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19660831</v>
      </c>
      <c r="AN51" s="365">
        <v>69465</v>
      </c>
      <c r="AO51" s="366">
        <v>8.5</v>
      </c>
      <c r="AP51" s="367">
        <v>39951</v>
      </c>
      <c r="AQ51" s="368">
        <v>-11.5</v>
      </c>
      <c r="AR51" s="369">
        <v>20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10992296</v>
      </c>
      <c r="AN52" s="373">
        <v>38838</v>
      </c>
      <c r="AO52" s="374">
        <v>-7</v>
      </c>
      <c r="AP52" s="375">
        <v>22555</v>
      </c>
      <c r="AQ52" s="376">
        <v>-11.9</v>
      </c>
      <c r="AR52" s="377">
        <v>4.9000000000000004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15784240</v>
      </c>
      <c r="AN53" s="365">
        <v>56023</v>
      </c>
      <c r="AO53" s="366">
        <v>-19.399999999999999</v>
      </c>
      <c r="AP53" s="367">
        <v>39893</v>
      </c>
      <c r="AQ53" s="368">
        <v>-0.1</v>
      </c>
      <c r="AR53" s="369">
        <v>-19.3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12434753</v>
      </c>
      <c r="AN54" s="373">
        <v>44135</v>
      </c>
      <c r="AO54" s="374">
        <v>13.6</v>
      </c>
      <c r="AP54" s="375">
        <v>26170</v>
      </c>
      <c r="AQ54" s="376">
        <v>16</v>
      </c>
      <c r="AR54" s="377">
        <v>-2.4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17015781</v>
      </c>
      <c r="AN55" s="365">
        <v>60527</v>
      </c>
      <c r="AO55" s="366">
        <v>8</v>
      </c>
      <c r="AP55" s="367">
        <v>41080</v>
      </c>
      <c r="AQ55" s="368">
        <v>3</v>
      </c>
      <c r="AR55" s="369">
        <v>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12525354</v>
      </c>
      <c r="AN56" s="373">
        <v>44554</v>
      </c>
      <c r="AO56" s="374">
        <v>0.9</v>
      </c>
      <c r="AP56" s="375">
        <v>27265</v>
      </c>
      <c r="AQ56" s="376">
        <v>4.2</v>
      </c>
      <c r="AR56" s="377">
        <v>-3.3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12213022</v>
      </c>
      <c r="AN57" s="365">
        <v>43649</v>
      </c>
      <c r="AO57" s="366">
        <v>-27.9</v>
      </c>
      <c r="AP57" s="367">
        <v>33173</v>
      </c>
      <c r="AQ57" s="368">
        <v>-19.2</v>
      </c>
      <c r="AR57" s="369">
        <v>-8.6999999999999993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6960914</v>
      </c>
      <c r="AN58" s="373">
        <v>24878</v>
      </c>
      <c r="AO58" s="374">
        <v>-44.2</v>
      </c>
      <c r="AP58" s="375">
        <v>20353</v>
      </c>
      <c r="AQ58" s="376">
        <v>-25.4</v>
      </c>
      <c r="AR58" s="377">
        <v>-18.8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17202176</v>
      </c>
      <c r="AN59" s="365">
        <v>61855</v>
      </c>
      <c r="AO59" s="366">
        <v>41.7</v>
      </c>
      <c r="AP59" s="367">
        <v>37644</v>
      </c>
      <c r="AQ59" s="368">
        <v>13.5</v>
      </c>
      <c r="AR59" s="369">
        <v>28.2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10839650</v>
      </c>
      <c r="AN60" s="373">
        <v>38977</v>
      </c>
      <c r="AO60" s="374">
        <v>56.7</v>
      </c>
      <c r="AP60" s="375">
        <v>24939</v>
      </c>
      <c r="AQ60" s="376">
        <v>22.5</v>
      </c>
      <c r="AR60" s="377">
        <v>34.200000000000003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16375210</v>
      </c>
      <c r="AN61" s="380">
        <v>58304</v>
      </c>
      <c r="AO61" s="381">
        <v>2.2000000000000002</v>
      </c>
      <c r="AP61" s="382">
        <v>38348</v>
      </c>
      <c r="AQ61" s="383">
        <v>-2.9</v>
      </c>
      <c r="AR61" s="369">
        <v>5.0999999999999996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10750593</v>
      </c>
      <c r="AN62" s="373">
        <v>38276</v>
      </c>
      <c r="AO62" s="374">
        <v>4</v>
      </c>
      <c r="AP62" s="375">
        <v>24256</v>
      </c>
      <c r="AQ62" s="376">
        <v>1.1000000000000001</v>
      </c>
      <c r="AR62" s="377">
        <v>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8Zgk5gtIdPiPP4p0mxxnYKSRm3uvwN9Jj2/bw3euSKi2r6TnirBw0bcb1TtXttZh6M+URZg4wcMH1O5t8PyeQ==" saltValue="u4SjWTt8AvpLWhqXLlqa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87" zoomScaleNormal="100" zoomScaleSheetLayoutView="55" workbookViewId="0">
      <selection activeCell="AE101" sqref="AE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gmhdDGl9mgdQCfVmP8pIcO39XaSCg3CTHfjilEiABC4AnaXaRyDjiz4Sp2ddMrhiQEBGleXNU/BDACzPrxEkgA==" saltValue="LL9kEODFHOP+iwWz3qhe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J102" sqref="BJ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bJoRxpz3xjr2joQqobRQ0G1+YAvUIzH+DsdxdIeKVRymr3f0i7fZ8Clynql0gWPNF9ADnslHps8T2IzXc4GDfg==" saltValue="mHBj26Ceab+2uVATi7Pp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7" t="s">
        <v>3</v>
      </c>
      <c r="D47" s="1197"/>
      <c r="E47" s="1198"/>
      <c r="F47" s="11">
        <v>28.23</v>
      </c>
      <c r="G47" s="12">
        <v>24.91</v>
      </c>
      <c r="H47" s="12">
        <v>19.600000000000001</v>
      </c>
      <c r="I47" s="12">
        <v>16.18</v>
      </c>
      <c r="J47" s="13">
        <v>12.93</v>
      </c>
    </row>
    <row r="48" spans="2:10" ht="57.75" customHeight="1" x14ac:dyDescent="0.15">
      <c r="B48" s="14"/>
      <c r="C48" s="1199" t="s">
        <v>4</v>
      </c>
      <c r="D48" s="1199"/>
      <c r="E48" s="1200"/>
      <c r="F48" s="15">
        <v>0.85</v>
      </c>
      <c r="G48" s="16">
        <v>0.2</v>
      </c>
      <c r="H48" s="16">
        <v>0.18</v>
      </c>
      <c r="I48" s="16">
        <v>0.25</v>
      </c>
      <c r="J48" s="17">
        <v>0.35</v>
      </c>
    </row>
    <row r="49" spans="2:10" ht="57.75" customHeight="1" thickBot="1" x14ac:dyDescent="0.2">
      <c r="B49" s="18"/>
      <c r="C49" s="1201" t="s">
        <v>5</v>
      </c>
      <c r="D49" s="1201"/>
      <c r="E49" s="1202"/>
      <c r="F49" s="19" t="s">
        <v>578</v>
      </c>
      <c r="G49" s="20" t="s">
        <v>579</v>
      </c>
      <c r="H49" s="20" t="s">
        <v>580</v>
      </c>
      <c r="I49" s="20" t="s">
        <v>581</v>
      </c>
      <c r="J49" s="21" t="s">
        <v>582</v>
      </c>
    </row>
    <row r="50" spans="2:10" ht="13.5" customHeight="1" x14ac:dyDescent="0.15"/>
  </sheetData>
  <sheetProtection algorithmName="SHA-512" hashValue="DmNcZQ0M6U9WkLLlGWR8GibTo61B3RUeKwuQwg5YBLOOZEmyb1gpPfmVbL/te0IjSKNgW/U0UDJW97yhXzDAEw==" saltValue="uQHedCh9kP9alfAZznHy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2021-03-11T01:11:34Z</cp:lastPrinted>
  <dcterms:created xsi:type="dcterms:W3CDTF">2021-02-05T03:05:00Z</dcterms:created>
  <dcterms:modified xsi:type="dcterms:W3CDTF">2022-09-30T08:32:59Z</dcterms:modified>
  <cp:category/>
</cp:coreProperties>
</file>