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マニュアル\R6　工事、業務委託\外部用\別紙資料（様式、参考、資料）\"/>
    </mc:Choice>
  </mc:AlternateContent>
  <xr:revisionPtr revIDLastSave="0" documentId="13_ncr:1_{F2017BB2-E6CF-48D9-B7B6-20ACE02F5B6E}" xr6:coauthVersionLast="36" xr6:coauthVersionMax="36" xr10:uidLastSave="{00000000-0000-0000-0000-000000000000}"/>
  <bookViews>
    <workbookView xWindow="0" yWindow="0" windowWidth="24000" windowHeight="11055" firstSheet="1" activeTab="1" xr2:uid="{00000000-000D-0000-FFFF-FFFF00000000}"/>
  </bookViews>
  <sheets>
    <sheet name="各種データ" sheetId="3" state="hidden" r:id="rId1"/>
    <sheet name="チェックシート" sheetId="1" r:id="rId2"/>
  </sheets>
  <definedNames>
    <definedName name="_xlnm.Print_Area" localSheetId="1">チェックシート!$A$1:$R$24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F32" i="3" l="1"/>
  <c r="J31" i="3"/>
  <c r="F31" i="3"/>
  <c r="J30" i="3"/>
  <c r="F30" i="3"/>
  <c r="J29" i="3"/>
  <c r="F29" i="3"/>
  <c r="J28" i="3"/>
  <c r="F28" i="3"/>
  <c r="J27" i="3"/>
  <c r="F27" i="3"/>
  <c r="J26" i="3"/>
  <c r="F26" i="3"/>
  <c r="J25" i="3"/>
  <c r="F25" i="3"/>
  <c r="J24" i="3"/>
  <c r="F24" i="3"/>
  <c r="J23" i="3"/>
  <c r="F23" i="3"/>
  <c r="J22" i="3"/>
  <c r="F22" i="3"/>
  <c r="J21" i="3"/>
  <c r="F21" i="3"/>
  <c r="J20" i="3"/>
  <c r="F20" i="3"/>
  <c r="J19" i="3"/>
  <c r="F19" i="3"/>
  <c r="J18" i="3"/>
  <c r="F18" i="3"/>
  <c r="J17" i="3"/>
  <c r="F17" i="3"/>
  <c r="J16" i="3"/>
  <c r="F16" i="3"/>
  <c r="J15" i="3"/>
  <c r="F15" i="3"/>
  <c r="J14" i="3"/>
  <c r="F14" i="3"/>
  <c r="J13" i="3"/>
  <c r="F13" i="3"/>
  <c r="J12" i="3"/>
  <c r="F12" i="3"/>
  <c r="J11" i="3"/>
  <c r="F11" i="3"/>
  <c r="J10" i="3"/>
  <c r="F10" i="3"/>
  <c r="J9" i="3"/>
  <c r="F9" i="3"/>
  <c r="J8" i="3"/>
  <c r="F8" i="3"/>
  <c r="C17" i="1" l="1"/>
  <c r="C16" i="1"/>
  <c r="F19" i="1" l="1"/>
  <c r="C21" i="1" s="1"/>
  <c r="C23" i="1" l="1"/>
</calcChain>
</file>

<file path=xl/sharedStrings.xml><?xml version="1.0" encoding="utf-8"?>
<sst xmlns="http://schemas.openxmlformats.org/spreadsheetml/2006/main" count="95" uniqueCount="87">
  <si>
    <t>契約名</t>
    <rPh sb="0" eb="2">
      <t>ケイヤク</t>
    </rPh>
    <rPh sb="2" eb="3">
      <t>メイ</t>
    </rPh>
    <phoneticPr fontId="1"/>
  </si>
  <si>
    <t>業者名</t>
    <rPh sb="0" eb="2">
      <t>ギョウシャ</t>
    </rPh>
    <rPh sb="2" eb="3">
      <t>メイ</t>
    </rPh>
    <phoneticPr fontId="1"/>
  </si>
  <si>
    <t>労働者名</t>
    <rPh sb="0" eb="3">
      <t>ロウドウシャ</t>
    </rPh>
    <rPh sb="3" eb="4">
      <t>メイ</t>
    </rPh>
    <phoneticPr fontId="1"/>
  </si>
  <si>
    <t>職種</t>
    <rPh sb="0" eb="2">
      <t>ショクシュ</t>
    </rPh>
    <phoneticPr fontId="1"/>
  </si>
  <si>
    <t>労働報酬下限額</t>
    <rPh sb="0" eb="2">
      <t>ロウドウ</t>
    </rPh>
    <rPh sb="2" eb="4">
      <t>ホウシュウ</t>
    </rPh>
    <rPh sb="4" eb="6">
      <t>カゲン</t>
    </rPh>
    <rPh sb="6" eb="7">
      <t>ガク</t>
    </rPh>
    <phoneticPr fontId="1"/>
  </si>
  <si>
    <t>～</t>
    <phoneticPr fontId="1"/>
  </si>
  <si>
    <t>所定内労働時間数　a</t>
    <rPh sb="0" eb="3">
      <t>ショテイナイ</t>
    </rPh>
    <rPh sb="3" eb="5">
      <t>ロウドウ</t>
    </rPh>
    <rPh sb="5" eb="7">
      <t>ジカン</t>
    </rPh>
    <rPh sb="7" eb="8">
      <t>スウ</t>
    </rPh>
    <phoneticPr fontId="1"/>
  </si>
  <si>
    <t>所定内労働時間数　ｂ</t>
    <rPh sb="0" eb="2">
      <t>ショテイ</t>
    </rPh>
    <rPh sb="2" eb="3">
      <t>ナイ</t>
    </rPh>
    <rPh sb="3" eb="5">
      <t>ロウドウ</t>
    </rPh>
    <rPh sb="5" eb="7">
      <t>ジカン</t>
    </rPh>
    <rPh sb="7" eb="8">
      <t>スウ</t>
    </rPh>
    <phoneticPr fontId="1"/>
  </si>
  <si>
    <t>労働時間による按分が必要なもの</t>
    <rPh sb="0" eb="2">
      <t>ロウドウ</t>
    </rPh>
    <rPh sb="2" eb="4">
      <t>ジカン</t>
    </rPh>
    <rPh sb="7" eb="9">
      <t>アンブン</t>
    </rPh>
    <rPh sb="10" eb="12">
      <t>ヒツヨウ</t>
    </rPh>
    <phoneticPr fontId="1"/>
  </si>
  <si>
    <t>労働時間による按分</t>
    <rPh sb="0" eb="2">
      <t>ロウドウ</t>
    </rPh>
    <rPh sb="2" eb="4">
      <t>ジカン</t>
    </rPh>
    <rPh sb="7" eb="9">
      <t>アンブン</t>
    </rPh>
    <phoneticPr fontId="1"/>
  </si>
  <si>
    <t>判定</t>
    <rPh sb="0" eb="2">
      <t>ハンテイ</t>
    </rPh>
    <phoneticPr fontId="1"/>
  </si>
  <si>
    <t>凡例</t>
    <rPh sb="0" eb="2">
      <t>ハンレイ</t>
    </rPh>
    <phoneticPr fontId="1"/>
  </si>
  <si>
    <t>国土交通省ホームページより抜粋</t>
    <rPh sb="0" eb="5">
      <t>コクドコウツウショウ</t>
    </rPh>
    <rPh sb="13" eb="15">
      <t>バッスイ</t>
    </rPh>
    <phoneticPr fontId="1"/>
  </si>
  <si>
    <t>単位：円</t>
  </si>
  <si>
    <t>労務単価
(a)</t>
    <rPh sb="0" eb="2">
      <t>ロウム</t>
    </rPh>
    <rPh sb="2" eb="4">
      <t>タンカ</t>
    </rPh>
    <phoneticPr fontId="1"/>
  </si>
  <si>
    <t>公契約単価
(ｂ)</t>
    <rPh sb="0" eb="1">
      <t>コウ</t>
    </rPh>
    <rPh sb="1" eb="3">
      <t>ケイヤク</t>
    </rPh>
    <rPh sb="3" eb="5">
      <t>タンカ</t>
    </rPh>
    <phoneticPr fontId="1"/>
  </si>
  <si>
    <t>特殊作業員</t>
    <rPh sb="4" eb="5">
      <t>イン</t>
    </rPh>
    <phoneticPr fontId="1"/>
  </si>
  <si>
    <t>普通作業員</t>
    <rPh sb="4" eb="5">
      <t>イン</t>
    </rPh>
    <phoneticPr fontId="1"/>
  </si>
  <si>
    <t>普通船員</t>
    <phoneticPr fontId="1"/>
  </si>
  <si>
    <t>造園工</t>
    <phoneticPr fontId="1"/>
  </si>
  <si>
    <t>潜水連絡員</t>
    <rPh sb="4" eb="5">
      <t>イン</t>
    </rPh>
    <phoneticPr fontId="1"/>
  </si>
  <si>
    <t>法面工</t>
    <phoneticPr fontId="1"/>
  </si>
  <si>
    <t>潜水送気員</t>
    <rPh sb="4" eb="5">
      <t>イン</t>
    </rPh>
    <phoneticPr fontId="1"/>
  </si>
  <si>
    <t>とび工</t>
    <phoneticPr fontId="1"/>
  </si>
  <si>
    <t>石工</t>
    <phoneticPr fontId="1"/>
  </si>
  <si>
    <t>軌道工</t>
    <phoneticPr fontId="1"/>
  </si>
  <si>
    <t>電工</t>
    <phoneticPr fontId="1"/>
  </si>
  <si>
    <t>大工</t>
    <phoneticPr fontId="1"/>
  </si>
  <si>
    <t>左官</t>
    <phoneticPr fontId="1"/>
  </si>
  <si>
    <t>配管工</t>
    <phoneticPr fontId="1"/>
  </si>
  <si>
    <t>塗装工</t>
    <phoneticPr fontId="1"/>
  </si>
  <si>
    <t>はつり工</t>
    <phoneticPr fontId="1"/>
  </si>
  <si>
    <t>溶接工</t>
    <phoneticPr fontId="1"/>
  </si>
  <si>
    <t>防水工</t>
    <phoneticPr fontId="1"/>
  </si>
  <si>
    <t>運転手（特殊）</t>
    <phoneticPr fontId="1"/>
  </si>
  <si>
    <t>板金工</t>
    <phoneticPr fontId="1"/>
  </si>
  <si>
    <t>タイル工</t>
    <phoneticPr fontId="1"/>
  </si>
  <si>
    <t>潜かん工</t>
  </si>
  <si>
    <t>潜かん世話役</t>
    <phoneticPr fontId="1"/>
  </si>
  <si>
    <t>さく岩工</t>
  </si>
  <si>
    <t>トンネル特殊工</t>
    <phoneticPr fontId="1"/>
  </si>
  <si>
    <t>建具工</t>
    <phoneticPr fontId="1"/>
  </si>
  <si>
    <t>ダクト工</t>
    <phoneticPr fontId="1"/>
  </si>
  <si>
    <t>設備機械工</t>
    <phoneticPr fontId="1"/>
  </si>
  <si>
    <t>交通誘導警備員A</t>
    <phoneticPr fontId="1"/>
  </si>
  <si>
    <t>交通誘導警備員B</t>
    <phoneticPr fontId="1"/>
  </si>
  <si>
    <t>※</t>
    <phoneticPr fontId="1"/>
  </si>
  <si>
    <t>公契約単価(b)　＝　労務単価(a)　÷　８　×　０．８５　１円未満切上げ</t>
    <rPh sb="11" eb="13">
      <t>ロウム</t>
    </rPh>
    <rPh sb="13" eb="15">
      <t>タンカ</t>
    </rPh>
    <rPh sb="31" eb="32">
      <t>エン</t>
    </rPh>
    <rPh sb="32" eb="34">
      <t>ミマン</t>
    </rPh>
    <rPh sb="34" eb="36">
      <t>キリア</t>
    </rPh>
    <phoneticPr fontId="1"/>
  </si>
  <si>
    <t>農林水産省及び国土交通省が、平成２７年１０月に実施した公共事業労務費調査に基づき、</t>
    <phoneticPr fontId="1"/>
  </si>
  <si>
    <t>高級船員</t>
    <phoneticPr fontId="1"/>
  </si>
  <si>
    <t>軽作業員</t>
    <phoneticPr fontId="1"/>
  </si>
  <si>
    <t>潜水士</t>
    <phoneticPr fontId="1"/>
  </si>
  <si>
    <t>山林砂防工</t>
    <phoneticPr fontId="1"/>
  </si>
  <si>
    <t>ブロック工</t>
    <phoneticPr fontId="1"/>
  </si>
  <si>
    <t>型わく工</t>
    <phoneticPr fontId="1"/>
  </si>
  <si>
    <t>鉄筋工</t>
    <phoneticPr fontId="1"/>
  </si>
  <si>
    <t>鉄骨工</t>
    <phoneticPr fontId="1"/>
  </si>
  <si>
    <t>運転手（一般）</t>
    <phoneticPr fontId="1"/>
  </si>
  <si>
    <t>サッシ工</t>
    <phoneticPr fontId="1"/>
  </si>
  <si>
    <t>内装工</t>
    <phoneticPr fontId="1"/>
  </si>
  <si>
    <t>ガラス工</t>
    <phoneticPr fontId="1"/>
  </si>
  <si>
    <t>トンネル作業員</t>
    <phoneticPr fontId="1"/>
  </si>
  <si>
    <t>トンネル世話役</t>
    <phoneticPr fontId="1"/>
  </si>
  <si>
    <t>保温工</t>
    <phoneticPr fontId="1"/>
  </si>
  <si>
    <t>橋りょう特殊工</t>
    <phoneticPr fontId="1"/>
  </si>
  <si>
    <t>橋りょう塗装工</t>
    <phoneticPr fontId="1"/>
  </si>
  <si>
    <t>橋りょう世話役</t>
    <phoneticPr fontId="1"/>
  </si>
  <si>
    <t>土木一般世話役</t>
    <phoneticPr fontId="1"/>
  </si>
  <si>
    <t>平成２９年３月から適用する公共工事設計労務単価</t>
    <phoneticPr fontId="1"/>
  </si>
  <si>
    <t>平成２９年３月からの公共工事の工事費の積算に用いるための公共工事設計労務単価</t>
    <phoneticPr fontId="1"/>
  </si>
  <si>
    <t>自動表示</t>
    <rPh sb="0" eb="2">
      <t>ジドウ</t>
    </rPh>
    <rPh sb="2" eb="4">
      <t>ヒョウジ</t>
    </rPh>
    <phoneticPr fontId="1"/>
  </si>
  <si>
    <t>従事期間におけるすべての所定時間内労働時間（対象公契約従事時間を含む）</t>
    <rPh sb="0" eb="2">
      <t>ジュウジ</t>
    </rPh>
    <rPh sb="2" eb="4">
      <t>キカン</t>
    </rPh>
    <rPh sb="12" eb="14">
      <t>ショテイ</t>
    </rPh>
    <rPh sb="14" eb="16">
      <t>ジカン</t>
    </rPh>
    <rPh sb="16" eb="17">
      <t>ナイ</t>
    </rPh>
    <rPh sb="17" eb="19">
      <t>ロウドウ</t>
    </rPh>
    <rPh sb="19" eb="21">
      <t>ジカン</t>
    </rPh>
    <rPh sb="22" eb="24">
      <t>タイショウ</t>
    </rPh>
    <rPh sb="24" eb="25">
      <t>コウ</t>
    </rPh>
    <rPh sb="25" eb="27">
      <t>ケイヤク</t>
    </rPh>
    <rPh sb="27" eb="29">
      <t>ジュウジ</t>
    </rPh>
    <rPh sb="29" eb="31">
      <t>ジカン</t>
    </rPh>
    <rPh sb="32" eb="33">
      <t>フク</t>
    </rPh>
    <phoneticPr fontId="1"/>
  </si>
  <si>
    <t>対象公契約従事時間</t>
    <rPh sb="0" eb="2">
      <t>タイショウ</t>
    </rPh>
    <rPh sb="2" eb="3">
      <t>コウ</t>
    </rPh>
    <rPh sb="3" eb="5">
      <t>ケイヤク</t>
    </rPh>
    <rPh sb="5" eb="7">
      <t>ジュウジ</t>
    </rPh>
    <rPh sb="7" eb="9">
      <t>ジカン</t>
    </rPh>
    <phoneticPr fontId="1"/>
  </si>
  <si>
    <t>　自動表示</t>
    <rPh sb="1" eb="3">
      <t>ジドウ</t>
    </rPh>
    <rPh sb="3" eb="5">
      <t>ヒョウジ</t>
    </rPh>
    <phoneticPr fontId="1"/>
  </si>
  <si>
    <t>労働報酬計算対象期間（月）</t>
    <phoneticPr fontId="1"/>
  </si>
  <si>
    <t>算定労働時間　c</t>
    <rPh sb="0" eb="2">
      <t>サンテイ</t>
    </rPh>
    <rPh sb="2" eb="4">
      <t>ロウドウ</t>
    </rPh>
    <rPh sb="4" eb="6">
      <t>ジカン</t>
    </rPh>
    <phoneticPr fontId="1"/>
  </si>
  <si>
    <t>下限総額（基準額） d</t>
    <rPh sb="0" eb="2">
      <t>カゲン</t>
    </rPh>
    <rPh sb="2" eb="4">
      <t>ソウガク</t>
    </rPh>
    <rPh sb="5" eb="7">
      <t>キジュン</t>
    </rPh>
    <rPh sb="7" eb="8">
      <t>ガク</t>
    </rPh>
    <phoneticPr fontId="1"/>
  </si>
  <si>
    <t>按分割合　e</t>
    <rPh sb="0" eb="2">
      <t>アンブン</t>
    </rPh>
    <rPh sb="2" eb="4">
      <t>ワリアイ</t>
    </rPh>
    <phoneticPr fontId="1"/>
  </si>
  <si>
    <t>f</t>
    <phoneticPr fontId="1"/>
  </si>
  <si>
    <t>労働報酬額　h</t>
    <rPh sb="0" eb="2">
      <t>ロウドウ</t>
    </rPh>
    <rPh sb="2" eb="4">
      <t>ホウシュウ</t>
    </rPh>
    <rPh sb="4" eb="5">
      <t>ガク</t>
    </rPh>
    <phoneticPr fontId="1"/>
  </si>
  <si>
    <t>契約（履行）期間</t>
    <rPh sb="0" eb="2">
      <t>ケイヤク</t>
    </rPh>
    <rPh sb="3" eb="5">
      <t>リコウ</t>
    </rPh>
    <rPh sb="6" eb="8">
      <t>キカン</t>
    </rPh>
    <phoneticPr fontId="1"/>
  </si>
  <si>
    <t>※　算定対象は個々の就業規則により異なります。</t>
    <rPh sb="2" eb="4">
      <t>サンテイ</t>
    </rPh>
    <rPh sb="4" eb="6">
      <t>タイショウ</t>
    </rPh>
    <phoneticPr fontId="1"/>
  </si>
  <si>
    <t>労働報酬の算定対象（例）</t>
    <rPh sb="0" eb="2">
      <t>ロウドウ</t>
    </rPh>
    <rPh sb="2" eb="4">
      <t>ホウシュウ</t>
    </rPh>
    <rPh sb="5" eb="7">
      <t>サンテイ</t>
    </rPh>
    <rPh sb="7" eb="9">
      <t>タイショウ</t>
    </rPh>
    <rPh sb="10" eb="11">
      <t>レイ</t>
    </rPh>
    <phoneticPr fontId="1"/>
  </si>
  <si>
    <t>労働報酬の算定対象額</t>
    <rPh sb="0" eb="2">
      <t>ロウドウ</t>
    </rPh>
    <rPh sb="2" eb="4">
      <t>ホウシュウ</t>
    </rPh>
    <rPh sb="5" eb="7">
      <t>サンテイ</t>
    </rPh>
    <rPh sb="7" eb="9">
      <t>タイショウ</t>
    </rPh>
    <rPh sb="9" eb="10">
      <t>ガク</t>
    </rPh>
    <phoneticPr fontId="1"/>
  </si>
  <si>
    <t>　　　　　　年　　　月分</t>
    <rPh sb="6" eb="7">
      <t>ネン</t>
    </rPh>
    <rPh sb="10" eb="11">
      <t>ガツ</t>
    </rPh>
    <rPh sb="11" eb="12">
      <t>ブン</t>
    </rPh>
    <phoneticPr fontId="1"/>
  </si>
  <si>
    <t>基本給、最低賃金制度の所定内給与に区分される諸手当のうち精皆勤手当、通勤手当及び家族手当を除く全ての手当（勤務地手当、職務手当、住宅手当）</t>
    <rPh sb="0" eb="3">
      <t>キホンキュウ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rPh sb="53" eb="56">
      <t>キンムチ</t>
    </rPh>
    <rPh sb="56" eb="58">
      <t>テアテ</t>
    </rPh>
    <rPh sb="59" eb="61">
      <t>ショクム</t>
    </rPh>
    <rPh sb="61" eb="63">
      <t>テアテ</t>
    </rPh>
    <rPh sb="64" eb="66">
      <t>ジュウタク</t>
    </rPh>
    <rPh sb="66" eb="68">
      <t>テアテ</t>
    </rPh>
    <phoneticPr fontId="1"/>
  </si>
  <si>
    <t>　津市公契約条例労働報酬下限額チェックシート</t>
    <rPh sb="1" eb="3">
      <t>ツシ</t>
    </rPh>
    <rPh sb="3" eb="4">
      <t>コウ</t>
    </rPh>
    <rPh sb="4" eb="6">
      <t>ケイヤク</t>
    </rPh>
    <rPh sb="6" eb="8">
      <t>ジョウレイ</t>
    </rPh>
    <rPh sb="8" eb="10">
      <t>ロウドウ</t>
    </rPh>
    <rPh sb="10" eb="12">
      <t>ホウシュウ</t>
    </rPh>
    <rPh sb="12" eb="14">
      <t>カゲン</t>
    </rPh>
    <rPh sb="14" eb="1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</si>
</sst>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
      <b/>
      <sz val="20"/>
      <color theme="1"/>
      <name val="ＭＳ Ｐ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20"/>
      <color theme="1"/>
      <name val="ＭＳ Ｐゴシック"/>
      <family val="2"/>
      <charset val="128"/>
      <scheme val="minor"/>
    </font>
    <font>
      <sz val="20"/>
      <color theme="1"/>
      <name val="ＭＳ Ｐゴシック"/>
      <family val="3"/>
      <charset val="128"/>
      <scheme val="minor"/>
    </font>
    <font>
      <b/>
      <sz val="28"/>
      <color theme="1"/>
      <name val="ＭＳ Ｐゴシック"/>
      <family val="3"/>
      <charset val="128"/>
      <scheme val="minor"/>
    </font>
    <font>
      <sz val="24"/>
      <color theme="1"/>
      <name val="ＭＳ Ｐゴシック"/>
      <family val="3"/>
      <charset val="128"/>
      <scheme val="minor"/>
    </font>
    <font>
      <b/>
      <u/>
      <sz val="2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7" tint="0.59996337778862885"/>
        <bgColor indexed="64"/>
      </patternFill>
    </fill>
    <fill>
      <patternFill patternType="solid">
        <fgColor theme="7"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indexed="64"/>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bottom/>
      <diagonal/>
    </border>
    <border>
      <left/>
      <right style="medium">
        <color auto="1"/>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5">
    <xf numFmtId="0" fontId="0" fillId="0" borderId="0" xfId="0">
      <alignment vertical="center"/>
    </xf>
    <xf numFmtId="0" fontId="3" fillId="0" borderId="0" xfId="0" applyFont="1">
      <alignment vertical="center"/>
    </xf>
    <xf numFmtId="0" fontId="5" fillId="0" borderId="0" xfId="0" applyFont="1" applyBorder="1" applyAlignment="1">
      <alignment horizontal="center" vertical="center"/>
    </xf>
    <xf numFmtId="0" fontId="7" fillId="0" borderId="0" xfId="0" applyFont="1" applyAlignment="1">
      <alignment horizontal="left" vertical="center" indent="7"/>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left" vertical="center" indent="1"/>
    </xf>
    <xf numFmtId="0" fontId="7" fillId="0" borderId="3" xfId="0" applyFont="1" applyBorder="1">
      <alignment vertical="center"/>
    </xf>
    <xf numFmtId="38" fontId="7" fillId="0" borderId="4" xfId="1" applyFont="1" applyBorder="1">
      <alignment vertical="center"/>
    </xf>
    <xf numFmtId="38" fontId="7" fillId="0" borderId="11" xfId="1" applyFont="1" applyBorder="1">
      <alignment vertical="center"/>
    </xf>
    <xf numFmtId="0" fontId="8" fillId="0" borderId="12" xfId="0" applyFont="1" applyBorder="1" applyAlignment="1">
      <alignment horizontal="left" vertical="center" indent="1"/>
    </xf>
    <xf numFmtId="0" fontId="7" fillId="0" borderId="13" xfId="0" applyFont="1" applyBorder="1">
      <alignment vertical="center"/>
    </xf>
    <xf numFmtId="38" fontId="7" fillId="0" borderId="14" xfId="1" applyFont="1" applyBorder="1">
      <alignment vertical="center"/>
    </xf>
    <xf numFmtId="38" fontId="7" fillId="0" borderId="15" xfId="1" applyFont="1" applyBorder="1">
      <alignment vertical="center"/>
    </xf>
    <xf numFmtId="0" fontId="5" fillId="0" borderId="0" xfId="0" applyFont="1">
      <alignment vertical="center"/>
    </xf>
    <xf numFmtId="0" fontId="9" fillId="0" borderId="0" xfId="0" applyFont="1" applyBorder="1" applyAlignment="1">
      <alignment horizontal="left" vertical="center" indent="1"/>
    </xf>
    <xf numFmtId="177" fontId="5" fillId="0" borderId="0" xfId="0" applyNumberFormat="1" applyFont="1">
      <alignment vertical="center"/>
    </xf>
    <xf numFmtId="0" fontId="6" fillId="4" borderId="27" xfId="0" applyFont="1" applyFill="1" applyBorder="1" applyAlignment="1">
      <alignment horizontal="center" vertical="center"/>
    </xf>
    <xf numFmtId="0" fontId="5" fillId="4" borderId="0" xfId="0" applyFont="1" applyFill="1" applyBorder="1" applyAlignment="1">
      <alignment vertical="center"/>
    </xf>
    <xf numFmtId="0" fontId="6" fillId="4" borderId="36"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22" xfId="0" applyFont="1" applyFill="1" applyBorder="1" applyAlignment="1">
      <alignment horizontal="center" vertical="center"/>
    </xf>
    <xf numFmtId="0" fontId="5" fillId="4" borderId="0" xfId="0" applyFont="1" applyFill="1" applyBorder="1" applyAlignment="1">
      <alignment horizontal="right" vertical="center"/>
    </xf>
    <xf numFmtId="0" fontId="2" fillId="4" borderId="0" xfId="0" applyFont="1" applyFill="1" applyBorder="1" applyAlignment="1">
      <alignment vertical="center"/>
    </xf>
    <xf numFmtId="0" fontId="5" fillId="4" borderId="0" xfId="0" applyFont="1" applyFill="1" applyBorder="1" applyAlignment="1">
      <alignment vertical="center" wrapText="1"/>
    </xf>
    <xf numFmtId="0" fontId="2" fillId="4" borderId="0" xfId="0" applyFont="1" applyFill="1" applyBorder="1" applyAlignment="1">
      <alignment horizontal="left" vertical="center"/>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0" fontId="5"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0" fillId="4" borderId="0" xfId="0" applyFill="1" applyBorder="1">
      <alignment vertical="center"/>
    </xf>
    <xf numFmtId="0" fontId="6" fillId="4" borderId="0" xfId="0" applyFont="1" applyFill="1" applyBorder="1" applyAlignment="1">
      <alignment vertical="center"/>
    </xf>
    <xf numFmtId="0" fontId="3" fillId="4" borderId="0" xfId="0" applyFont="1" applyFill="1" applyBorder="1">
      <alignment vertical="center"/>
    </xf>
    <xf numFmtId="0" fontId="0" fillId="4" borderId="45" xfId="0" applyFill="1" applyBorder="1">
      <alignment vertical="center"/>
    </xf>
    <xf numFmtId="0" fontId="2" fillId="4" borderId="46" xfId="0" applyFont="1" applyFill="1" applyBorder="1" applyAlignment="1">
      <alignment vertical="center"/>
    </xf>
    <xf numFmtId="0" fontId="0" fillId="4" borderId="46" xfId="0" applyFill="1" applyBorder="1">
      <alignment vertical="center"/>
    </xf>
    <xf numFmtId="0" fontId="0" fillId="4" borderId="40" xfId="0" applyFill="1" applyBorder="1">
      <alignment vertical="center"/>
    </xf>
    <xf numFmtId="0" fontId="0" fillId="4" borderId="33" xfId="0" applyFill="1" applyBorder="1">
      <alignment vertical="center"/>
    </xf>
    <xf numFmtId="0" fontId="5" fillId="4" borderId="33" xfId="0" applyFont="1" applyFill="1" applyBorder="1" applyAlignment="1">
      <alignment horizontal="center" vertical="center"/>
    </xf>
    <xf numFmtId="0" fontId="3" fillId="4" borderId="33" xfId="0" applyFont="1" applyFill="1" applyBorder="1">
      <alignment vertical="center"/>
    </xf>
    <xf numFmtId="0" fontId="0" fillId="4" borderId="31" xfId="0" applyFill="1" applyBorder="1">
      <alignment vertical="center"/>
    </xf>
    <xf numFmtId="0" fontId="6" fillId="4" borderId="0" xfId="0" applyFont="1" applyFill="1" applyBorder="1" applyAlignment="1">
      <alignment horizontal="center" vertical="center"/>
    </xf>
    <xf numFmtId="0" fontId="6" fillId="4" borderId="0" xfId="0" applyFont="1" applyFill="1" applyBorder="1">
      <alignment vertical="center"/>
    </xf>
    <xf numFmtId="0" fontId="2" fillId="4" borderId="32" xfId="0" applyFont="1" applyFill="1" applyBorder="1" applyAlignment="1">
      <alignment vertical="center"/>
    </xf>
    <xf numFmtId="0" fontId="5" fillId="4" borderId="32" xfId="0" applyFont="1" applyFill="1" applyBorder="1" applyAlignment="1">
      <alignment vertical="center"/>
    </xf>
    <xf numFmtId="177" fontId="11" fillId="2" borderId="16" xfId="0" applyNumberFormat="1" applyFont="1" applyFill="1" applyBorder="1" applyAlignment="1">
      <alignment horizontal="right" vertical="center"/>
    </xf>
    <xf numFmtId="0" fontId="6" fillId="4" borderId="37" xfId="0" applyFont="1" applyFill="1" applyBorder="1" applyAlignment="1">
      <alignment horizontal="center" vertical="center" shrinkToFit="1"/>
    </xf>
    <xf numFmtId="176" fontId="11" fillId="0" borderId="5"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horizontal="right" vertical="center"/>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3" borderId="43" xfId="0" applyFont="1" applyFill="1" applyBorder="1" applyAlignment="1">
      <alignment horizontal="left" vertical="center"/>
    </xf>
    <xf numFmtId="0" fontId="12" fillId="3" borderId="32"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45" xfId="0" applyFont="1" applyFill="1" applyBorder="1" applyAlignment="1">
      <alignment horizontal="left" vertical="center"/>
    </xf>
    <xf numFmtId="0" fontId="12" fillId="3" borderId="0" xfId="0" applyFont="1" applyFill="1" applyBorder="1" applyAlignment="1">
      <alignment horizontal="left" vertical="center"/>
    </xf>
    <xf numFmtId="0" fontId="12" fillId="3" borderId="46" xfId="0" applyFont="1" applyFill="1" applyBorder="1" applyAlignment="1">
      <alignment horizontal="left" vertical="center"/>
    </xf>
    <xf numFmtId="0" fontId="12" fillId="3" borderId="44"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5" xfId="0" applyFont="1" applyFill="1" applyBorder="1" applyAlignment="1">
      <alignment horizontal="left" vertical="center"/>
    </xf>
    <xf numFmtId="0" fontId="11" fillId="4" borderId="0" xfId="0" applyFont="1" applyFill="1" applyBorder="1" applyAlignment="1">
      <alignment horizontal="left" vertical="center"/>
    </xf>
    <xf numFmtId="0" fontId="11" fillId="4" borderId="0" xfId="0" applyFont="1" applyFill="1" applyBorder="1" applyAlignment="1">
      <alignment horizontal="center" vertical="center"/>
    </xf>
    <xf numFmtId="10" fontId="10" fillId="2" borderId="31" xfId="0" applyNumberFormat="1" applyFont="1" applyFill="1" applyBorder="1" applyAlignment="1">
      <alignment horizontal="right" vertical="center"/>
    </xf>
    <xf numFmtId="10" fontId="10" fillId="2" borderId="29" xfId="0" applyNumberFormat="1" applyFont="1" applyFill="1" applyBorder="1" applyAlignment="1">
      <alignment horizontal="right" vertical="center"/>
    </xf>
    <xf numFmtId="177" fontId="10" fillId="0" borderId="38" xfId="0" applyNumberFormat="1" applyFont="1" applyFill="1" applyBorder="1" applyAlignment="1" applyProtection="1">
      <alignment horizontal="right" vertical="center"/>
      <protection locked="0"/>
    </xf>
    <xf numFmtId="177" fontId="10" fillId="0" borderId="39" xfId="0" applyNumberFormat="1" applyFont="1" applyFill="1" applyBorder="1" applyAlignment="1" applyProtection="1">
      <alignment horizontal="right" vertical="center"/>
      <protection locked="0"/>
    </xf>
    <xf numFmtId="0" fontId="10" fillId="0" borderId="28" xfId="0" applyFont="1" applyFill="1" applyBorder="1" applyAlignment="1" applyProtection="1">
      <alignment horizontal="right" vertical="center"/>
      <protection locked="0"/>
    </xf>
    <xf numFmtId="0" fontId="10" fillId="0" borderId="26" xfId="0" applyFont="1" applyFill="1" applyBorder="1" applyAlignment="1" applyProtection="1">
      <alignment horizontal="right" vertical="center"/>
      <protection locked="0"/>
    </xf>
    <xf numFmtId="0" fontId="10" fillId="2" borderId="1" xfId="0" applyFont="1" applyFill="1" applyBorder="1" applyAlignment="1">
      <alignment horizontal="right" vertical="center"/>
    </xf>
    <xf numFmtId="0" fontId="10" fillId="2" borderId="11" xfId="0" applyFont="1" applyFill="1" applyBorder="1" applyAlignment="1">
      <alignment horizontal="right" vertical="center"/>
    </xf>
    <xf numFmtId="0" fontId="14" fillId="4" borderId="0" xfId="0" applyFont="1" applyFill="1" applyBorder="1" applyAlignment="1" applyProtection="1">
      <alignment horizontal="left" vertical="center"/>
      <protection locked="0"/>
    </xf>
    <xf numFmtId="0" fontId="5" fillId="4" borderId="0" xfId="0" applyFont="1" applyFill="1" applyBorder="1" applyAlignment="1">
      <alignment horizontal="left" vertical="center"/>
    </xf>
    <xf numFmtId="0" fontId="6"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10" fillId="0" borderId="32"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0" fillId="0" borderId="17" xfId="0" applyFont="1" applyFill="1" applyBorder="1" applyAlignment="1" applyProtection="1">
      <alignment horizontal="right" vertical="center"/>
      <protection locked="0"/>
    </xf>
    <xf numFmtId="0" fontId="10" fillId="0" borderId="16" xfId="0" applyFont="1" applyFill="1" applyBorder="1" applyAlignment="1" applyProtection="1">
      <alignment horizontal="right" vertical="center"/>
      <protection locked="0"/>
    </xf>
    <xf numFmtId="176" fontId="11" fillId="0" borderId="5" xfId="0" applyNumberFormat="1" applyFont="1" applyFill="1" applyBorder="1" applyAlignment="1" applyProtection="1">
      <alignment horizontal="left" vertical="center"/>
      <protection locked="0"/>
    </xf>
    <xf numFmtId="176" fontId="11" fillId="0" borderId="34" xfId="0" applyNumberFormat="1" applyFont="1" applyFill="1" applyBorder="1" applyAlignment="1" applyProtection="1">
      <alignment horizontal="left" vertical="center"/>
      <protection locked="0"/>
    </xf>
    <xf numFmtId="176" fontId="11" fillId="0" borderId="33" xfId="0" applyNumberFormat="1" applyFont="1" applyFill="1" applyBorder="1" applyAlignment="1" applyProtection="1">
      <alignment horizontal="left" vertical="center"/>
      <protection locked="0"/>
    </xf>
    <xf numFmtId="176" fontId="11" fillId="0" borderId="31" xfId="0" applyNumberFormat="1" applyFont="1" applyFill="1" applyBorder="1" applyAlignment="1" applyProtection="1">
      <alignment horizontal="left" vertical="center"/>
      <protection locked="0"/>
    </xf>
    <xf numFmtId="177" fontId="13" fillId="2" borderId="14" xfId="0" applyNumberFormat="1" applyFont="1" applyFill="1" applyBorder="1" applyAlignment="1">
      <alignment horizontal="center" vertical="center"/>
    </xf>
    <xf numFmtId="177" fontId="13" fillId="2" borderId="21" xfId="0" applyNumberFormat="1" applyFont="1" applyFill="1" applyBorder="1" applyAlignment="1">
      <alignment horizontal="center" vertical="center"/>
    </xf>
    <xf numFmtId="177" fontId="10" fillId="2" borderId="38" xfId="0" applyNumberFormat="1" applyFont="1" applyFill="1" applyBorder="1" applyAlignment="1">
      <alignment horizontal="right" vertical="center"/>
    </xf>
    <xf numFmtId="177" fontId="10" fillId="2" borderId="39" xfId="0" applyNumberFormat="1" applyFont="1" applyFill="1" applyBorder="1" applyAlignment="1">
      <alignment horizontal="right"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6" fillId="4" borderId="0" xfId="0" applyFont="1" applyFill="1" applyBorder="1" applyAlignment="1">
      <alignment horizontal="left" vertical="center"/>
    </xf>
    <xf numFmtId="177" fontId="10" fillId="2" borderId="1" xfId="0" applyNumberFormat="1" applyFont="1" applyFill="1" applyBorder="1" applyAlignment="1">
      <alignment horizontal="right" vertical="center"/>
    </xf>
    <xf numFmtId="177" fontId="10" fillId="2" borderId="11" xfId="0" applyNumberFormat="1" applyFont="1" applyFill="1" applyBorder="1" applyAlignment="1">
      <alignment horizontal="right" vertical="center"/>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508000</xdr:colOff>
      <xdr:row>1</xdr:row>
      <xdr:rowOff>365125</xdr:rowOff>
    </xdr:from>
    <xdr:to>
      <xdr:col>17</xdr:col>
      <xdr:colOff>6625</xdr:colOff>
      <xdr:row>2</xdr:row>
      <xdr:rowOff>190500</xdr:rowOff>
    </xdr:to>
    <xdr:sp macro="" textlink="">
      <xdr:nvSpPr>
        <xdr:cNvPr id="2" name="正方形/長方形 1">
          <a:extLst>
            <a:ext uri="{FF2B5EF4-FFF2-40B4-BE49-F238E27FC236}">
              <a16:creationId xmlns:a16="http://schemas.microsoft.com/office/drawing/2014/main" id="{00000000-0008-0000-0100-000002000000}"/>
            </a:ext>
          </a:extLst>
        </xdr:cNvPr>
        <xdr:cNvSpPr>
          <a:spLocks noChangeArrowheads="1"/>
        </xdr:cNvSpPr>
      </xdr:nvSpPr>
      <xdr:spPr bwMode="auto">
        <a:xfrm>
          <a:off x="14176375" y="539750"/>
          <a:ext cx="2880000" cy="539750"/>
        </a:xfrm>
        <a:prstGeom prst="rect">
          <a:avLst/>
        </a:prstGeom>
        <a:noFill/>
        <a:ln>
          <a:noFill/>
        </a:ln>
        <a:extLst>
          <a:ext uri="{909E8E84-426E-40DD-AFC4-6F175D3DCCD1}">
            <a14:hiddenFill xmlns:a14="http://schemas.microsoft.com/office/drawing/2010/main">
              <a:solidFill>
                <a:srgbClr val="FFFFFF">
                  <a:alpha val="99001"/>
                </a:srgb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indent="153035" algn="ctr">
            <a:spcAft>
              <a:spcPts val="0"/>
            </a:spcAft>
          </a:pPr>
          <a:r>
            <a:rPr lang="en-US" altLang="ja-JP" sz="28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28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様式２ </a:t>
          </a:r>
          <a:r>
            <a:rPr lang="en-US" altLang="ja-JP" sz="28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28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4"/>
  <sheetViews>
    <sheetView workbookViewId="0">
      <selection activeCell="E27" sqref="E27"/>
    </sheetView>
  </sheetViews>
  <sheetFormatPr defaultRowHeight="13.5" x14ac:dyDescent="0.15"/>
  <cols>
    <col min="1" max="1" width="4" customWidth="1"/>
    <col min="2" max="2" width="3.625" style="4" customWidth="1"/>
    <col min="3" max="4" width="9.625" style="4" customWidth="1"/>
    <col min="5" max="6" width="10.625" style="4" customWidth="1"/>
    <col min="7" max="8" width="8.625" style="4" customWidth="1"/>
    <col min="9" max="10" width="10.625" style="4" customWidth="1"/>
    <col min="11" max="11" width="3.625" style="4" customWidth="1"/>
  </cols>
  <sheetData>
    <row r="1" spans="2:11" ht="18.75" customHeight="1" x14ac:dyDescent="0.15">
      <c r="B1" s="3" t="s">
        <v>68</v>
      </c>
    </row>
    <row r="2" spans="2:11" ht="18.75" hidden="1" customHeight="1" x14ac:dyDescent="0.15">
      <c r="J2" s="5" t="s">
        <v>12</v>
      </c>
    </row>
    <row r="3" spans="2:11" ht="18.75" hidden="1" customHeight="1" x14ac:dyDescent="0.15">
      <c r="B3" s="6" t="s">
        <v>48</v>
      </c>
    </row>
    <row r="4" spans="2:11" ht="18.75" hidden="1" customHeight="1" x14ac:dyDescent="0.15">
      <c r="B4" s="4" t="s">
        <v>69</v>
      </c>
    </row>
    <row r="5" spans="2:11" ht="18.75" customHeight="1" x14ac:dyDescent="0.15"/>
    <row r="6" spans="2:11" ht="18.75" customHeight="1" thickBot="1" x14ac:dyDescent="0.2">
      <c r="J6" s="4" t="s">
        <v>13</v>
      </c>
    </row>
    <row r="7" spans="2:11" ht="24" x14ac:dyDescent="0.15">
      <c r="B7" s="7"/>
      <c r="C7" s="56" t="s">
        <v>3</v>
      </c>
      <c r="D7" s="57"/>
      <c r="E7" s="8" t="s">
        <v>14</v>
      </c>
      <c r="F7" s="9" t="s">
        <v>15</v>
      </c>
      <c r="G7" s="56" t="s">
        <v>3</v>
      </c>
      <c r="H7" s="57"/>
      <c r="I7" s="8" t="s">
        <v>14</v>
      </c>
      <c r="J7" s="9" t="s">
        <v>15</v>
      </c>
      <c r="K7" s="7"/>
    </row>
    <row r="8" spans="2:11" ht="18.75" customHeight="1" x14ac:dyDescent="0.15">
      <c r="C8" s="10" t="s">
        <v>16</v>
      </c>
      <c r="D8" s="11"/>
      <c r="E8" s="12">
        <v>21100</v>
      </c>
      <c r="F8" s="13">
        <f>ROUNDUP(E8/8*0.85,0)</f>
        <v>2242</v>
      </c>
      <c r="G8" s="10" t="s">
        <v>49</v>
      </c>
      <c r="H8" s="11"/>
      <c r="I8" s="12">
        <v>26200</v>
      </c>
      <c r="J8" s="13">
        <f t="shared" ref="J8:J31" si="0">ROUNDUP(I8/8*0.85,0)</f>
        <v>2784</v>
      </c>
    </row>
    <row r="9" spans="2:11" ht="18.75" customHeight="1" x14ac:dyDescent="0.15">
      <c r="C9" s="10" t="s">
        <v>17</v>
      </c>
      <c r="D9" s="11"/>
      <c r="E9" s="12">
        <v>18300</v>
      </c>
      <c r="F9" s="13">
        <f t="shared" ref="F9:F32" si="1">ROUNDUP(E9/8*0.85,0)</f>
        <v>1945</v>
      </c>
      <c r="G9" s="10" t="s">
        <v>18</v>
      </c>
      <c r="H9" s="11"/>
      <c r="I9" s="12">
        <v>21000</v>
      </c>
      <c r="J9" s="13">
        <f t="shared" si="0"/>
        <v>2232</v>
      </c>
    </row>
    <row r="10" spans="2:11" ht="18.75" customHeight="1" x14ac:dyDescent="0.15">
      <c r="C10" s="10" t="s">
        <v>50</v>
      </c>
      <c r="D10" s="11"/>
      <c r="E10" s="12">
        <v>13700</v>
      </c>
      <c r="F10" s="13">
        <f t="shared" si="1"/>
        <v>1456</v>
      </c>
      <c r="G10" s="10" t="s">
        <v>51</v>
      </c>
      <c r="H10" s="11"/>
      <c r="I10" s="12">
        <v>38100</v>
      </c>
      <c r="J10" s="13">
        <f t="shared" si="0"/>
        <v>4049</v>
      </c>
    </row>
    <row r="11" spans="2:11" ht="18.75" customHeight="1" x14ac:dyDescent="0.15">
      <c r="C11" s="10" t="s">
        <v>19</v>
      </c>
      <c r="D11" s="11"/>
      <c r="E11" s="12">
        <v>20700</v>
      </c>
      <c r="F11" s="13">
        <f t="shared" si="1"/>
        <v>2200</v>
      </c>
      <c r="G11" s="10" t="s">
        <v>20</v>
      </c>
      <c r="H11" s="11"/>
      <c r="I11" s="12">
        <v>24100</v>
      </c>
      <c r="J11" s="13">
        <f t="shared" si="0"/>
        <v>2561</v>
      </c>
    </row>
    <row r="12" spans="2:11" ht="18.75" customHeight="1" x14ac:dyDescent="0.15">
      <c r="C12" s="10" t="s">
        <v>21</v>
      </c>
      <c r="D12" s="11"/>
      <c r="E12" s="12">
        <v>25500</v>
      </c>
      <c r="F12" s="13">
        <f t="shared" si="1"/>
        <v>2710</v>
      </c>
      <c r="G12" s="10" t="s">
        <v>22</v>
      </c>
      <c r="H12" s="11"/>
      <c r="I12" s="12">
        <v>23000</v>
      </c>
      <c r="J12" s="13">
        <f t="shared" si="0"/>
        <v>2444</v>
      </c>
    </row>
    <row r="13" spans="2:11" ht="18.75" customHeight="1" x14ac:dyDescent="0.15">
      <c r="C13" s="10" t="s">
        <v>23</v>
      </c>
      <c r="D13" s="11"/>
      <c r="E13" s="12">
        <v>25500</v>
      </c>
      <c r="F13" s="13">
        <f t="shared" si="1"/>
        <v>2710</v>
      </c>
      <c r="G13" s="10" t="s">
        <v>52</v>
      </c>
      <c r="H13" s="11"/>
      <c r="I13" s="12">
        <v>26500</v>
      </c>
      <c r="J13" s="13">
        <f t="shared" si="0"/>
        <v>2816</v>
      </c>
    </row>
    <row r="14" spans="2:11" ht="18.75" customHeight="1" x14ac:dyDescent="0.15">
      <c r="C14" s="10" t="s">
        <v>24</v>
      </c>
      <c r="D14" s="11"/>
      <c r="E14" s="12"/>
      <c r="F14" s="13">
        <f t="shared" si="1"/>
        <v>0</v>
      </c>
      <c r="G14" s="10" t="s">
        <v>25</v>
      </c>
      <c r="H14" s="11"/>
      <c r="I14" s="12">
        <v>38200</v>
      </c>
      <c r="J14" s="13">
        <f t="shared" si="0"/>
        <v>4059</v>
      </c>
    </row>
    <row r="15" spans="2:11" ht="18.75" customHeight="1" x14ac:dyDescent="0.15">
      <c r="C15" s="10" t="s">
        <v>53</v>
      </c>
      <c r="D15" s="11"/>
      <c r="E15" s="12">
        <v>24300</v>
      </c>
      <c r="F15" s="13">
        <f t="shared" si="1"/>
        <v>2582</v>
      </c>
      <c r="G15" s="10" t="s">
        <v>54</v>
      </c>
      <c r="H15" s="11"/>
      <c r="I15" s="12">
        <v>23500</v>
      </c>
      <c r="J15" s="13">
        <f t="shared" si="0"/>
        <v>2497</v>
      </c>
    </row>
    <row r="16" spans="2:11" ht="18.75" customHeight="1" x14ac:dyDescent="0.15">
      <c r="C16" s="10" t="s">
        <v>26</v>
      </c>
      <c r="D16" s="11"/>
      <c r="E16" s="12">
        <v>20600</v>
      </c>
      <c r="F16" s="13">
        <f t="shared" si="1"/>
        <v>2189</v>
      </c>
      <c r="G16" s="10" t="s">
        <v>27</v>
      </c>
      <c r="H16" s="11"/>
      <c r="I16" s="12">
        <v>25000</v>
      </c>
      <c r="J16" s="13">
        <f t="shared" si="0"/>
        <v>2657</v>
      </c>
    </row>
    <row r="17" spans="3:10" ht="18.75" customHeight="1" x14ac:dyDescent="0.15">
      <c r="C17" s="10" t="s">
        <v>55</v>
      </c>
      <c r="D17" s="11"/>
      <c r="E17" s="12">
        <v>23500</v>
      </c>
      <c r="F17" s="13">
        <f t="shared" si="1"/>
        <v>2497</v>
      </c>
      <c r="G17" s="10" t="s">
        <v>28</v>
      </c>
      <c r="H17" s="11"/>
      <c r="I17" s="12">
        <v>22700</v>
      </c>
      <c r="J17" s="13">
        <f t="shared" si="0"/>
        <v>2412</v>
      </c>
    </row>
    <row r="18" spans="3:10" ht="18.75" customHeight="1" x14ac:dyDescent="0.15">
      <c r="C18" s="10" t="s">
        <v>56</v>
      </c>
      <c r="D18" s="11"/>
      <c r="E18" s="12">
        <v>24300</v>
      </c>
      <c r="F18" s="13">
        <f t="shared" si="1"/>
        <v>2582</v>
      </c>
      <c r="G18" s="10" t="s">
        <v>29</v>
      </c>
      <c r="H18" s="11"/>
      <c r="I18" s="12">
        <v>20900</v>
      </c>
      <c r="J18" s="13">
        <f t="shared" si="0"/>
        <v>2221</v>
      </c>
    </row>
    <row r="19" spans="3:10" ht="18.75" customHeight="1" x14ac:dyDescent="0.15">
      <c r="C19" s="10" t="s">
        <v>30</v>
      </c>
      <c r="D19" s="11"/>
      <c r="E19" s="12">
        <v>23900</v>
      </c>
      <c r="F19" s="13">
        <f t="shared" si="1"/>
        <v>2540</v>
      </c>
      <c r="G19" s="10" t="s">
        <v>31</v>
      </c>
      <c r="H19" s="11"/>
      <c r="I19" s="12">
        <v>23800</v>
      </c>
      <c r="J19" s="13">
        <f t="shared" si="0"/>
        <v>2529</v>
      </c>
    </row>
    <row r="20" spans="3:10" ht="18.75" customHeight="1" x14ac:dyDescent="0.15">
      <c r="C20" s="10" t="s">
        <v>32</v>
      </c>
      <c r="D20" s="11"/>
      <c r="E20" s="12">
        <v>26700</v>
      </c>
      <c r="F20" s="13">
        <f t="shared" si="1"/>
        <v>2837</v>
      </c>
      <c r="G20" s="10" t="s">
        <v>33</v>
      </c>
      <c r="H20" s="11"/>
      <c r="I20" s="12">
        <v>24700</v>
      </c>
      <c r="J20" s="13">
        <f t="shared" si="0"/>
        <v>2625</v>
      </c>
    </row>
    <row r="21" spans="3:10" ht="18.75" customHeight="1" x14ac:dyDescent="0.15">
      <c r="C21" s="10" t="s">
        <v>34</v>
      </c>
      <c r="D21" s="11"/>
      <c r="E21" s="12">
        <v>21300</v>
      </c>
      <c r="F21" s="13">
        <f t="shared" si="1"/>
        <v>2264</v>
      </c>
      <c r="G21" s="10" t="s">
        <v>35</v>
      </c>
      <c r="H21" s="11"/>
      <c r="I21" s="12">
        <v>24800</v>
      </c>
      <c r="J21" s="13">
        <f t="shared" si="0"/>
        <v>2635</v>
      </c>
    </row>
    <row r="22" spans="3:10" ht="18.75" customHeight="1" x14ac:dyDescent="0.15">
      <c r="C22" s="10" t="s">
        <v>57</v>
      </c>
      <c r="D22" s="11"/>
      <c r="E22" s="12">
        <v>18800</v>
      </c>
      <c r="F22" s="13">
        <f t="shared" si="1"/>
        <v>1998</v>
      </c>
      <c r="G22" s="10" t="s">
        <v>36</v>
      </c>
      <c r="H22" s="11"/>
      <c r="I22" s="12"/>
      <c r="J22" s="13">
        <f t="shared" si="0"/>
        <v>0</v>
      </c>
    </row>
    <row r="23" spans="3:10" ht="18.75" customHeight="1" x14ac:dyDescent="0.15">
      <c r="C23" s="10" t="s">
        <v>37</v>
      </c>
      <c r="D23" s="11"/>
      <c r="E23" s="12">
        <v>30000</v>
      </c>
      <c r="F23" s="13">
        <f t="shared" si="1"/>
        <v>3188</v>
      </c>
      <c r="G23" s="10" t="s">
        <v>58</v>
      </c>
      <c r="H23" s="11"/>
      <c r="I23" s="12">
        <v>24200</v>
      </c>
      <c r="J23" s="13">
        <f t="shared" si="0"/>
        <v>2572</v>
      </c>
    </row>
    <row r="24" spans="3:10" ht="18.75" customHeight="1" x14ac:dyDescent="0.15">
      <c r="C24" s="10" t="s">
        <v>38</v>
      </c>
      <c r="D24" s="11"/>
      <c r="E24" s="12">
        <v>35500</v>
      </c>
      <c r="F24" s="13">
        <f t="shared" si="1"/>
        <v>3772</v>
      </c>
      <c r="G24" s="10" t="s">
        <v>59</v>
      </c>
      <c r="H24" s="11"/>
      <c r="I24" s="12">
        <v>26400</v>
      </c>
      <c r="J24" s="13">
        <f t="shared" si="0"/>
        <v>2805</v>
      </c>
    </row>
    <row r="25" spans="3:10" ht="18.75" customHeight="1" x14ac:dyDescent="0.15">
      <c r="C25" s="10" t="s">
        <v>39</v>
      </c>
      <c r="D25" s="11"/>
      <c r="E25" s="12">
        <v>26100</v>
      </c>
      <c r="F25" s="13">
        <f t="shared" si="1"/>
        <v>2774</v>
      </c>
      <c r="G25" s="10" t="s">
        <v>60</v>
      </c>
      <c r="H25" s="11"/>
      <c r="I25" s="12">
        <v>22900</v>
      </c>
      <c r="J25" s="13">
        <f t="shared" si="0"/>
        <v>2434</v>
      </c>
    </row>
    <row r="26" spans="3:10" ht="18.75" customHeight="1" x14ac:dyDescent="0.15">
      <c r="C26" s="10" t="s">
        <v>40</v>
      </c>
      <c r="D26" s="11"/>
      <c r="E26" s="12">
        <v>29300</v>
      </c>
      <c r="F26" s="13">
        <f t="shared" si="1"/>
        <v>3114</v>
      </c>
      <c r="G26" s="10" t="s">
        <v>41</v>
      </c>
      <c r="H26" s="11"/>
      <c r="I26" s="12">
        <v>21300</v>
      </c>
      <c r="J26" s="13">
        <f t="shared" si="0"/>
        <v>2264</v>
      </c>
    </row>
    <row r="27" spans="3:10" ht="18.75" customHeight="1" x14ac:dyDescent="0.15">
      <c r="C27" s="10" t="s">
        <v>61</v>
      </c>
      <c r="D27" s="11"/>
      <c r="E27" s="12">
        <v>23900</v>
      </c>
      <c r="F27" s="13">
        <f t="shared" si="1"/>
        <v>2540</v>
      </c>
      <c r="G27" s="10" t="s">
        <v>42</v>
      </c>
      <c r="H27" s="11"/>
      <c r="I27" s="12">
        <v>20500</v>
      </c>
      <c r="J27" s="13">
        <f t="shared" si="0"/>
        <v>2179</v>
      </c>
    </row>
    <row r="28" spans="3:10" ht="18.75" customHeight="1" x14ac:dyDescent="0.15">
      <c r="C28" s="10" t="s">
        <v>62</v>
      </c>
      <c r="D28" s="11"/>
      <c r="E28" s="12">
        <v>34200</v>
      </c>
      <c r="F28" s="13">
        <f t="shared" si="1"/>
        <v>3634</v>
      </c>
      <c r="G28" s="10" t="s">
        <v>63</v>
      </c>
      <c r="H28" s="11"/>
      <c r="I28" s="12">
        <v>22700</v>
      </c>
      <c r="J28" s="13">
        <f t="shared" si="0"/>
        <v>2412</v>
      </c>
    </row>
    <row r="29" spans="3:10" ht="18.75" customHeight="1" x14ac:dyDescent="0.15">
      <c r="C29" s="10" t="s">
        <v>64</v>
      </c>
      <c r="D29" s="11"/>
      <c r="E29" s="12">
        <v>27900</v>
      </c>
      <c r="F29" s="13">
        <f t="shared" si="1"/>
        <v>2965</v>
      </c>
      <c r="G29" s="10" t="s">
        <v>43</v>
      </c>
      <c r="H29" s="11"/>
      <c r="I29" s="12">
        <v>23400</v>
      </c>
      <c r="J29" s="13">
        <f t="shared" si="0"/>
        <v>2487</v>
      </c>
    </row>
    <row r="30" spans="3:10" ht="18.75" customHeight="1" x14ac:dyDescent="0.15">
      <c r="C30" s="10" t="s">
        <v>65</v>
      </c>
      <c r="D30" s="11"/>
      <c r="E30" s="12">
        <v>30400</v>
      </c>
      <c r="F30" s="13">
        <f t="shared" si="1"/>
        <v>3230</v>
      </c>
      <c r="G30" s="10" t="s">
        <v>44</v>
      </c>
      <c r="H30" s="11"/>
      <c r="I30" s="12">
        <v>13000</v>
      </c>
      <c r="J30" s="13">
        <f t="shared" si="0"/>
        <v>1382</v>
      </c>
    </row>
    <row r="31" spans="3:10" ht="18.75" customHeight="1" thickBot="1" x14ac:dyDescent="0.2">
      <c r="C31" s="10" t="s">
        <v>66</v>
      </c>
      <c r="D31" s="11"/>
      <c r="E31" s="12">
        <v>32200</v>
      </c>
      <c r="F31" s="13">
        <f t="shared" si="1"/>
        <v>3422</v>
      </c>
      <c r="G31" s="14" t="s">
        <v>45</v>
      </c>
      <c r="H31" s="15"/>
      <c r="I31" s="16">
        <v>11200</v>
      </c>
      <c r="J31" s="17">
        <f t="shared" si="0"/>
        <v>1190</v>
      </c>
    </row>
    <row r="32" spans="3:10" ht="18.75" customHeight="1" thickBot="1" x14ac:dyDescent="0.2">
      <c r="C32" s="14" t="s">
        <v>67</v>
      </c>
      <c r="D32" s="15"/>
      <c r="E32" s="16">
        <v>22200</v>
      </c>
      <c r="F32" s="17">
        <f t="shared" si="1"/>
        <v>2359</v>
      </c>
    </row>
    <row r="34" spans="2:3" ht="18.75" customHeight="1" x14ac:dyDescent="0.15">
      <c r="B34" s="7" t="s">
        <v>46</v>
      </c>
      <c r="C34" s="4" t="s">
        <v>47</v>
      </c>
    </row>
  </sheetData>
  <mergeCells count="2">
    <mergeCell ref="C7:D7"/>
    <mergeCell ref="G7:H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
  <sheetViews>
    <sheetView tabSelected="1" zoomScale="50" zoomScaleNormal="50" workbookViewId="0">
      <selection activeCell="C5" sqref="C5:F5"/>
    </sheetView>
  </sheetViews>
  <sheetFormatPr defaultRowHeight="13.5" x14ac:dyDescent="0.15"/>
  <cols>
    <col min="1" max="1" width="2.75" customWidth="1"/>
    <col min="2" max="2" width="39.5" customWidth="1"/>
    <col min="3" max="3" width="30.375" customWidth="1"/>
    <col min="4" max="4" width="22.5" customWidth="1"/>
    <col min="5" max="5" width="4" customWidth="1"/>
    <col min="6" max="6" width="31.875" customWidth="1"/>
    <col min="7" max="7" width="2.375" customWidth="1"/>
    <col min="8" max="8" width="5.125" customWidth="1"/>
    <col min="9" max="12" width="10.25" customWidth="1"/>
    <col min="17" max="17" width="8.5" customWidth="1"/>
    <col min="18" max="18" width="3" customWidth="1"/>
    <col min="19" max="21" width="8.375" customWidth="1"/>
    <col min="22" max="23" width="8.625" customWidth="1"/>
    <col min="24" max="24" width="8.375" customWidth="1"/>
  </cols>
  <sheetData>
    <row r="1" spans="1:23" ht="13.5" customHeight="1" x14ac:dyDescent="0.15">
      <c r="A1" s="58" t="s">
        <v>86</v>
      </c>
      <c r="B1" s="59"/>
      <c r="C1" s="59"/>
      <c r="D1" s="59"/>
      <c r="E1" s="59"/>
      <c r="F1" s="59"/>
      <c r="G1" s="59"/>
      <c r="H1" s="59"/>
      <c r="I1" s="59"/>
      <c r="J1" s="59"/>
      <c r="K1" s="59"/>
      <c r="L1" s="59"/>
      <c r="M1" s="59"/>
      <c r="N1" s="59"/>
      <c r="O1" s="59"/>
      <c r="P1" s="59"/>
      <c r="Q1" s="59"/>
      <c r="R1" s="60"/>
    </row>
    <row r="2" spans="1:23" ht="56.25" customHeight="1" x14ac:dyDescent="0.15">
      <c r="A2" s="61"/>
      <c r="B2" s="62"/>
      <c r="C2" s="62"/>
      <c r="D2" s="62"/>
      <c r="E2" s="62"/>
      <c r="F2" s="62"/>
      <c r="G2" s="62"/>
      <c r="H2" s="62"/>
      <c r="I2" s="62"/>
      <c r="J2" s="62"/>
      <c r="K2" s="62"/>
      <c r="L2" s="62"/>
      <c r="M2" s="62"/>
      <c r="N2" s="62"/>
      <c r="O2" s="62"/>
      <c r="P2" s="62"/>
      <c r="Q2" s="62"/>
      <c r="R2" s="63"/>
      <c r="T2" s="18"/>
      <c r="V2" s="19"/>
      <c r="W2" s="20"/>
    </row>
    <row r="3" spans="1:23" ht="56.25" customHeight="1" x14ac:dyDescent="0.15">
      <c r="A3" s="64"/>
      <c r="B3" s="65"/>
      <c r="C3" s="65"/>
      <c r="D3" s="65"/>
      <c r="E3" s="65"/>
      <c r="F3" s="65"/>
      <c r="G3" s="65"/>
      <c r="H3" s="65"/>
      <c r="I3" s="65"/>
      <c r="J3" s="65"/>
      <c r="K3" s="65"/>
      <c r="L3" s="65"/>
      <c r="M3" s="65"/>
      <c r="N3" s="65"/>
      <c r="O3" s="65"/>
      <c r="P3" s="65"/>
      <c r="Q3" s="65"/>
      <c r="R3" s="66"/>
      <c r="T3" s="18"/>
      <c r="V3" s="19"/>
      <c r="W3" s="20"/>
    </row>
    <row r="4" spans="1:23" ht="81.75" customHeight="1" thickBot="1" x14ac:dyDescent="0.2">
      <c r="A4" s="40"/>
      <c r="B4" s="77" t="s">
        <v>84</v>
      </c>
      <c r="C4" s="77"/>
      <c r="D4" s="77"/>
      <c r="E4" s="77"/>
      <c r="F4" s="77"/>
      <c r="G4" s="77"/>
      <c r="H4" s="77"/>
      <c r="I4" s="77"/>
      <c r="J4" s="77"/>
      <c r="K4" s="77"/>
      <c r="L4" s="77"/>
      <c r="M4" s="77"/>
      <c r="N4" s="77"/>
      <c r="O4" s="77"/>
      <c r="P4" s="77"/>
      <c r="Q4" s="77"/>
      <c r="R4" s="41"/>
      <c r="T4" s="1"/>
      <c r="V4" s="19"/>
      <c r="W4" s="20"/>
    </row>
    <row r="5" spans="1:23" ht="67.5" customHeight="1" thickBot="1" x14ac:dyDescent="0.2">
      <c r="A5" s="40"/>
      <c r="B5" s="21" t="s">
        <v>0</v>
      </c>
      <c r="C5" s="81"/>
      <c r="D5" s="82"/>
      <c r="E5" s="82"/>
      <c r="F5" s="83"/>
      <c r="G5" s="22"/>
      <c r="H5" s="37"/>
      <c r="I5" s="79" t="s">
        <v>11</v>
      </c>
      <c r="J5" s="79"/>
      <c r="K5" s="79"/>
      <c r="L5" s="79"/>
      <c r="M5" s="79"/>
      <c r="N5" s="79"/>
      <c r="O5" s="79"/>
      <c r="P5" s="79"/>
      <c r="Q5" s="79"/>
      <c r="R5" s="42"/>
      <c r="V5" s="19"/>
      <c r="W5" s="20"/>
    </row>
    <row r="6" spans="1:23" ht="67.5" customHeight="1" x14ac:dyDescent="0.15">
      <c r="A6" s="40"/>
      <c r="B6" s="23" t="s">
        <v>80</v>
      </c>
      <c r="C6" s="54"/>
      <c r="D6" s="35" t="s">
        <v>5</v>
      </c>
      <c r="E6" s="91"/>
      <c r="F6" s="92"/>
      <c r="G6" s="37"/>
      <c r="H6" s="37"/>
      <c r="I6" s="109" t="s">
        <v>82</v>
      </c>
      <c r="J6" s="110"/>
      <c r="K6" s="110"/>
      <c r="L6" s="111"/>
      <c r="M6" s="104" t="s">
        <v>85</v>
      </c>
      <c r="N6" s="104"/>
      <c r="O6" s="104"/>
      <c r="P6" s="104"/>
      <c r="Q6" s="105"/>
      <c r="R6" s="42"/>
      <c r="V6" s="19"/>
      <c r="W6" s="20"/>
    </row>
    <row r="7" spans="1:23" ht="67.5" customHeight="1" thickBot="1" x14ac:dyDescent="0.2">
      <c r="A7" s="40"/>
      <c r="B7" s="23" t="s">
        <v>1</v>
      </c>
      <c r="C7" s="84"/>
      <c r="D7" s="85"/>
      <c r="E7" s="85"/>
      <c r="F7" s="86"/>
      <c r="G7" s="22"/>
      <c r="H7" s="37"/>
      <c r="I7" s="112"/>
      <c r="J7" s="113"/>
      <c r="K7" s="113"/>
      <c r="L7" s="114"/>
      <c r="M7" s="106"/>
      <c r="N7" s="106"/>
      <c r="O7" s="106"/>
      <c r="P7" s="106"/>
      <c r="Q7" s="107"/>
      <c r="R7" s="42"/>
      <c r="V7" s="19"/>
      <c r="W7" s="20"/>
    </row>
    <row r="8" spans="1:23" ht="67.5" customHeight="1" x14ac:dyDescent="0.15">
      <c r="A8" s="40"/>
      <c r="B8" s="24" t="s">
        <v>2</v>
      </c>
      <c r="C8" s="87"/>
      <c r="D8" s="87"/>
      <c r="E8" s="87"/>
      <c r="F8" s="88"/>
      <c r="G8" s="37"/>
      <c r="H8" s="37"/>
      <c r="I8" s="50" t="s">
        <v>81</v>
      </c>
      <c r="J8" s="50"/>
      <c r="K8" s="50"/>
      <c r="L8" s="50"/>
      <c r="M8" s="51"/>
      <c r="N8" s="51"/>
      <c r="O8" s="51"/>
      <c r="P8" s="51"/>
      <c r="Q8" s="51"/>
      <c r="R8" s="42"/>
      <c r="V8" s="19"/>
      <c r="W8" s="20"/>
    </row>
    <row r="9" spans="1:23" ht="67.5" customHeight="1" thickBot="1" x14ac:dyDescent="0.2">
      <c r="A9" s="40"/>
      <c r="B9" s="53" t="s">
        <v>74</v>
      </c>
      <c r="C9" s="55"/>
      <c r="D9" s="36" t="s">
        <v>5</v>
      </c>
      <c r="E9" s="93"/>
      <c r="F9" s="94"/>
      <c r="G9" s="37"/>
      <c r="H9" s="37"/>
      <c r="I9" s="80"/>
      <c r="J9" s="80"/>
      <c r="K9" s="80"/>
      <c r="L9" s="80"/>
      <c r="M9" s="108"/>
      <c r="N9" s="108"/>
      <c r="O9" s="108"/>
      <c r="P9" s="108"/>
      <c r="Q9" s="108"/>
      <c r="R9" s="42"/>
      <c r="V9" s="19"/>
      <c r="W9" s="20"/>
    </row>
    <row r="10" spans="1:23" ht="67.5" customHeight="1" thickBot="1" x14ac:dyDescent="0.2">
      <c r="A10" s="40"/>
      <c r="B10" s="25" t="s">
        <v>4</v>
      </c>
      <c r="C10" s="95">
        <v>1047</v>
      </c>
      <c r="D10" s="96"/>
      <c r="E10" s="67"/>
      <c r="F10" s="67"/>
      <c r="G10" s="37"/>
      <c r="H10" s="37"/>
      <c r="I10" s="80"/>
      <c r="J10" s="80"/>
      <c r="K10" s="80"/>
      <c r="L10" s="80"/>
      <c r="M10" s="78"/>
      <c r="N10" s="78"/>
      <c r="O10" s="78"/>
      <c r="P10" s="78"/>
      <c r="Q10" s="78"/>
      <c r="R10" s="42"/>
      <c r="V10" s="19"/>
      <c r="W10" s="20"/>
    </row>
    <row r="11" spans="1:23" ht="67.5" customHeight="1" thickBot="1" x14ac:dyDescent="0.2">
      <c r="A11" s="40"/>
      <c r="B11" s="101" t="s">
        <v>71</v>
      </c>
      <c r="C11" s="101"/>
      <c r="D11" s="101"/>
      <c r="E11" s="101"/>
      <c r="F11" s="101"/>
      <c r="G11" s="37"/>
      <c r="H11" s="37"/>
      <c r="I11" s="38"/>
      <c r="J11" s="38"/>
      <c r="K11" s="38"/>
      <c r="L11" s="38"/>
      <c r="M11" s="38"/>
      <c r="N11" s="38"/>
      <c r="O11" s="38"/>
      <c r="P11" s="38"/>
      <c r="Q11" s="38"/>
      <c r="R11" s="42"/>
      <c r="V11" s="19"/>
      <c r="W11" s="20"/>
    </row>
    <row r="12" spans="1:23" ht="67.5" customHeight="1" thickBot="1" x14ac:dyDescent="0.2">
      <c r="A12" s="40"/>
      <c r="B12" s="26" t="s">
        <v>6</v>
      </c>
      <c r="C12" s="89"/>
      <c r="D12" s="90"/>
      <c r="E12" s="27"/>
      <c r="F12" s="39"/>
      <c r="G12" s="37"/>
      <c r="H12" s="37"/>
      <c r="I12" s="28"/>
      <c r="J12" s="28"/>
      <c r="K12" s="28"/>
      <c r="L12" s="28"/>
      <c r="M12" s="29"/>
      <c r="N12" s="29"/>
      <c r="O12" s="29"/>
      <c r="P12" s="29"/>
      <c r="Q12" s="29"/>
      <c r="R12" s="42"/>
      <c r="V12" s="19"/>
      <c r="W12" s="20"/>
    </row>
    <row r="13" spans="1:23" ht="67.5" customHeight="1" thickBot="1" x14ac:dyDescent="0.2">
      <c r="A13" s="40"/>
      <c r="B13" s="101" t="s">
        <v>72</v>
      </c>
      <c r="C13" s="101"/>
      <c r="D13" s="101"/>
      <c r="E13" s="30"/>
      <c r="F13" s="39"/>
      <c r="G13" s="37"/>
      <c r="H13" s="37"/>
      <c r="I13" s="28"/>
      <c r="J13" s="28"/>
      <c r="K13" s="28"/>
      <c r="L13" s="28"/>
      <c r="M13" s="29"/>
      <c r="N13" s="29"/>
      <c r="O13" s="29"/>
      <c r="P13" s="29"/>
      <c r="Q13" s="29"/>
      <c r="R13" s="42"/>
      <c r="V13" s="19"/>
      <c r="W13" s="20"/>
    </row>
    <row r="14" spans="1:23" ht="67.5" customHeight="1" x14ac:dyDescent="0.15">
      <c r="A14" s="40"/>
      <c r="B14" s="31" t="s">
        <v>7</v>
      </c>
      <c r="C14" s="73"/>
      <c r="D14" s="74"/>
      <c r="E14" s="27"/>
      <c r="F14" s="39"/>
      <c r="G14" s="37"/>
      <c r="H14" s="37"/>
      <c r="I14" s="80"/>
      <c r="J14" s="80"/>
      <c r="K14" s="80"/>
      <c r="L14" s="80"/>
      <c r="M14" s="78"/>
      <c r="N14" s="78"/>
      <c r="O14" s="78"/>
      <c r="P14" s="78"/>
      <c r="Q14" s="78"/>
      <c r="R14" s="42"/>
      <c r="V14" s="19"/>
      <c r="W14" s="20"/>
    </row>
    <row r="15" spans="1:23" ht="67.5" customHeight="1" x14ac:dyDescent="0.15">
      <c r="A15" s="40"/>
      <c r="B15" s="24" t="s">
        <v>75</v>
      </c>
      <c r="C15" s="75">
        <f>IF(C12&gt;=C14,C14,"Ｅｒｒｏｒ！！")</f>
        <v>0</v>
      </c>
      <c r="D15" s="76"/>
      <c r="E15" s="67" t="s">
        <v>73</v>
      </c>
      <c r="F15" s="67"/>
      <c r="G15" s="37"/>
      <c r="H15" s="37"/>
      <c r="I15" s="78"/>
      <c r="J15" s="78"/>
      <c r="K15" s="78"/>
      <c r="L15" s="78"/>
      <c r="M15" s="78"/>
      <c r="N15" s="78"/>
      <c r="O15" s="78"/>
      <c r="P15" s="78"/>
      <c r="Q15" s="78"/>
      <c r="R15" s="42"/>
      <c r="V15" s="19"/>
      <c r="W15" s="20"/>
    </row>
    <row r="16" spans="1:23" ht="67.5" customHeight="1" x14ac:dyDescent="0.15">
      <c r="A16" s="40"/>
      <c r="B16" s="24" t="s">
        <v>76</v>
      </c>
      <c r="C16" s="102">
        <f>C10*C15</f>
        <v>0</v>
      </c>
      <c r="D16" s="103"/>
      <c r="E16" s="67" t="s">
        <v>73</v>
      </c>
      <c r="F16" s="67"/>
      <c r="G16" s="37"/>
      <c r="H16" s="37"/>
      <c r="I16" s="37"/>
      <c r="J16" s="37"/>
      <c r="K16" s="37"/>
      <c r="L16" s="37"/>
      <c r="M16" s="37"/>
      <c r="N16" s="37"/>
      <c r="O16" s="37"/>
      <c r="P16" s="37"/>
      <c r="Q16" s="37"/>
      <c r="R16" s="42"/>
      <c r="V16" s="19"/>
      <c r="W16" s="20"/>
    </row>
    <row r="17" spans="1:23" ht="67.5" customHeight="1" thickBot="1" x14ac:dyDescent="0.2">
      <c r="A17" s="40"/>
      <c r="B17" s="32" t="s">
        <v>77</v>
      </c>
      <c r="C17" s="69" t="e">
        <f>C14/C12</f>
        <v>#DIV/0!</v>
      </c>
      <c r="D17" s="70"/>
      <c r="E17" s="67" t="s">
        <v>73</v>
      </c>
      <c r="F17" s="67"/>
      <c r="G17" s="37"/>
      <c r="H17" s="37"/>
      <c r="I17" s="37"/>
      <c r="J17" s="37"/>
      <c r="K17" s="37"/>
      <c r="L17" s="37"/>
      <c r="M17" s="37"/>
      <c r="N17" s="37"/>
      <c r="O17" s="37"/>
      <c r="P17" s="37"/>
      <c r="Q17" s="37"/>
      <c r="R17" s="42"/>
      <c r="V17" s="19"/>
      <c r="W17" s="20"/>
    </row>
    <row r="18" spans="1:23" ht="67.5" customHeight="1" thickBot="1" x14ac:dyDescent="0.2">
      <c r="A18" s="40"/>
      <c r="B18" s="101" t="s">
        <v>8</v>
      </c>
      <c r="C18" s="101"/>
      <c r="D18" s="101"/>
      <c r="E18" s="30"/>
      <c r="F18" s="49" t="s">
        <v>9</v>
      </c>
      <c r="G18" s="37"/>
      <c r="H18" s="37"/>
      <c r="I18" s="37"/>
      <c r="J18" s="37"/>
      <c r="K18" s="37"/>
      <c r="L18" s="37"/>
      <c r="M18" s="37"/>
      <c r="N18" s="37"/>
      <c r="O18" s="37"/>
      <c r="P18" s="37"/>
      <c r="Q18" s="37"/>
      <c r="R18" s="42"/>
      <c r="V18" s="19"/>
      <c r="W18" s="20"/>
    </row>
    <row r="19" spans="1:23" ht="67.5" customHeight="1" thickBot="1" x14ac:dyDescent="0.2">
      <c r="A19" s="40"/>
      <c r="B19" s="26" t="s">
        <v>83</v>
      </c>
      <c r="C19" s="71"/>
      <c r="D19" s="72"/>
      <c r="E19" s="48" t="s">
        <v>78</v>
      </c>
      <c r="F19" s="52" t="e">
        <f>C19*C17</f>
        <v>#DIV/0!</v>
      </c>
      <c r="G19" s="37"/>
      <c r="H19" s="68" t="s">
        <v>70</v>
      </c>
      <c r="I19" s="68"/>
      <c r="J19" s="37"/>
      <c r="K19" s="37"/>
      <c r="L19" s="37"/>
      <c r="M19" s="37"/>
      <c r="N19" s="37"/>
      <c r="O19" s="37"/>
      <c r="P19" s="37"/>
      <c r="Q19" s="37"/>
      <c r="R19" s="42"/>
      <c r="V19" s="19"/>
      <c r="W19" s="20"/>
    </row>
    <row r="20" spans="1:23" ht="63.75" customHeight="1" thickBot="1" x14ac:dyDescent="0.2">
      <c r="A20" s="40"/>
      <c r="B20" s="34"/>
      <c r="C20" s="33"/>
      <c r="D20" s="33"/>
      <c r="E20" s="33"/>
      <c r="F20" s="39"/>
      <c r="G20" s="37"/>
      <c r="H20" s="37"/>
      <c r="I20" s="37"/>
      <c r="J20" s="37"/>
      <c r="K20" s="37"/>
      <c r="L20" s="37"/>
      <c r="M20" s="37"/>
      <c r="N20" s="37"/>
      <c r="O20" s="37"/>
      <c r="P20" s="37"/>
      <c r="Q20" s="37"/>
      <c r="R20" s="42"/>
      <c r="V20" s="19"/>
      <c r="W20" s="20"/>
    </row>
    <row r="21" spans="1:23" ht="67.5" customHeight="1" thickBot="1" x14ac:dyDescent="0.2">
      <c r="A21" s="40"/>
      <c r="B21" s="26" t="s">
        <v>79</v>
      </c>
      <c r="C21" s="97" t="e">
        <f>F19</f>
        <v>#DIV/0!</v>
      </c>
      <c r="D21" s="98"/>
      <c r="E21" s="67" t="s">
        <v>73</v>
      </c>
      <c r="F21" s="67"/>
      <c r="G21" s="37"/>
      <c r="H21" s="37"/>
      <c r="I21" s="37"/>
      <c r="J21" s="37"/>
      <c r="K21" s="37"/>
      <c r="L21" s="37"/>
      <c r="M21" s="37"/>
      <c r="N21" s="37"/>
      <c r="O21" s="37"/>
      <c r="P21" s="37"/>
      <c r="Q21" s="37"/>
      <c r="R21" s="42"/>
      <c r="V21" s="19"/>
      <c r="W21" s="20"/>
    </row>
    <row r="22" spans="1:23" ht="63.75" customHeight="1" thickBot="1" x14ac:dyDescent="0.2">
      <c r="A22" s="40"/>
      <c r="B22" s="37"/>
      <c r="C22" s="37"/>
      <c r="D22" s="37"/>
      <c r="E22" s="33"/>
      <c r="F22" s="39"/>
      <c r="G22" s="37"/>
      <c r="H22" s="37"/>
      <c r="I22" s="37"/>
      <c r="J22" s="37"/>
      <c r="K22" s="37"/>
      <c r="L22" s="37"/>
      <c r="M22" s="37"/>
      <c r="N22" s="37"/>
      <c r="O22" s="37"/>
      <c r="P22" s="37"/>
      <c r="Q22" s="37"/>
      <c r="R22" s="42"/>
      <c r="V22" s="19"/>
      <c r="W22" s="20"/>
    </row>
    <row r="23" spans="1:23" ht="67.5" customHeight="1" thickBot="1" x14ac:dyDescent="0.2">
      <c r="A23" s="40"/>
      <c r="B23" s="26" t="s">
        <v>10</v>
      </c>
      <c r="C23" s="99" t="e">
        <f>IF(OR(C16="",C21=""),"",IF(C16&lt;C21,"基準額以上",IF(C16&gt;C21,"基準額未満","基準額以上")))</f>
        <v>#DIV/0!</v>
      </c>
      <c r="D23" s="100"/>
      <c r="E23" s="67" t="s">
        <v>73</v>
      </c>
      <c r="F23" s="67"/>
      <c r="G23" s="37"/>
      <c r="H23" s="37"/>
      <c r="I23" s="37"/>
      <c r="J23" s="37"/>
      <c r="K23" s="37"/>
      <c r="L23" s="37"/>
      <c r="M23" s="37"/>
      <c r="N23" s="37"/>
      <c r="O23" s="37"/>
      <c r="P23" s="37"/>
      <c r="Q23" s="37"/>
      <c r="R23" s="42"/>
      <c r="V23" s="19"/>
      <c r="W23" s="20"/>
    </row>
    <row r="24" spans="1:23" ht="45" customHeight="1" thickBot="1" x14ac:dyDescent="0.2">
      <c r="A24" s="43"/>
      <c r="B24" s="44"/>
      <c r="C24" s="44"/>
      <c r="D24" s="44"/>
      <c r="E24" s="45"/>
      <c r="F24" s="46"/>
      <c r="G24" s="44"/>
      <c r="H24" s="44"/>
      <c r="I24" s="44"/>
      <c r="J24" s="44"/>
      <c r="K24" s="44"/>
      <c r="L24" s="44"/>
      <c r="M24" s="44"/>
      <c r="N24" s="44"/>
      <c r="O24" s="44"/>
      <c r="P24" s="44"/>
      <c r="Q24" s="44"/>
      <c r="R24" s="47"/>
      <c r="V24" s="19"/>
      <c r="W24" s="20"/>
    </row>
    <row r="25" spans="1:23" ht="45" customHeight="1" x14ac:dyDescent="0.15">
      <c r="E25" s="2"/>
      <c r="F25" s="1"/>
      <c r="V25" s="19"/>
      <c r="W25" s="20"/>
    </row>
    <row r="26" spans="1:23" ht="45" customHeight="1" x14ac:dyDescent="0.15">
      <c r="E26" s="2"/>
      <c r="F26" s="1"/>
      <c r="V26" s="19"/>
      <c r="W26" s="20"/>
    </row>
    <row r="27" spans="1:23" ht="45" customHeight="1" x14ac:dyDescent="0.15">
      <c r="V27" s="19"/>
      <c r="W27" s="20"/>
    </row>
    <row r="28" spans="1:23" ht="45" customHeight="1" x14ac:dyDescent="0.15">
      <c r="V28" s="19"/>
      <c r="W28" s="20"/>
    </row>
    <row r="29" spans="1:23" ht="45" customHeight="1" x14ac:dyDescent="0.15">
      <c r="V29" s="19"/>
      <c r="W29" s="20"/>
    </row>
    <row r="30" spans="1:23" ht="45" customHeight="1" x14ac:dyDescent="0.15">
      <c r="V30" s="19"/>
      <c r="W30" s="20"/>
    </row>
    <row r="31" spans="1:23" ht="45" customHeight="1" x14ac:dyDescent="0.15">
      <c r="V31" s="19"/>
      <c r="W31" s="20"/>
    </row>
    <row r="32" spans="1:23" ht="45" customHeight="1" x14ac:dyDescent="0.15">
      <c r="V32" s="19"/>
      <c r="W32" s="20"/>
    </row>
    <row r="33" spans="22:23" ht="45" customHeight="1" x14ac:dyDescent="0.15">
      <c r="V33" s="19"/>
      <c r="W33" s="20"/>
    </row>
    <row r="34" spans="22:23" ht="45" customHeight="1" x14ac:dyDescent="0.15">
      <c r="V34" s="19"/>
      <c r="W34" s="20"/>
    </row>
    <row r="35" spans="22:23" ht="45" customHeight="1" x14ac:dyDescent="0.15">
      <c r="V35" s="19"/>
      <c r="W35" s="20"/>
    </row>
    <row r="36" spans="22:23" ht="45" customHeight="1" x14ac:dyDescent="0.15">
      <c r="V36" s="19"/>
      <c r="W36" s="20"/>
    </row>
    <row r="37" spans="22:23" ht="45" customHeight="1" x14ac:dyDescent="0.15">
      <c r="V37" s="19"/>
      <c r="W37" s="20"/>
    </row>
    <row r="38" spans="22:23" ht="45" customHeight="1" x14ac:dyDescent="0.15">
      <c r="V38" s="19"/>
      <c r="W38" s="20"/>
    </row>
    <row r="39" spans="22:23" ht="45" customHeight="1" x14ac:dyDescent="0.15">
      <c r="V39" s="19"/>
      <c r="W39" s="20"/>
    </row>
    <row r="40" spans="22:23" ht="45" customHeight="1" x14ac:dyDescent="0.15">
      <c r="V40" s="19"/>
      <c r="W40" s="20"/>
    </row>
    <row r="41" spans="22:23" ht="45" customHeight="1" x14ac:dyDescent="0.15">
      <c r="V41" s="19"/>
      <c r="W41" s="20"/>
    </row>
    <row r="42" spans="22:23" ht="45" customHeight="1" x14ac:dyDescent="0.15">
      <c r="V42" s="19"/>
      <c r="W42" s="20"/>
    </row>
    <row r="43" spans="22:23" ht="45" customHeight="1" x14ac:dyDescent="0.15"/>
    <row r="44" spans="22:23" ht="45" customHeight="1" x14ac:dyDescent="0.15"/>
  </sheetData>
  <mergeCells count="36">
    <mergeCell ref="M6:Q7"/>
    <mergeCell ref="M9:Q9"/>
    <mergeCell ref="M10:Q10"/>
    <mergeCell ref="I10:L10"/>
    <mergeCell ref="I6:L7"/>
    <mergeCell ref="I9:L9"/>
    <mergeCell ref="C8:F8"/>
    <mergeCell ref="C12:D12"/>
    <mergeCell ref="E10:F10"/>
    <mergeCell ref="E6:F6"/>
    <mergeCell ref="E23:F23"/>
    <mergeCell ref="E9:F9"/>
    <mergeCell ref="C10:D10"/>
    <mergeCell ref="C21:D21"/>
    <mergeCell ref="C23:D23"/>
    <mergeCell ref="B11:F11"/>
    <mergeCell ref="B13:D13"/>
    <mergeCell ref="E21:F21"/>
    <mergeCell ref="B18:D18"/>
    <mergeCell ref="C16:D16"/>
    <mergeCell ref="A1:R3"/>
    <mergeCell ref="E15:F15"/>
    <mergeCell ref="E16:F16"/>
    <mergeCell ref="E17:F17"/>
    <mergeCell ref="H19:I19"/>
    <mergeCell ref="C17:D17"/>
    <mergeCell ref="C19:D19"/>
    <mergeCell ref="C14:D14"/>
    <mergeCell ref="C15:D15"/>
    <mergeCell ref="B4:Q4"/>
    <mergeCell ref="I15:Q15"/>
    <mergeCell ref="I5:Q5"/>
    <mergeCell ref="I14:L14"/>
    <mergeCell ref="M14:Q14"/>
    <mergeCell ref="C5:F5"/>
    <mergeCell ref="C7:F7"/>
  </mergeCells>
  <phoneticPr fontId="1"/>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各種データ</vt: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2020-01-28T23:59:59Z</cp:lastPrinted>
  <dcterms:created xsi:type="dcterms:W3CDTF">2017-11-01T09:39:14Z</dcterms:created>
  <dcterms:modified xsi:type="dcterms:W3CDTF">2024-03-05T00:05:36Z</dcterms:modified>
</cp:coreProperties>
</file>