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activeTab="12" firstSheet="11" windowHeight="11505" windowWidth="27360" xWindow="0" yWindow="0"/>
  </bookViews>
  <sheets>
    <sheet r:id="rId1" name="1.(1)①有形固定資産の明細" sheetId="19"/>
    <sheet r:id="rId2" name="1.(1)②有形固定資産に係る行政目的別の明細" sheetId="20"/>
    <sheet r:id="rId3" name="1.(1)③投資及び出資金の明細" sheetId="1"/>
    <sheet r:id="rId4" name="1.(1)④基金の明細" sheetId="2"/>
    <sheet r:id="rId5" name="1.(1)⑤貸付金の明細" sheetId="3"/>
    <sheet r:id="rId6" name="1.(1)⑥未収金の明細" sheetId="4"/>
    <sheet r:id="rId7" name="1.(1)⑦長期延滞債権の明細" sheetId="5"/>
    <sheet r:id="rId8" name="1.(2)①地方債等（借入先別）の明細" sheetId="6"/>
    <sheet r:id="rId9" name="1.(2)②地方債等（利率別）の明細" sheetId="7"/>
    <sheet r:id="rId10" name="1.(2)③地方債等（返済期間別）の明細" sheetId="8"/>
    <sheet r:id="rId11" name="1.(2)④特定の契約条項が付された地方債等の概要" sheetId="9"/>
    <sheet r:id="rId12" name="1.(2)⑤引当金の明細" sheetId="10"/>
    <sheet r:id="rId13" name="2.(1)補助金等の明細" sheetId="11"/>
    <sheet r:id="rId14" name="3.(1)財源の明細" sheetId="13"/>
    <sheet r:id="rId15" name="3.(2)財源情報の明細" sheetId="21"/>
    <sheet r:id="rId16" name="4.(1)資金の明細" sheetId="12"/>
  </sheets>
  <definedNames>
    <definedName localSheetId="0" name="_xlnm.Print_Titles">'1.(1)①有形固定資産の明細'!$1:$5</definedName>
    <definedName localSheetId="1" name="_xlnm.Print_Titles">'1.(1)②有形固定資産に係る行政目的別の明細'!$1:$5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3" l="1"/>
  <c r="C12" i="5" l="1"/>
  <c r="B12" i="5"/>
  <c r="E54" i="13" l="1"/>
  <c r="E51" i="13"/>
  <c r="E50" i="13"/>
  <c r="E36" i="13" l="1"/>
  <c r="E33" i="13"/>
  <c r="E30" i="13"/>
  <c r="E24" i="13"/>
  <c r="E20" i="13"/>
  <c r="E49" i="13" s="1"/>
  <c r="E55" i="13" s="1"/>
  <c r="E37" i="13" l="1"/>
  <c r="E38" i="13"/>
  <c r="A6" i="8" l="1"/>
  <c r="A6" i="7"/>
  <c r="F10" i="3"/>
  <c r="E13" i="3"/>
  <c r="D13" i="3"/>
  <c r="C13" i="3"/>
  <c r="B13" i="3"/>
  <c r="F9" i="3"/>
  <c r="F8" i="3"/>
  <c r="F7" i="3"/>
  <c r="F13" i="3" l="1"/>
  <c r="F12" i="2" l="1"/>
  <c r="F11" i="2"/>
  <c r="F16" i="2"/>
  <c r="F15" i="2"/>
  <c r="F14" i="2"/>
  <c r="F13" i="2"/>
  <c r="F10" i="2"/>
  <c r="F9" i="2"/>
  <c r="F8" i="2"/>
  <c r="F7" i="2"/>
  <c r="F18" i="2"/>
  <c r="F17" i="2"/>
  <c r="F6" i="2"/>
  <c r="J26" i="1"/>
  <c r="I26" i="1"/>
  <c r="H26" i="1"/>
  <c r="F26" i="1"/>
  <c r="E26" i="1"/>
  <c r="D26" i="1"/>
  <c r="C26" i="1"/>
  <c r="B26" i="1"/>
  <c r="E46" i="13" l="1"/>
  <c r="E43" i="13"/>
  <c r="E47" i="13" s="1"/>
  <c r="E40" i="13"/>
  <c r="E48" i="13" l="1"/>
  <c r="E26" i="13" l="1"/>
  <c r="E57" i="13" s="1"/>
  <c r="E23" i="13"/>
  <c r="E56" i="13" s="1"/>
  <c r="E27" i="13" l="1"/>
  <c r="E52" i="13"/>
  <c r="B11" i="12"/>
  <c r="E58" i="13" l="1"/>
  <c r="E59" i="13" s="1"/>
  <c r="E53" i="13"/>
  <c r="E28" i="13"/>
  <c r="D20" i="11"/>
  <c r="D12" i="11"/>
  <c r="D21" i="11" l="1"/>
  <c r="K19" i="6" l="1"/>
  <c r="G19" i="6"/>
  <c r="F19" i="6"/>
  <c r="E19" i="6"/>
  <c r="D19" i="6"/>
  <c r="C19" i="6"/>
  <c r="B19" i="6"/>
  <c r="C24" i="5" l="1"/>
  <c r="C25" i="5" s="1"/>
  <c r="B24" i="5"/>
  <c r="B25" i="5" s="1"/>
  <c r="C24" i="4"/>
  <c r="C25" i="4" s="1"/>
  <c r="B24" i="4"/>
  <c r="B25" i="4" s="1"/>
  <c r="C21" i="2"/>
  <c r="D21" i="2"/>
  <c r="E21" i="2"/>
  <c r="F21" i="2"/>
  <c r="G21" i="2"/>
  <c r="B21" i="2"/>
  <c r="K60" i="1"/>
  <c r="J60" i="1"/>
  <c r="I60" i="1"/>
  <c r="H60" i="1"/>
  <c r="F60" i="1"/>
  <c r="E60" i="1"/>
  <c r="D60" i="1"/>
  <c r="C60" i="1"/>
  <c r="B60" i="1"/>
</calcChain>
</file>

<file path=xl/sharedStrings.xml><?xml version="1.0" encoding="utf-8"?>
<sst xmlns="http://schemas.openxmlformats.org/spreadsheetml/2006/main" count="1187" uniqueCount="337">
  <si>
    <t>投資及び出資金の明細</t>
  </si>
  <si>
    <t>年度：平成28年度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</si>
  <si>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</si>
  <si>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</si>
  <si>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</si>
  <si>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</si>
  <si>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</si>
  <si>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</si>
  <si>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</si>
  <si>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</si>
  <si>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</si>
  <si>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</si>
  <si>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</si>
  <si>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</si>
  <si>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</si>
  <si>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</si>
  <si>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</si>
  <si>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</si>
  <si>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</si>
  <si>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</si>
  <si>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</si>
  <si>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</si>
  <si>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</si>
  <si>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</si>
  <si>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</si>
  <si>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</si>
  <si>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-</t>
  </si>
  <si>
    <t>(単位：円)</t>
    <rPh sb="4" eb="5">
      <t>エン</t>
    </rPh>
    <phoneticPr fontId="4"/>
  </si>
  <si>
    <t>種類</t>
  </si>
  <si>
    <t>現金預金</t>
  </si>
  <si>
    <t>有価証券</t>
  </si>
  <si>
    <t>土地</t>
  </si>
  <si>
    <t>その他</t>
  </si>
  <si>
    <t>合計_x000D_
(貸借対照表計上額)</t>
  </si>
  <si>
    <t>基金の明細</t>
    <phoneticPr fontId="4"/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</si>
  <si>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</si>
  <si>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</si>
  <si>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</si>
  <si>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</si>
  <si>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</si>
  <si>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</si>
  <si>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</si>
  <si>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未収金の明細</t>
  </si>
  <si>
    <t>徴収不能引当金計上額</t>
  </si>
  <si>
    <t>【貸付金】</t>
  </si>
  <si>
    <t>小計</t>
  </si>
  <si>
    <t>【未収金】</t>
  </si>
  <si>
    <t>固定資産税</t>
  </si>
  <si>
    <t>軽自動車税</t>
  </si>
  <si>
    <t>長期延滞債権の明細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</si>
  <si>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</si>
  <si>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</si>
  <si>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</si>
  <si>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</si>
  <si>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</si>
  <si>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</si>
  <si>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</si>
  <si>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</si>
  <si>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</si>
  <si>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</si>
  <si>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</si>
  <si>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</si>
  <si>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</si>
  <si>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</si>
  <si>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</si>
  <si>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</si>
  <si>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</si>
  <si>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</si>
  <si>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</si>
  <si>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</si>
  <si>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</si>
  <si>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</si>
  <si>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</si>
  <si>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</si>
  <si>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</si>
  <si>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</si>
  <si>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</si>
  <si>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</si>
  <si>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</si>
  <si>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</si>
  <si>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</si>
  <si>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</si>
  <si>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</si>
  <si>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</si>
  <si>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</si>
  <si>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</si>
  <si>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</si>
  <si>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</si>
  <si>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</si>
  <si>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</si>
  <si>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</si>
  <si>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</si>
  <si>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</si>
  <si>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</si>
  <si>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</si>
  <si>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</si>
  <si>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</si>
  <si>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</si>
  <si>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</si>
  <si>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</si>
  <si>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</si>
  <si>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徴収不能引当金（固定資産）</t>
  </si>
  <si>
    <t>徴収不能引当金（流動資産）</t>
  </si>
  <si>
    <t>投資損失引当金</t>
  </si>
  <si>
    <t>退職手当引当金</t>
  </si>
  <si>
    <t>損失補償等引当金</t>
  </si>
  <si>
    <t>賞与等引当金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</si>
  <si>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</si>
  <si>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</si>
  <si>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</si>
  <si>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</si>
  <si>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</si>
  <si>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</si>
  <si>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</si>
  <si>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</si>
  <si>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資金の明細</t>
  </si>
  <si>
    <t>短期投資</t>
    <rPh sb="0" eb="2">
      <t>タンキ</t>
    </rPh>
    <rPh sb="2" eb="4">
      <t>トウシ</t>
    </rPh>
    <phoneticPr fontId="1"/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</si>
  <si>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</si>
  <si>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</si>
  <si>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</si>
  <si>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</si>
  <si>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</si>
  <si>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</si>
  <si>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</si>
  <si>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</si>
  <si>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（単位：円）</t>
  </si>
  <si>
    <t>純行政コスト</t>
  </si>
  <si>
    <t>地方税</t>
    <rPh sb="0" eb="3">
      <t>チホウゼイ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</si>
  <si>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</si>
  <si>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ワリ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</si>
  <si>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</si>
  <si>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</si>
  <si>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</si>
  <si>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</si>
  <si>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</si>
  <si>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</si>
  <si>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</si>
  <si>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その他</t>
    <rPh sb="2" eb="3">
      <t>タ</t>
    </rPh>
    <phoneticPr fontId="4"/>
  </si>
  <si>
    <t>国庫支出金</t>
    <rPh sb="0" eb="5">
      <t>コッコシシュツキン</t>
    </rPh>
    <phoneticPr fontId="4"/>
  </si>
  <si>
    <t>県支出金</t>
    <rPh sb="0" eb="4">
      <t>ケンシシュツキン</t>
    </rPh>
    <phoneticPr fontId="4"/>
  </si>
  <si>
    <t>(単位：円)</t>
    <rPh sb="4" eb="5">
      <t>エン</t>
    </rPh>
    <phoneticPr fontId="4"/>
  </si>
  <si>
    <t>一般会計等</t>
    <rPh sb="0" eb="2">
      <t>イッパン</t>
    </rPh>
    <rPh sb="2" eb="4">
      <t>カイケイ</t>
    </rPh>
    <rPh sb="4" eb="5">
      <t>トウ</t>
    </rPh>
    <phoneticPr fontId="4"/>
  </si>
  <si>
    <t>資本的_x000D_補助金</t>
    <phoneticPr fontId="4"/>
  </si>
  <si>
    <t>経常的_x000D_補助金</t>
    <phoneticPr fontId="4"/>
  </si>
  <si>
    <t>有形固定資産の明細</t>
  </si>
  <si>
    <t>会計：一般会計等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</si>
  <si>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</si>
  <si>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</si>
  <si>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</si>
  <si>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</si>
  <si>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</si>
  <si>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本年度減価償却額_x000D_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</si>
  <si>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</si>
  <si>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</si>
  <si>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</si>
  <si>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</si>
  <si>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</si>
  <si>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</si>
  <si>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</si>
  <si>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</si>
  <si>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</si>
  <si>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</si>
  <si>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</si>
  <si>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</si>
  <si>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</si>
  <si>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</si>
  <si>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</si>
  <si>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</si>
  <si>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</si>
  <si>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</si>
  <si>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</si>
  <si>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</si>
  <si>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</si>
  <si>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</si>
  <si>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</si>
  <si>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</si>
  <si>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</si>
  <si>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</si>
  <si>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</si>
  <si>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</si>
  <si>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</si>
  <si>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</si>
  <si>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</si>
  <si>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</si>
  <si>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</si>
  <si>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</si>
  <si>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</si>
  <si>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</si>
  <si>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</si>
  <si>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</si>
  <si>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</si>
  <si>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</si>
  <si>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</si>
  <si>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</si>
  <si>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</si>
  <si>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</si>
  <si>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</si>
  <si>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</si>
  <si>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</si>
  <si>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</si>
  <si>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</si>
  <si>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</si>
  <si>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</si>
  <si>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</si>
  <si>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</si>
  <si>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</si>
  <si>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</si>
  <si>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</si>
  <si>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</si>
  <si>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</si>
  <si>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</si>
  <si>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</si>
  <si>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</si>
  <si>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</si>
  <si>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</si>
  <si>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</si>
  <si>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</si>
  <si>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</si>
  <si>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</si>
  <si>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</si>
  <si>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</si>
  <si>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財源情報の明細</t>
  </si>
  <si>
    <t>内訳</t>
  </si>
  <si>
    <t>地方債等</t>
  </si>
  <si>
    <t>有形固定資産等の増加</t>
  </si>
  <si>
    <t>貸付金・基金等の増加</t>
  </si>
  <si>
    <t>その他</t>
    <rPh sb="2" eb="3">
      <t>タ</t>
    </rPh>
    <phoneticPr fontId="9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</si>
  <si>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</si>
  <si>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現金預金</t>
    <rPh sb="0" eb="2">
      <t>ゲンキン</t>
    </rPh>
    <rPh sb="2" eb="4">
      <t>ヨキン</t>
    </rPh>
    <phoneticPr fontId="1"/>
  </si>
  <si>
    <t>自治体名：津市</t>
  </si>
  <si>
    <t>株式会社津センターパレス</t>
    <rPh sb="0" eb="4">
      <t>カブシキガイシャ</t>
    </rPh>
    <rPh sb="4" eb="5">
      <t>ツ</t>
    </rPh>
    <phoneticPr fontId="1"/>
  </si>
  <si>
    <t>株式会社伊勢湾ヘリポート</t>
    <rPh sb="0" eb="4">
      <t>カブシキガイシャ</t>
    </rPh>
    <rPh sb="4" eb="7">
      <t>イセワン</t>
    </rPh>
    <phoneticPr fontId="1"/>
  </si>
  <si>
    <t>株式会社津サイエンスプラザ</t>
    <rPh sb="0" eb="4">
      <t>カブシキガイシャ</t>
    </rPh>
    <rPh sb="4" eb="5">
      <t>ツ</t>
    </rPh>
    <phoneticPr fontId="1"/>
  </si>
  <si>
    <t>津駅前都市開発株式会社</t>
    <rPh sb="0" eb="1">
      <t>ツ</t>
    </rPh>
    <rPh sb="1" eb="3">
      <t>エキマエ</t>
    </rPh>
    <rPh sb="3" eb="5">
      <t>トシ</t>
    </rPh>
    <rPh sb="5" eb="7">
      <t>カイハツ</t>
    </rPh>
    <rPh sb="7" eb="11">
      <t>カブシキガイシャ</t>
    </rPh>
    <phoneticPr fontId="1"/>
  </si>
  <si>
    <t>株式会社まちづくり津夢時風</t>
    <rPh sb="0" eb="4">
      <t>カブシキガイシャ</t>
    </rPh>
    <rPh sb="9" eb="10">
      <t>ツ</t>
    </rPh>
    <rPh sb="10" eb="11">
      <t>ユメ</t>
    </rPh>
    <rPh sb="11" eb="12">
      <t>トキ</t>
    </rPh>
    <rPh sb="12" eb="13">
      <t>カゼ</t>
    </rPh>
    <phoneticPr fontId="1"/>
  </si>
  <si>
    <t>青山高原保健休養地管理株式会社</t>
    <rPh sb="0" eb="2">
      <t>アオヤマ</t>
    </rPh>
    <rPh sb="2" eb="4">
      <t>コウゲン</t>
    </rPh>
    <rPh sb="4" eb="6">
      <t>ホケン</t>
    </rPh>
    <rPh sb="6" eb="8">
      <t>キュウヨウ</t>
    </rPh>
    <rPh sb="8" eb="9">
      <t>チ</t>
    </rPh>
    <rPh sb="9" eb="11">
      <t>カンリ</t>
    </rPh>
    <rPh sb="11" eb="15">
      <t>カブシキガイシャ</t>
    </rPh>
    <phoneticPr fontId="1"/>
  </si>
  <si>
    <t>自治体名：津市</t>
    <rPh sb="5" eb="7">
      <t>ツシ</t>
    </rPh>
    <phoneticPr fontId="4"/>
  </si>
  <si>
    <t>津市水道事業</t>
    <rPh sb="0" eb="2">
      <t>ツシ</t>
    </rPh>
    <rPh sb="2" eb="4">
      <t>スイドウ</t>
    </rPh>
    <rPh sb="4" eb="6">
      <t>ジギョウ</t>
    </rPh>
    <phoneticPr fontId="1"/>
  </si>
  <si>
    <t>津市土地開発公社</t>
    <rPh sb="0" eb="2">
      <t>ツシ</t>
    </rPh>
    <rPh sb="2" eb="4">
      <t>トチ</t>
    </rPh>
    <rPh sb="4" eb="6">
      <t>カイハツ</t>
    </rPh>
    <rPh sb="6" eb="8">
      <t>コウシャ</t>
    </rPh>
    <phoneticPr fontId="1"/>
  </si>
  <si>
    <t>公益財団法人津市社会教育振興会</t>
    <rPh sb="0" eb="2">
      <t>コウエキ</t>
    </rPh>
    <rPh sb="2" eb="4">
      <t>ザイダン</t>
    </rPh>
    <rPh sb="4" eb="6">
      <t>ホウジン</t>
    </rPh>
    <rPh sb="6" eb="8">
      <t>ツシ</t>
    </rPh>
    <rPh sb="8" eb="10">
      <t>シャカイ</t>
    </rPh>
    <rPh sb="10" eb="12">
      <t>キョウイク</t>
    </rPh>
    <rPh sb="12" eb="13">
      <t>フ</t>
    </rPh>
    <rPh sb="13" eb="14">
      <t>キョウ</t>
    </rPh>
    <rPh sb="14" eb="15">
      <t>カイ</t>
    </rPh>
    <phoneticPr fontId="1"/>
  </si>
  <si>
    <t>社会福祉法人津市社会福祉協議会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5">
      <t>キョウギカイ</t>
    </rPh>
    <phoneticPr fontId="1"/>
  </si>
  <si>
    <t>社会福祉法人津市社会福祉事業団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4">
      <t>ジギョウ</t>
    </rPh>
    <rPh sb="14" eb="15">
      <t>ダン</t>
    </rPh>
    <phoneticPr fontId="1"/>
  </si>
  <si>
    <t>株式会社三重県松阪食肉公社</t>
    <rPh sb="0" eb="4">
      <t>カブシキガイシャ</t>
    </rPh>
    <rPh sb="4" eb="7">
      <t>ミエケン</t>
    </rPh>
    <rPh sb="7" eb="9">
      <t>マツサカ</t>
    </rPh>
    <rPh sb="9" eb="11">
      <t>ショクニク</t>
    </rPh>
    <rPh sb="11" eb="13">
      <t>コウシャ</t>
    </rPh>
    <phoneticPr fontId="1"/>
  </si>
  <si>
    <t>伊勢鉄道株式会社</t>
    <rPh sb="0" eb="2">
      <t>イセ</t>
    </rPh>
    <rPh sb="2" eb="4">
      <t>テツドウ</t>
    </rPh>
    <rPh sb="4" eb="8">
      <t>カブシキガイシャ</t>
    </rPh>
    <phoneticPr fontId="1"/>
  </si>
  <si>
    <t>株式会社ＺＴＶ</t>
    <rPh sb="0" eb="4">
      <t>カブシキガイシャ</t>
    </rPh>
    <phoneticPr fontId="1"/>
  </si>
  <si>
    <t>株式会社三重データクラフト</t>
    <rPh sb="0" eb="4">
      <t>カブシキガイシャ</t>
    </rPh>
    <rPh sb="4" eb="6">
      <t>ミエ</t>
    </rPh>
    <phoneticPr fontId="1"/>
  </si>
  <si>
    <t>株式会社マリーナ河芸</t>
    <rPh sb="0" eb="4">
      <t>カブシキガイシャ</t>
    </rPh>
    <rPh sb="8" eb="9">
      <t>カワ</t>
    </rPh>
    <rPh sb="9" eb="10">
      <t>ゲイ</t>
    </rPh>
    <phoneticPr fontId="1"/>
  </si>
  <si>
    <t>美杉の家建設株式会社</t>
    <rPh sb="0" eb="1">
      <t>ミ</t>
    </rPh>
    <rPh sb="1" eb="2">
      <t>スギ</t>
    </rPh>
    <rPh sb="3" eb="4">
      <t>イエ</t>
    </rPh>
    <rPh sb="4" eb="6">
      <t>ケンセツ</t>
    </rPh>
    <rPh sb="6" eb="10">
      <t>カブシキガイシャ</t>
    </rPh>
    <phoneticPr fontId="1"/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</si>
  <si>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</si>
  <si>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三重県農業信用基金協会</t>
    <rPh sb="0" eb="3">
      <t>ミエケン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1"/>
  </si>
  <si>
    <t>公益社団法人三重県青果物価格安定基金協会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セイカ</t>
    </rPh>
    <rPh sb="11" eb="13">
      <t>ブッカ</t>
    </rPh>
    <rPh sb="14" eb="16">
      <t>アンテイ</t>
    </rPh>
    <rPh sb="16" eb="18">
      <t>キキン</t>
    </rPh>
    <phoneticPr fontId="1"/>
  </si>
  <si>
    <t>三重県漁業信用基金協会</t>
    <rPh sb="0" eb="3">
      <t>ミエケン</t>
    </rPh>
    <rPh sb="3" eb="5">
      <t>ギョギョウ</t>
    </rPh>
    <rPh sb="5" eb="7">
      <t>シンヨウ</t>
    </rPh>
    <rPh sb="7" eb="9">
      <t>キキン</t>
    </rPh>
    <rPh sb="9" eb="11">
      <t>キョウカイ</t>
    </rPh>
    <phoneticPr fontId="1"/>
  </si>
  <si>
    <t>一般社団法人三重県畜産協会</t>
    <rPh sb="0" eb="2">
      <t>イッパン</t>
    </rPh>
    <rPh sb="2" eb="4">
      <t>シャダン</t>
    </rPh>
    <rPh sb="4" eb="6">
      <t>ホウジン</t>
    </rPh>
    <rPh sb="6" eb="9">
      <t>ミエケン</t>
    </rPh>
    <rPh sb="9" eb="11">
      <t>チクサン</t>
    </rPh>
    <rPh sb="11" eb="13">
      <t>キョウカイ</t>
    </rPh>
    <phoneticPr fontId="1"/>
  </si>
  <si>
    <t>公益社団法人三重県私学振興会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シガク</t>
    </rPh>
    <rPh sb="11" eb="12">
      <t>フ</t>
    </rPh>
    <rPh sb="12" eb="13">
      <t>キョウ</t>
    </rPh>
    <rPh sb="13" eb="14">
      <t>カイ</t>
    </rPh>
    <phoneticPr fontId="1"/>
  </si>
  <si>
    <t>中勢森林組合</t>
    <rPh sb="0" eb="1">
      <t>チュウ</t>
    </rPh>
    <rPh sb="1" eb="2">
      <t>セイ</t>
    </rPh>
    <rPh sb="2" eb="4">
      <t>シンリン</t>
    </rPh>
    <rPh sb="4" eb="6">
      <t>クミアイ</t>
    </rPh>
    <phoneticPr fontId="1"/>
  </si>
  <si>
    <t>鈴鹿森林組合</t>
    <rPh sb="0" eb="2">
      <t>スズカ</t>
    </rPh>
    <rPh sb="2" eb="4">
      <t>シンリン</t>
    </rPh>
    <rPh sb="4" eb="6">
      <t>クミアイ</t>
    </rPh>
    <phoneticPr fontId="1"/>
  </si>
  <si>
    <t>有限会社美杉観光開発</t>
    <rPh sb="0" eb="4">
      <t>ユウゲンガイシャ</t>
    </rPh>
    <rPh sb="4" eb="5">
      <t>ミ</t>
    </rPh>
    <rPh sb="5" eb="6">
      <t>スギ</t>
    </rPh>
    <rPh sb="6" eb="8">
      <t>カンコウ</t>
    </rPh>
    <rPh sb="8" eb="10">
      <t>カイハツ</t>
    </rPh>
    <phoneticPr fontId="1"/>
  </si>
  <si>
    <t>地方公共団体金融機構</t>
    <phoneticPr fontId="4"/>
  </si>
  <si>
    <t>三重県信用保証協会</t>
    <rPh sb="0" eb="3">
      <t>ミエケン</t>
    </rPh>
    <rPh sb="3" eb="5">
      <t>シンヨウ</t>
    </rPh>
    <rPh sb="5" eb="7">
      <t>ホショウ</t>
    </rPh>
    <rPh sb="7" eb="9">
      <t>キョウカイ</t>
    </rPh>
    <phoneticPr fontId="1"/>
  </si>
  <si>
    <t>公益財団法人三重県水産振興事業団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スイサン</t>
    </rPh>
    <rPh sb="11" eb="12">
      <t>フ</t>
    </rPh>
    <rPh sb="12" eb="13">
      <t>キョウ</t>
    </rPh>
    <rPh sb="13" eb="16">
      <t>ジギョウダン</t>
    </rPh>
    <phoneticPr fontId="1"/>
  </si>
  <si>
    <t>公益社団法人三重県緑化推進協会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リョクカ</t>
    </rPh>
    <rPh sb="11" eb="13">
      <t>スイシン</t>
    </rPh>
    <rPh sb="13" eb="15">
      <t>キョウカイ</t>
    </rPh>
    <phoneticPr fontId="1"/>
  </si>
  <si>
    <t>更生保護法人三重県更正保護事業協会</t>
    <rPh sb="0" eb="2">
      <t>コウセイ</t>
    </rPh>
    <rPh sb="2" eb="4">
      <t>ホゴ</t>
    </rPh>
    <rPh sb="4" eb="6">
      <t>ホウジン</t>
    </rPh>
    <rPh sb="6" eb="9">
      <t>ミエケン</t>
    </rPh>
    <rPh sb="9" eb="11">
      <t>コウセイ</t>
    </rPh>
    <rPh sb="11" eb="13">
      <t>ホゴ</t>
    </rPh>
    <rPh sb="13" eb="15">
      <t>ジギョウ</t>
    </rPh>
    <rPh sb="15" eb="17">
      <t>キョウカイ</t>
    </rPh>
    <phoneticPr fontId="1"/>
  </si>
  <si>
    <t>公益財団法人三重県産業支援センター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サンギョウ</t>
    </rPh>
    <rPh sb="11" eb="13">
      <t>シエン</t>
    </rPh>
    <phoneticPr fontId="1"/>
  </si>
  <si>
    <t>公益財団法人三重県農林水産支援センター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ノウリン</t>
    </rPh>
    <rPh sb="11" eb="13">
      <t>スイサン</t>
    </rPh>
    <rPh sb="13" eb="15">
      <t>シエン</t>
    </rPh>
    <phoneticPr fontId="1"/>
  </si>
  <si>
    <t>公益財団法人三重県国際交流財団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コクサイ</t>
    </rPh>
    <rPh sb="11" eb="13">
      <t>コウリュウ</t>
    </rPh>
    <rPh sb="13" eb="15">
      <t>ザイダン</t>
    </rPh>
    <phoneticPr fontId="1"/>
  </si>
  <si>
    <t>公益財団法人暴力追放三重県民センター</t>
    <rPh sb="0" eb="2">
      <t>コウエキ</t>
    </rPh>
    <rPh sb="2" eb="4">
      <t>ザイダン</t>
    </rPh>
    <rPh sb="4" eb="6">
      <t>ホウジン</t>
    </rPh>
    <rPh sb="6" eb="8">
      <t>ボウリョク</t>
    </rPh>
    <rPh sb="8" eb="10">
      <t>ツイホウ</t>
    </rPh>
    <rPh sb="10" eb="13">
      <t>ミエケン</t>
    </rPh>
    <rPh sb="13" eb="14">
      <t>ミン</t>
    </rPh>
    <phoneticPr fontId="1"/>
  </si>
  <si>
    <t>一般財団法人三重県環境保全事業団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カンキョウ</t>
    </rPh>
    <rPh sb="11" eb="13">
      <t>ホゼン</t>
    </rPh>
    <rPh sb="13" eb="16">
      <t>ジギョウダン</t>
    </rPh>
    <phoneticPr fontId="1"/>
  </si>
  <si>
    <t>公益財団法人三重県救急医療情報センター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キュウキュウ</t>
    </rPh>
    <rPh sb="11" eb="13">
      <t>イリョウ</t>
    </rPh>
    <rPh sb="13" eb="15">
      <t>ジョウホウ</t>
    </rPh>
    <phoneticPr fontId="1"/>
  </si>
  <si>
    <t>一般財団法人三重県漁業操業安全協会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ギョギョウ</t>
    </rPh>
    <rPh sb="11" eb="13">
      <t>ソウギョウ</t>
    </rPh>
    <rPh sb="13" eb="15">
      <t>アンゼン</t>
    </rPh>
    <rPh sb="15" eb="17">
      <t>キョウカイ</t>
    </rPh>
    <phoneticPr fontId="1"/>
  </si>
  <si>
    <t>一般財団法人砂防フロンティア整備推進機構</t>
    <rPh sb="0" eb="2">
      <t>イッパン</t>
    </rPh>
    <rPh sb="2" eb="4">
      <t>ザイダン</t>
    </rPh>
    <rPh sb="4" eb="6">
      <t>ホウジン</t>
    </rPh>
    <rPh sb="6" eb="7">
      <t>スナ</t>
    </rPh>
    <rPh sb="7" eb="8">
      <t>ボウ</t>
    </rPh>
    <rPh sb="14" eb="16">
      <t>セイビ</t>
    </rPh>
    <rPh sb="16" eb="18">
      <t>スイシン</t>
    </rPh>
    <rPh sb="18" eb="19">
      <t>キ</t>
    </rPh>
    <phoneticPr fontId="1"/>
  </si>
  <si>
    <t>自治体名：津市</t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</si>
  <si>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</si>
  <si>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減債基金</t>
    <rPh sb="0" eb="2">
      <t>ゲンサイ</t>
    </rPh>
    <rPh sb="2" eb="4">
      <t>キキン</t>
    </rPh>
    <phoneticPr fontId="4"/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</si>
  <si>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2"/>
  </si>
  <si>
    <t>文化振興基金</t>
    <rPh sb="0" eb="2">
      <t>ブンカ</t>
    </rPh>
    <rPh sb="2" eb="4">
      <t>シンコウ</t>
    </rPh>
    <rPh sb="4" eb="6">
      <t>キキン</t>
    </rPh>
    <phoneticPr fontId="2"/>
  </si>
  <si>
    <t>国際交流推進基金</t>
    <rPh sb="0" eb="2">
      <t>コクサイ</t>
    </rPh>
    <rPh sb="2" eb="4">
      <t>コウリュウ</t>
    </rPh>
    <rPh sb="4" eb="6">
      <t>スイシン</t>
    </rPh>
    <rPh sb="6" eb="8">
      <t>キキン</t>
    </rPh>
    <phoneticPr fontId="2"/>
  </si>
  <si>
    <t>緑化基金</t>
    <rPh sb="0" eb="2">
      <t>リョッカ</t>
    </rPh>
    <rPh sb="2" eb="4">
      <t>キキン</t>
    </rPh>
    <phoneticPr fontId="2"/>
  </si>
  <si>
    <t>ふるさと振興基金</t>
    <rPh sb="4" eb="6">
      <t>シンコウ</t>
    </rPh>
    <rPh sb="6" eb="8">
      <t>キキン</t>
    </rPh>
    <phoneticPr fontId="2"/>
  </si>
  <si>
    <t>青山高原保健休養地管理基金</t>
    <rPh sb="0" eb="2">
      <t>アオヤマ</t>
    </rPh>
    <rPh sb="2" eb="4">
      <t>コウゲン</t>
    </rPh>
    <rPh sb="4" eb="6">
      <t>ホケン</t>
    </rPh>
    <rPh sb="6" eb="8">
      <t>キュウヨウ</t>
    </rPh>
    <rPh sb="8" eb="9">
      <t>チ</t>
    </rPh>
    <rPh sb="9" eb="11">
      <t>カンリ</t>
    </rPh>
    <rPh sb="11" eb="13">
      <t>キキン</t>
    </rPh>
    <phoneticPr fontId="2"/>
  </si>
  <si>
    <t>まちづくり振興基金</t>
    <rPh sb="5" eb="7">
      <t>シンコウ</t>
    </rPh>
    <rPh sb="7" eb="9">
      <t>キキン</t>
    </rPh>
    <phoneticPr fontId="2"/>
  </si>
  <si>
    <t>ふるさと津かがやき基金</t>
    <rPh sb="4" eb="5">
      <t>ツ</t>
    </rPh>
    <rPh sb="9" eb="11">
      <t>キキン</t>
    </rPh>
    <phoneticPr fontId="2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</si>
  <si>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2"/>
  </si>
  <si>
    <t>環境対策推進基金</t>
    <rPh sb="0" eb="2">
      <t>カンキョウ</t>
    </rPh>
    <rPh sb="2" eb="4">
      <t>タイサク</t>
    </rPh>
    <rPh sb="4" eb="6">
      <t>スイシン</t>
    </rPh>
    <rPh sb="6" eb="8">
      <t>キキン</t>
    </rPh>
    <phoneticPr fontId="2"/>
  </si>
  <si>
    <t>過疎地域振興事業基金</t>
    <rPh sb="0" eb="2">
      <t>カソ</t>
    </rPh>
    <rPh sb="2" eb="4">
      <t>チイキ</t>
    </rPh>
    <rPh sb="4" eb="6">
      <t>シンコウ</t>
    </rPh>
    <rPh sb="6" eb="8">
      <t>ジギョウ</t>
    </rPh>
    <rPh sb="8" eb="10">
      <t>キキン</t>
    </rPh>
    <phoneticPr fontId="2"/>
  </si>
  <si>
    <t>中小企業等資金融資貸付金</t>
  </si>
  <si>
    <t>駐車場事業会計貸付金</t>
  </si>
  <si>
    <t>奨学資金貸付金</t>
  </si>
  <si>
    <t>災害援護資金貸付金</t>
  </si>
  <si>
    <t>住宅新築資金等貸付金</t>
  </si>
  <si>
    <t>市民税（個人）</t>
  </si>
  <si>
    <t>市民税（法人）</t>
  </si>
  <si>
    <t>都市計画税</t>
  </si>
  <si>
    <t>分担金及び負担金</t>
    <rPh sb="0" eb="3">
      <t>ブンタンキン</t>
    </rPh>
    <rPh sb="3" eb="4">
      <t>オヨ</t>
    </rPh>
    <rPh sb="5" eb="8">
      <t>フタンキン</t>
    </rPh>
    <phoneticPr fontId="10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</si>
  <si>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10"/>
  </si>
  <si>
    <t>財産運用収入</t>
    <rPh sb="0" eb="2">
      <t>ザイサン</t>
    </rPh>
    <rPh sb="2" eb="4">
      <t>ウンヨウ</t>
    </rPh>
    <rPh sb="4" eb="6">
      <t>シュウニュウ</t>
    </rPh>
    <phoneticPr fontId="10"/>
  </si>
  <si>
    <t>諸収入（雑入）</t>
    <rPh sb="0" eb="3">
      <t>ショシュウニュウ</t>
    </rPh>
    <rPh sb="4" eb="6">
      <t>ザツニュウ</t>
    </rPh>
    <phoneticPr fontId="0"/>
  </si>
  <si>
    <t>福祉資金貸付金</t>
  </si>
  <si>
    <t>民間社会福祉施設施設整備費補助金</t>
    <rPh sb="0" eb="2">
      <t>ミンカン</t>
    </rPh>
    <rPh sb="2" eb="4">
      <t>シャカイ</t>
    </rPh>
    <rPh sb="4" eb="6">
      <t>フクシ</t>
    </rPh>
    <rPh sb="6" eb="8">
      <t>シセツ</t>
    </rPh>
    <rPh sb="8" eb="10">
      <t>シセツ</t>
    </rPh>
    <rPh sb="10" eb="13">
      <t>セイビヒ</t>
    </rPh>
    <rPh sb="13" eb="16">
      <t>ホジョキン</t>
    </rPh>
    <phoneticPr fontId="8"/>
  </si>
  <si>
    <t>民間社会福祉団体</t>
    <rPh sb="0" eb="2">
      <t>ミンカン</t>
    </rPh>
    <rPh sb="2" eb="4">
      <t>シャカイ</t>
    </rPh>
    <rPh sb="4" eb="6">
      <t>フクシ</t>
    </rPh>
    <rPh sb="6" eb="8">
      <t>ダンタイ</t>
    </rPh>
    <phoneticPr fontId="8"/>
  </si>
  <si>
    <t>伊勢湾海洋スポーツセンター施設整備事業補助金</t>
  </si>
  <si>
    <t>伊勢湾海洋スポーツセンター</t>
  </si>
  <si>
    <t>民間スポーツ施設整備</t>
    <rPh sb="0" eb="2">
      <t>ミンカン</t>
    </rPh>
    <rPh sb="6" eb="8">
      <t>シセツ</t>
    </rPh>
    <rPh sb="8" eb="10">
      <t>セイビ</t>
    </rPh>
    <phoneticPr fontId="8"/>
  </si>
  <si>
    <t>地域医療介護総合確保事業補助金</t>
  </si>
  <si>
    <t>浄化槽設置整備事業補助金</t>
  </si>
  <si>
    <t>市民</t>
    <rPh sb="0" eb="2">
      <t>シミン</t>
    </rPh>
    <phoneticPr fontId="8"/>
  </si>
  <si>
    <t>浄化槽整備</t>
    <rPh sb="0" eb="3">
      <t>ジョウカソウ</t>
    </rPh>
    <rPh sb="3" eb="5">
      <t>セイビ</t>
    </rPh>
    <phoneticPr fontId="8"/>
  </si>
  <si>
    <t>民間児童福祉施設整備費等補助金</t>
  </si>
  <si>
    <t>その他</t>
    <rPh sb="2" eb="3">
      <t>タ</t>
    </rPh>
    <phoneticPr fontId="8"/>
  </si>
  <si>
    <t>三重県市町総合事務組合負担金</t>
  </si>
  <si>
    <t>三重県市町総合事務組合</t>
  </si>
  <si>
    <t>退職手当組合負担金</t>
  </si>
  <si>
    <t>国有提供施設等所在地市町村助成交付金</t>
    <rPh sb="0" eb="4">
      <t>コクユウテイキョウ</t>
    </rPh>
    <rPh sb="4" eb="6">
      <t>シセツ</t>
    </rPh>
    <rPh sb="6" eb="7">
      <t>トウ</t>
    </rPh>
    <rPh sb="7" eb="10">
      <t>ショザイチ</t>
    </rPh>
    <rPh sb="10" eb="13">
      <t>シチョウソン</t>
    </rPh>
    <rPh sb="13" eb="15">
      <t>ジョセイ</t>
    </rPh>
    <rPh sb="15" eb="18">
      <t>コウフキン</t>
    </rPh>
    <phoneticPr fontId="4"/>
  </si>
  <si>
    <t>特別会計繰入金（連結対象）</t>
    <rPh sb="0" eb="2">
      <t>トクベツ</t>
    </rPh>
    <rPh sb="2" eb="4">
      <t>カイケイ</t>
    </rPh>
    <rPh sb="4" eb="6">
      <t>クリイレ</t>
    </rPh>
    <rPh sb="6" eb="7">
      <t>キン</t>
    </rPh>
    <rPh sb="8" eb="10">
      <t>レンケツ</t>
    </rPh>
    <rPh sb="10" eb="12">
      <t>タイショウ</t>
    </rPh>
    <phoneticPr fontId="4"/>
  </si>
  <si>
    <t>一般会計等相殺</t>
    <rPh sb="0" eb="2">
      <t>イッパン</t>
    </rPh>
    <rPh sb="2" eb="4">
      <t>カイケイ</t>
    </rPh>
    <rPh sb="4" eb="5">
      <t>トウ</t>
    </rPh>
    <rPh sb="5" eb="7">
      <t>ソウサイ</t>
    </rPh>
    <phoneticPr fontId="4"/>
  </si>
  <si>
    <t>一般会計等（単純合算）</t>
    <rPh sb="0" eb="2">
      <t>イッパン</t>
    </rPh>
    <rPh sb="2" eb="4">
      <t>カイケイ</t>
    </rPh>
    <rPh sb="4" eb="5">
      <t>トウ</t>
    </rPh>
    <rPh sb="6" eb="8">
      <t>タンジュン</t>
    </rPh>
    <rPh sb="8" eb="10">
      <t>ガッサン</t>
    </rPh>
    <phoneticPr fontId="4"/>
  </si>
  <si>
    <t>土地区画整理事業特別会計</t>
    <phoneticPr fontId="4"/>
  </si>
  <si>
    <t>住宅新築資金等貸付事業特別会計</t>
    <phoneticPr fontId="4"/>
  </si>
  <si>
    <t>税収等</t>
    <phoneticPr fontId="4"/>
  </si>
  <si>
    <t>一般会計繰入金</t>
    <rPh sb="0" eb="4">
      <t>イッパンカイケイ</t>
    </rPh>
    <rPh sb="4" eb="6">
      <t>クリイレ</t>
    </rPh>
    <rPh sb="6" eb="7">
      <t>キン</t>
    </rPh>
    <phoneticPr fontId="4"/>
  </si>
  <si>
    <t>社会福祉協議会運営事業補助金</t>
  </si>
  <si>
    <t>放課後児童クラブ運営等補助金</t>
  </si>
  <si>
    <t>企業立地奨励金</t>
  </si>
  <si>
    <t>私立幼稚園就園奨励費補助金</t>
  </si>
  <si>
    <t>病院群輪番制病院運営事業補助金</t>
  </si>
  <si>
    <t>民間介護施設整備</t>
    <rPh sb="0" eb="2">
      <t>ミンカン</t>
    </rPh>
    <rPh sb="2" eb="4">
      <t>カイゴ</t>
    </rPh>
    <rPh sb="4" eb="6">
      <t>シセツ</t>
    </rPh>
    <rPh sb="6" eb="8">
      <t>セイビ</t>
    </rPh>
    <phoneticPr fontId="4"/>
  </si>
  <si>
    <t>民間児童養護施設等整備</t>
    <rPh sb="0" eb="2">
      <t>ミンカン</t>
    </rPh>
    <rPh sb="2" eb="4">
      <t>ジドウ</t>
    </rPh>
    <rPh sb="4" eb="6">
      <t>ヨウゴ</t>
    </rPh>
    <rPh sb="6" eb="8">
      <t>シセツ</t>
    </rPh>
    <rPh sb="8" eb="9">
      <t>トウ</t>
    </rPh>
    <rPh sb="9" eb="11">
      <t>セイビ</t>
    </rPh>
    <phoneticPr fontId="4"/>
  </si>
  <si>
    <t>津市社会福祉協議会</t>
    <rPh sb="0" eb="2">
      <t>ツシ</t>
    </rPh>
    <rPh sb="2" eb="4">
      <t>シャカイ</t>
    </rPh>
    <rPh sb="4" eb="6">
      <t>フクシ</t>
    </rPh>
    <rPh sb="6" eb="9">
      <t>キョウギカイ</t>
    </rPh>
    <phoneticPr fontId="4"/>
  </si>
  <si>
    <t>放課後児童クラブ</t>
    <rPh sb="0" eb="3">
      <t>ホウカゴ</t>
    </rPh>
    <rPh sb="3" eb="5">
      <t>ジドウ</t>
    </rPh>
    <phoneticPr fontId="4"/>
  </si>
  <si>
    <t>民間企業</t>
    <rPh sb="0" eb="2">
      <t>ミンカン</t>
    </rPh>
    <rPh sb="2" eb="4">
      <t>キギョウ</t>
    </rPh>
    <phoneticPr fontId="4"/>
  </si>
  <si>
    <t>私立幼稚園</t>
    <rPh sb="0" eb="2">
      <t>シリツ</t>
    </rPh>
    <rPh sb="2" eb="5">
      <t>ヨウチエン</t>
    </rPh>
    <phoneticPr fontId="4"/>
  </si>
  <si>
    <t>医療機関</t>
    <rPh sb="0" eb="2">
      <t>イリョウ</t>
    </rPh>
    <rPh sb="2" eb="4">
      <t>キカン</t>
    </rPh>
    <phoneticPr fontId="4"/>
  </si>
  <si>
    <t>法人運営・地域福祉活動</t>
    <rPh sb="0" eb="2">
      <t>ホウジン</t>
    </rPh>
    <rPh sb="2" eb="4">
      <t>ウンエイ</t>
    </rPh>
    <rPh sb="5" eb="7">
      <t>チイキ</t>
    </rPh>
    <rPh sb="7" eb="9">
      <t>フクシ</t>
    </rPh>
    <rPh sb="9" eb="11">
      <t>カツドウ</t>
    </rPh>
    <phoneticPr fontId="4"/>
  </si>
  <si>
    <t>放課後児童クラブ運営等</t>
    <rPh sb="0" eb="3">
      <t>ホウカゴ</t>
    </rPh>
    <rPh sb="3" eb="5">
      <t>ジドウ</t>
    </rPh>
    <rPh sb="8" eb="10">
      <t>ウンエイ</t>
    </rPh>
    <rPh sb="10" eb="11">
      <t>トウ</t>
    </rPh>
    <phoneticPr fontId="4"/>
  </si>
  <si>
    <t>企業立地奨励</t>
    <rPh sb="0" eb="2">
      <t>キギョウ</t>
    </rPh>
    <rPh sb="2" eb="4">
      <t>リッチ</t>
    </rPh>
    <rPh sb="4" eb="6">
      <t>ショウレイ</t>
    </rPh>
    <phoneticPr fontId="4"/>
  </si>
  <si>
    <t>私立幼稚園就園奨励</t>
    <rPh sb="0" eb="2">
      <t>シリツ</t>
    </rPh>
    <rPh sb="2" eb="5">
      <t>ヨウチエン</t>
    </rPh>
    <rPh sb="5" eb="7">
      <t>シュウエン</t>
    </rPh>
    <rPh sb="7" eb="9">
      <t>ショウレイ</t>
    </rPh>
    <phoneticPr fontId="4"/>
  </si>
  <si>
    <t>病院群輪番制病院運営</t>
    <rPh sb="0" eb="2">
      <t>ビョウイン</t>
    </rPh>
    <rPh sb="2" eb="3">
      <t>グン</t>
    </rPh>
    <rPh sb="3" eb="6">
      <t>リンバンセイ</t>
    </rPh>
    <rPh sb="6" eb="8">
      <t>ビョウイン</t>
    </rPh>
    <rPh sb="8" eb="10">
      <t>ウンエイ</t>
    </rPh>
    <phoneticPr fontId="4"/>
  </si>
  <si>
    <t>民間保育所整備</t>
    <rPh sb="0" eb="2">
      <t>ミンカン</t>
    </rPh>
    <rPh sb="2" eb="4">
      <t>ホイク</t>
    </rPh>
    <rPh sb="4" eb="5">
      <t>ジョ</t>
    </rPh>
    <rPh sb="5" eb="7">
      <t>セイビ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</si>
</sst>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&quot;-&quot;"/>
  </numFmts>
  <fonts count="11" x14ac:knownFonts="1">
    <font>
      <sz val="11"/>
      <color theme="1"/>
      <name val="游ゴシック"/>
      <family val="2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8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b/>
      <sz val="9"/>
      <color theme="1"/>
      <name val="游ゴシック"/>
      <family val="2"/>
      <scheme val="minor"/>
    </font>
    <font>
      <b/>
      <sz val="10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3" fontId="3" fillId="0" borderId="0" xfId="0" applyNumberFormat="1" applyFont="1"/>
    <xf numFmtId="3" fontId="5" fillId="0" borderId="0" xfId="0" applyNumberFormat="1" applyFont="1"/>
    <xf numFmtId="3" fontId="0" fillId="0" borderId="0" xfId="0" applyNumberFormat="1" applyFont="1"/>
    <xf numFmtId="3" fontId="6" fillId="0" borderId="0" xfId="0" applyNumberFormat="1" applyFont="1"/>
    <xf numFmtId="3" fontId="0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left" vertical="center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right" vertical="center"/>
    </xf>
    <xf numFmtId="3" fontId="9" fillId="0" borderId="7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10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left" vertical="center"/>
    </xf>
    <xf numFmtId="3" fontId="0" fillId="0" borderId="0" xfId="0" applyNumberFormat="1" applyFont="1" applyAlignment="1">
      <alignment vertical="center"/>
    </xf>
    <xf numFmtId="3" fontId="9" fillId="2" borderId="7" xfId="0" applyNumberFormat="1" applyFont="1" applyFill="1" applyBorder="1" applyAlignment="1">
      <alignment horizontal="center" vertical="center"/>
    </xf>
    <xf numFmtId="3" fontId="9" fillId="0" borderId="12" xfId="0" applyNumberFormat="1" applyFont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 shrinkToFi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workbookViewId="0">
      <selection activeCell="J9" sqref="J9"/>
    </sheetView>
  </sheetViews>
  <sheetFormatPr defaultColWidth="8.875" defaultRowHeight="15.75" x14ac:dyDescent="0.35"/>
  <cols>
    <col min="1" max="1" width="30.875" style="2" customWidth="1"/>
    <col min="2" max="8" width="15.875" style="2" customWidth="1"/>
    <col min="9" max="16384" width="8.875" style="2"/>
  </cols>
  <sheetData>
    <row r="1" spans="1:8" ht="30" x14ac:dyDescent="0.35">
      <c r="A1" s="46" t="s">
        <v>144</v>
      </c>
      <c r="B1" s="46"/>
      <c r="C1" s="46"/>
      <c r="D1" s="46"/>
      <c r="E1" s="46"/>
      <c r="F1" s="46"/>
      <c r="G1" s="46"/>
      <c r="H1" s="46"/>
    </row>
    <row r="2" spans="1:8" ht="18.75" x14ac:dyDescent="0.4">
      <c r="A2" s="3" t="s">
        <v>229</v>
      </c>
      <c r="B2" s="3"/>
      <c r="C2" s="3"/>
      <c r="D2" s="3"/>
      <c r="E2" s="3"/>
      <c r="F2" s="3"/>
      <c r="G2" s="3"/>
      <c r="H2" s="5" t="s">
        <v>1</v>
      </c>
    </row>
    <row r="3" spans="1:8" ht="18.75" x14ac:dyDescent="0.4">
      <c r="A3" s="3" t="s">
        <v>145</v>
      </c>
      <c r="B3" s="3"/>
      <c r="C3" s="3"/>
      <c r="D3" s="3"/>
      <c r="E3" s="3"/>
      <c r="F3" s="3"/>
      <c r="G3" s="3"/>
      <c r="H3" s="3"/>
    </row>
    <row r="4" spans="1:8" ht="18.75" x14ac:dyDescent="0.4">
      <c r="A4" s="3"/>
      <c r="B4" s="3"/>
      <c r="C4" s="3"/>
      <c r="D4" s="3"/>
      <c r="E4" s="3"/>
      <c r="F4" s="3"/>
      <c r="G4" s="3"/>
      <c r="H4" s="5" t="s">
        <v>125</v>
      </c>
    </row>
    <row r="5" spans="1:8" ht="47.25" x14ac:dyDescent="0.35">
      <c r="A5" s="22" t="s">
        <v>95</v>
      </c>
      <c r="B5" s="23" t="s">
        <v>146</v>
      </c>
      <c r="C5" s="23" t="s">
        <v>147</v>
      </c>
      <c r="D5" s="23" t="s">
        <v>148</v>
      </c>
      <c r="E5" s="23" t="s">
        <v>149</v>
      </c>
      <c r="F5" s="23" t="s">
        <v>150</v>
      </c>
      <c r="G5" s="23" t="s">
        <v>151</v>
      </c>
      <c r="H5" s="23" t="s">
        <v>152</v>
      </c>
    </row>
    <row r="6" spans="1:8" x14ac:dyDescent="0.35">
      <c r="A6" s="36" t="s">
        <v>153</v>
      </c>
      <c r="B6" s="9">
        <v>322124439612</v>
      </c>
      <c r="C6" s="9">
        <v>8588552248</v>
      </c>
      <c r="D6" s="9">
        <v>914194709</v>
      </c>
      <c r="E6" s="9">
        <v>329798797151</v>
      </c>
      <c r="F6" s="9">
        <v>150994308953</v>
      </c>
      <c r="G6" s="9">
        <v>5307513604</v>
      </c>
      <c r="H6" s="9">
        <v>178804488198</v>
      </c>
    </row>
    <row r="7" spans="1:8" x14ac:dyDescent="0.35">
      <c r="A7" s="36" t="s">
        <v>154</v>
      </c>
      <c r="B7" s="9">
        <v>65697397651</v>
      </c>
      <c r="C7" s="9">
        <v>174190471</v>
      </c>
      <c r="D7" s="9">
        <v>303972284</v>
      </c>
      <c r="E7" s="9">
        <v>65567615838</v>
      </c>
      <c r="F7" s="9" t="s">
        <v>26</v>
      </c>
      <c r="G7" s="9" t="s">
        <v>26</v>
      </c>
      <c r="H7" s="9">
        <v>65567615838</v>
      </c>
    </row>
    <row r="8" spans="1:8" x14ac:dyDescent="0.35">
      <c r="A8" s="36" t="s">
        <v>155</v>
      </c>
      <c r="B8" s="9">
        <v>2570880000</v>
      </c>
      <c r="C8" s="9" t="s">
        <v>26</v>
      </c>
      <c r="D8" s="9" t="s">
        <v>26</v>
      </c>
      <c r="E8" s="9">
        <v>2570880000</v>
      </c>
      <c r="F8" s="9" t="s">
        <v>26</v>
      </c>
      <c r="G8" s="9" t="s">
        <v>26</v>
      </c>
      <c r="H8" s="9">
        <v>2570880000</v>
      </c>
    </row>
    <row r="9" spans="1:8" x14ac:dyDescent="0.35">
      <c r="A9" s="36" t="s">
        <v>156</v>
      </c>
      <c r="B9" s="9">
        <v>219901956908</v>
      </c>
      <c r="C9" s="9">
        <v>1721078917</v>
      </c>
      <c r="D9" s="9">
        <v>527440000</v>
      </c>
      <c r="E9" s="9">
        <v>221095595825</v>
      </c>
      <c r="F9" s="9">
        <v>126087584086</v>
      </c>
      <c r="G9" s="9">
        <v>4660144164</v>
      </c>
      <c r="H9" s="9">
        <v>95008011739</v>
      </c>
    </row>
    <row r="10" spans="1:8" x14ac:dyDescent="0.35">
      <c r="A10" s="36" t="s">
        <v>157</v>
      </c>
      <c r="B10" s="9">
        <v>3929258951</v>
      </c>
      <c r="C10" s="9">
        <v>431620080</v>
      </c>
      <c r="D10" s="9">
        <v>300000</v>
      </c>
      <c r="E10" s="9">
        <v>4360579031</v>
      </c>
      <c r="F10" s="9">
        <v>1532395168</v>
      </c>
      <c r="G10" s="9">
        <v>205176385</v>
      </c>
      <c r="H10" s="9">
        <v>2828183863</v>
      </c>
    </row>
    <row r="11" spans="1:8" x14ac:dyDescent="0.35">
      <c r="A11" s="36" t="s">
        <v>158</v>
      </c>
      <c r="B11" s="9">
        <v>26501064489</v>
      </c>
      <c r="C11" s="9">
        <v>364903395</v>
      </c>
      <c r="D11" s="9">
        <v>330000</v>
      </c>
      <c r="E11" s="9">
        <v>26865637884</v>
      </c>
      <c r="F11" s="9">
        <v>22462609433</v>
      </c>
      <c r="G11" s="9">
        <v>442193055</v>
      </c>
      <c r="H11" s="9">
        <v>4403028451</v>
      </c>
    </row>
    <row r="12" spans="1:8" x14ac:dyDescent="0.35">
      <c r="A12" s="36" t="s">
        <v>159</v>
      </c>
      <c r="B12" s="9">
        <v>911720268</v>
      </c>
      <c r="C12" s="9" t="s">
        <v>26</v>
      </c>
      <c r="D12" s="9" t="s">
        <v>26</v>
      </c>
      <c r="E12" s="9">
        <v>911720268</v>
      </c>
      <c r="F12" s="9">
        <v>911720266</v>
      </c>
      <c r="G12" s="9" t="s">
        <v>26</v>
      </c>
      <c r="H12" s="9">
        <v>2</v>
      </c>
    </row>
    <row r="13" spans="1:8" x14ac:dyDescent="0.35">
      <c r="A13" s="36" t="s">
        <v>160</v>
      </c>
      <c r="B13" s="9" t="s">
        <v>26</v>
      </c>
      <c r="C13" s="9" t="s">
        <v>26</v>
      </c>
      <c r="D13" s="9" t="s">
        <v>26</v>
      </c>
      <c r="E13" s="9" t="s">
        <v>26</v>
      </c>
      <c r="F13" s="9" t="s">
        <v>26</v>
      </c>
      <c r="G13" s="9" t="s">
        <v>26</v>
      </c>
      <c r="H13" s="9" t="s">
        <v>26</v>
      </c>
    </row>
    <row r="14" spans="1:8" x14ac:dyDescent="0.35">
      <c r="A14" s="36" t="s">
        <v>161</v>
      </c>
      <c r="B14" s="9" t="s">
        <v>26</v>
      </c>
      <c r="C14" s="9" t="s">
        <v>26</v>
      </c>
      <c r="D14" s="9" t="s">
        <v>26</v>
      </c>
      <c r="E14" s="9" t="s">
        <v>26</v>
      </c>
      <c r="F14" s="9" t="s">
        <v>26</v>
      </c>
      <c r="G14" s="9" t="s">
        <v>26</v>
      </c>
      <c r="H14" s="9" t="s">
        <v>26</v>
      </c>
    </row>
    <row r="15" spans="1:8" x14ac:dyDescent="0.35">
      <c r="A15" s="36" t="s">
        <v>162</v>
      </c>
      <c r="B15" s="9" t="s">
        <v>26</v>
      </c>
      <c r="C15" s="9" t="s">
        <v>26</v>
      </c>
      <c r="D15" s="9" t="s">
        <v>26</v>
      </c>
      <c r="E15" s="9" t="s">
        <v>26</v>
      </c>
      <c r="F15" s="9" t="s">
        <v>26</v>
      </c>
      <c r="G15" s="9" t="s">
        <v>26</v>
      </c>
      <c r="H15" s="9" t="s">
        <v>26</v>
      </c>
    </row>
    <row r="16" spans="1:8" x14ac:dyDescent="0.35">
      <c r="A16" s="36" t="s">
        <v>163</v>
      </c>
      <c r="B16" s="9">
        <v>2612161345</v>
      </c>
      <c r="C16" s="9">
        <v>5896759385</v>
      </c>
      <c r="D16" s="9">
        <v>82152425</v>
      </c>
      <c r="E16" s="9">
        <v>8426768305</v>
      </c>
      <c r="F16" s="9" t="s">
        <v>26</v>
      </c>
      <c r="G16" s="9" t="s">
        <v>26</v>
      </c>
      <c r="H16" s="9">
        <v>8426768305</v>
      </c>
    </row>
    <row r="17" spans="1:8" x14ac:dyDescent="0.35">
      <c r="A17" s="36" t="s">
        <v>164</v>
      </c>
      <c r="B17" s="9">
        <v>801579817640</v>
      </c>
      <c r="C17" s="9">
        <v>2255775686</v>
      </c>
      <c r="D17" s="9">
        <v>42900000</v>
      </c>
      <c r="E17" s="9">
        <v>803792693326</v>
      </c>
      <c r="F17" s="9">
        <v>426939621527</v>
      </c>
      <c r="G17" s="9">
        <v>14970135536</v>
      </c>
      <c r="H17" s="9">
        <v>376853071799</v>
      </c>
    </row>
    <row r="18" spans="1:8" x14ac:dyDescent="0.35">
      <c r="A18" s="36" t="s">
        <v>165</v>
      </c>
      <c r="B18" s="9" t="s">
        <v>26</v>
      </c>
      <c r="C18" s="9" t="s">
        <v>26</v>
      </c>
      <c r="D18" s="9" t="s">
        <v>26</v>
      </c>
      <c r="E18" s="9" t="s">
        <v>26</v>
      </c>
      <c r="F18" s="9" t="s">
        <v>26</v>
      </c>
      <c r="G18" s="9" t="s">
        <v>26</v>
      </c>
      <c r="H18" s="9" t="s">
        <v>26</v>
      </c>
    </row>
    <row r="19" spans="1:8" x14ac:dyDescent="0.35">
      <c r="A19" s="36" t="s">
        <v>166</v>
      </c>
      <c r="B19" s="9">
        <v>3545997038</v>
      </c>
      <c r="C19" s="9">
        <v>328325530</v>
      </c>
      <c r="D19" s="9" t="s">
        <v>26</v>
      </c>
      <c r="E19" s="9">
        <v>3874322568</v>
      </c>
      <c r="F19" s="9" t="s">
        <v>26</v>
      </c>
      <c r="G19" s="9" t="s">
        <v>26</v>
      </c>
      <c r="H19" s="9">
        <v>3874322568</v>
      </c>
    </row>
    <row r="20" spans="1:8" x14ac:dyDescent="0.35">
      <c r="A20" s="36" t="s">
        <v>167</v>
      </c>
      <c r="B20" s="9">
        <v>43943198</v>
      </c>
      <c r="C20" s="9" t="s">
        <v>26</v>
      </c>
      <c r="D20" s="9" t="s">
        <v>26</v>
      </c>
      <c r="E20" s="9">
        <v>43943198</v>
      </c>
      <c r="F20" s="9" t="s">
        <v>26</v>
      </c>
      <c r="G20" s="9" t="s">
        <v>26</v>
      </c>
      <c r="H20" s="9">
        <v>43943198</v>
      </c>
    </row>
    <row r="21" spans="1:8" x14ac:dyDescent="0.35">
      <c r="A21" s="36" t="s">
        <v>168</v>
      </c>
      <c r="B21" s="9" t="s">
        <v>26</v>
      </c>
      <c r="C21" s="9" t="s">
        <v>26</v>
      </c>
      <c r="D21" s="9" t="s">
        <v>26</v>
      </c>
      <c r="E21" s="9" t="s">
        <v>26</v>
      </c>
      <c r="F21" s="9" t="s">
        <v>26</v>
      </c>
      <c r="G21" s="9" t="s">
        <v>26</v>
      </c>
      <c r="H21" s="9" t="s">
        <v>26</v>
      </c>
    </row>
    <row r="22" spans="1:8" x14ac:dyDescent="0.35">
      <c r="A22" s="36" t="s">
        <v>169</v>
      </c>
      <c r="B22" s="9" t="s">
        <v>26</v>
      </c>
      <c r="C22" s="9" t="s">
        <v>26</v>
      </c>
      <c r="D22" s="9" t="s">
        <v>26</v>
      </c>
      <c r="E22" s="9" t="s">
        <v>26</v>
      </c>
      <c r="F22" s="9" t="s">
        <v>26</v>
      </c>
      <c r="G22" s="9" t="s">
        <v>26</v>
      </c>
      <c r="H22" s="9" t="s">
        <v>26</v>
      </c>
    </row>
    <row r="23" spans="1:8" x14ac:dyDescent="0.35">
      <c r="A23" s="36" t="s">
        <v>170</v>
      </c>
      <c r="B23" s="9">
        <v>445194994</v>
      </c>
      <c r="C23" s="9" t="s">
        <v>26</v>
      </c>
      <c r="D23" s="9" t="s">
        <v>26</v>
      </c>
      <c r="E23" s="9">
        <v>445194994</v>
      </c>
      <c r="F23" s="9" t="s">
        <v>26</v>
      </c>
      <c r="G23" s="9" t="s">
        <v>26</v>
      </c>
      <c r="H23" s="9">
        <v>445194994</v>
      </c>
    </row>
    <row r="24" spans="1:8" x14ac:dyDescent="0.35">
      <c r="A24" s="36" t="s">
        <v>171</v>
      </c>
      <c r="B24" s="9">
        <v>33594258373</v>
      </c>
      <c r="C24" s="9">
        <v>51885509</v>
      </c>
      <c r="D24" s="9" t="s">
        <v>26</v>
      </c>
      <c r="E24" s="9">
        <v>33646143882</v>
      </c>
      <c r="F24" s="9" t="s">
        <v>26</v>
      </c>
      <c r="G24" s="9" t="s">
        <v>26</v>
      </c>
      <c r="H24" s="9">
        <v>33646143882</v>
      </c>
    </row>
    <row r="25" spans="1:8" x14ac:dyDescent="0.35">
      <c r="A25" s="36" t="s">
        <v>172</v>
      </c>
      <c r="B25" s="9" t="s">
        <v>26</v>
      </c>
      <c r="C25" s="9" t="s">
        <v>26</v>
      </c>
      <c r="D25" s="9" t="s">
        <v>26</v>
      </c>
      <c r="E25" s="9" t="s">
        <v>26</v>
      </c>
      <c r="F25" s="9" t="s">
        <v>26</v>
      </c>
      <c r="G25" s="9" t="s">
        <v>26</v>
      </c>
      <c r="H25" s="9" t="s">
        <v>26</v>
      </c>
    </row>
    <row r="26" spans="1:8" x14ac:dyDescent="0.35">
      <c r="A26" s="36" t="s">
        <v>173</v>
      </c>
      <c r="B26" s="9" t="s">
        <v>26</v>
      </c>
      <c r="C26" s="9" t="s">
        <v>26</v>
      </c>
      <c r="D26" s="9" t="s">
        <v>26</v>
      </c>
      <c r="E26" s="9" t="s">
        <v>26</v>
      </c>
      <c r="F26" s="9" t="s">
        <v>26</v>
      </c>
      <c r="G26" s="9" t="s">
        <v>26</v>
      </c>
      <c r="H26" s="9" t="s">
        <v>26</v>
      </c>
    </row>
    <row r="27" spans="1:8" x14ac:dyDescent="0.35">
      <c r="A27" s="36" t="s">
        <v>174</v>
      </c>
      <c r="B27" s="9">
        <v>597503497</v>
      </c>
      <c r="C27" s="9">
        <v>5893290</v>
      </c>
      <c r="D27" s="9" t="s">
        <v>26</v>
      </c>
      <c r="E27" s="9">
        <v>603396787</v>
      </c>
      <c r="F27" s="9" t="s">
        <v>26</v>
      </c>
      <c r="G27" s="9" t="s">
        <v>26</v>
      </c>
      <c r="H27" s="9">
        <v>603396787</v>
      </c>
    </row>
    <row r="28" spans="1:8" x14ac:dyDescent="0.35">
      <c r="A28" s="36" t="s">
        <v>175</v>
      </c>
      <c r="B28" s="9" t="s">
        <v>26</v>
      </c>
      <c r="C28" s="9" t="s">
        <v>26</v>
      </c>
      <c r="D28" s="9" t="s">
        <v>26</v>
      </c>
      <c r="E28" s="9" t="s">
        <v>26</v>
      </c>
      <c r="F28" s="9" t="s">
        <v>26</v>
      </c>
      <c r="G28" s="9" t="s">
        <v>26</v>
      </c>
      <c r="H28" s="9" t="s">
        <v>26</v>
      </c>
    </row>
    <row r="29" spans="1:8" x14ac:dyDescent="0.35">
      <c r="A29" s="36" t="s">
        <v>176</v>
      </c>
      <c r="B29" s="9">
        <v>1</v>
      </c>
      <c r="C29" s="9" t="s">
        <v>26</v>
      </c>
      <c r="D29" s="9" t="s">
        <v>26</v>
      </c>
      <c r="E29" s="9">
        <v>1</v>
      </c>
      <c r="F29" s="9" t="s">
        <v>26</v>
      </c>
      <c r="G29" s="9" t="s">
        <v>26</v>
      </c>
      <c r="H29" s="9">
        <v>1</v>
      </c>
    </row>
    <row r="30" spans="1:8" x14ac:dyDescent="0.35">
      <c r="A30" s="36" t="s">
        <v>177</v>
      </c>
      <c r="B30" s="9">
        <v>2264337</v>
      </c>
      <c r="C30" s="9" t="s">
        <v>26</v>
      </c>
      <c r="D30" s="9" t="s">
        <v>26</v>
      </c>
      <c r="E30" s="9">
        <v>2264337</v>
      </c>
      <c r="F30" s="9" t="s">
        <v>26</v>
      </c>
      <c r="G30" s="9" t="s">
        <v>26</v>
      </c>
      <c r="H30" s="9">
        <v>2264337</v>
      </c>
    </row>
    <row r="31" spans="1:8" x14ac:dyDescent="0.35">
      <c r="A31" s="36" t="s">
        <v>178</v>
      </c>
      <c r="B31" s="9">
        <v>7218504697</v>
      </c>
      <c r="C31" s="9">
        <v>5245236</v>
      </c>
      <c r="D31" s="9" t="s">
        <v>26</v>
      </c>
      <c r="E31" s="9">
        <v>7223749933</v>
      </c>
      <c r="F31" s="9" t="s">
        <v>26</v>
      </c>
      <c r="G31" s="9" t="s">
        <v>26</v>
      </c>
      <c r="H31" s="9">
        <v>7223749933</v>
      </c>
    </row>
    <row r="32" spans="1:8" x14ac:dyDescent="0.35">
      <c r="A32" s="36" t="s">
        <v>179</v>
      </c>
      <c r="B32" s="9" t="s">
        <v>26</v>
      </c>
      <c r="C32" s="9" t="s">
        <v>26</v>
      </c>
      <c r="D32" s="9" t="s">
        <v>26</v>
      </c>
      <c r="E32" s="9" t="s">
        <v>26</v>
      </c>
      <c r="F32" s="9" t="s">
        <v>26</v>
      </c>
      <c r="G32" s="9" t="s">
        <v>26</v>
      </c>
      <c r="H32" s="9" t="s">
        <v>26</v>
      </c>
    </row>
    <row r="33" spans="1:8" x14ac:dyDescent="0.35">
      <c r="A33" s="36" t="s">
        <v>180</v>
      </c>
      <c r="B33" s="9" t="s">
        <v>26</v>
      </c>
      <c r="C33" s="9" t="s">
        <v>26</v>
      </c>
      <c r="D33" s="9" t="s">
        <v>26</v>
      </c>
      <c r="E33" s="9" t="s">
        <v>26</v>
      </c>
      <c r="F33" s="9" t="s">
        <v>26</v>
      </c>
      <c r="G33" s="9" t="s">
        <v>26</v>
      </c>
      <c r="H33" s="9" t="s">
        <v>26</v>
      </c>
    </row>
    <row r="34" spans="1:8" x14ac:dyDescent="0.35">
      <c r="A34" s="36" t="s">
        <v>181</v>
      </c>
      <c r="B34" s="9" t="s">
        <v>26</v>
      </c>
      <c r="C34" s="9" t="s">
        <v>26</v>
      </c>
      <c r="D34" s="9" t="s">
        <v>26</v>
      </c>
      <c r="E34" s="9" t="s">
        <v>26</v>
      </c>
      <c r="F34" s="9" t="s">
        <v>26</v>
      </c>
      <c r="G34" s="9" t="s">
        <v>26</v>
      </c>
      <c r="H34" s="9" t="s">
        <v>26</v>
      </c>
    </row>
    <row r="35" spans="1:8" x14ac:dyDescent="0.35">
      <c r="A35" s="36" t="s">
        <v>182</v>
      </c>
      <c r="B35" s="9" t="s">
        <v>26</v>
      </c>
      <c r="C35" s="9" t="s">
        <v>26</v>
      </c>
      <c r="D35" s="9" t="s">
        <v>26</v>
      </c>
      <c r="E35" s="9" t="s">
        <v>26</v>
      </c>
      <c r="F35" s="9" t="s">
        <v>26</v>
      </c>
      <c r="G35" s="9" t="s">
        <v>26</v>
      </c>
      <c r="H35" s="9" t="s">
        <v>26</v>
      </c>
    </row>
    <row r="36" spans="1:8" x14ac:dyDescent="0.35">
      <c r="A36" s="36" t="s">
        <v>183</v>
      </c>
      <c r="B36" s="9" t="s">
        <v>26</v>
      </c>
      <c r="C36" s="9" t="s">
        <v>26</v>
      </c>
      <c r="D36" s="9" t="s">
        <v>26</v>
      </c>
      <c r="E36" s="9" t="s">
        <v>26</v>
      </c>
      <c r="F36" s="9" t="s">
        <v>26</v>
      </c>
      <c r="G36" s="9" t="s">
        <v>26</v>
      </c>
      <c r="H36" s="9" t="s">
        <v>26</v>
      </c>
    </row>
    <row r="37" spans="1:8" x14ac:dyDescent="0.35">
      <c r="A37" s="36" t="s">
        <v>184</v>
      </c>
      <c r="B37" s="9" t="s">
        <v>26</v>
      </c>
      <c r="C37" s="9" t="s">
        <v>26</v>
      </c>
      <c r="D37" s="9" t="s">
        <v>26</v>
      </c>
      <c r="E37" s="9" t="s">
        <v>26</v>
      </c>
      <c r="F37" s="9" t="s">
        <v>26</v>
      </c>
      <c r="G37" s="9" t="s">
        <v>26</v>
      </c>
      <c r="H37" s="9" t="s">
        <v>26</v>
      </c>
    </row>
    <row r="38" spans="1:8" x14ac:dyDescent="0.35">
      <c r="A38" s="36" t="s">
        <v>185</v>
      </c>
      <c r="B38" s="9">
        <v>1577100000</v>
      </c>
      <c r="C38" s="9" t="s">
        <v>26</v>
      </c>
      <c r="D38" s="9" t="s">
        <v>26</v>
      </c>
      <c r="E38" s="9">
        <v>1577100000</v>
      </c>
      <c r="F38" s="9">
        <v>906989724</v>
      </c>
      <c r="G38" s="9">
        <v>38166396</v>
      </c>
      <c r="H38" s="9">
        <v>670110276</v>
      </c>
    </row>
    <row r="39" spans="1:8" x14ac:dyDescent="0.35">
      <c r="A39" s="36" t="s">
        <v>186</v>
      </c>
      <c r="B39" s="9" t="s">
        <v>26</v>
      </c>
      <c r="C39" s="9" t="s">
        <v>26</v>
      </c>
      <c r="D39" s="9" t="s">
        <v>26</v>
      </c>
      <c r="E39" s="9" t="s">
        <v>26</v>
      </c>
      <c r="F39" s="9" t="s">
        <v>26</v>
      </c>
      <c r="G39" s="9" t="s">
        <v>26</v>
      </c>
      <c r="H39" s="9" t="s">
        <v>26</v>
      </c>
    </row>
    <row r="40" spans="1:8" x14ac:dyDescent="0.35">
      <c r="A40" s="36" t="s">
        <v>187</v>
      </c>
      <c r="B40" s="9" t="s">
        <v>26</v>
      </c>
      <c r="C40" s="9" t="s">
        <v>26</v>
      </c>
      <c r="D40" s="9" t="s">
        <v>26</v>
      </c>
      <c r="E40" s="9" t="s">
        <v>26</v>
      </c>
      <c r="F40" s="9" t="s">
        <v>26</v>
      </c>
      <c r="G40" s="9" t="s">
        <v>26</v>
      </c>
      <c r="H40" s="9" t="s">
        <v>26</v>
      </c>
    </row>
    <row r="41" spans="1:8" x14ac:dyDescent="0.35">
      <c r="A41" s="36" t="s">
        <v>188</v>
      </c>
      <c r="B41" s="9">
        <v>1888250000</v>
      </c>
      <c r="C41" s="9" t="s">
        <v>26</v>
      </c>
      <c r="D41" s="9" t="s">
        <v>26</v>
      </c>
      <c r="E41" s="9">
        <v>1888250000</v>
      </c>
      <c r="F41" s="9">
        <v>1678600990</v>
      </c>
      <c r="G41" s="9">
        <v>14064489</v>
      </c>
      <c r="H41" s="9">
        <v>209649010</v>
      </c>
    </row>
    <row r="42" spans="1:8" x14ac:dyDescent="0.35">
      <c r="A42" s="36" t="s">
        <v>189</v>
      </c>
      <c r="B42" s="9" t="s">
        <v>26</v>
      </c>
      <c r="C42" s="9" t="s">
        <v>26</v>
      </c>
      <c r="D42" s="9" t="s">
        <v>26</v>
      </c>
      <c r="E42" s="9" t="s">
        <v>26</v>
      </c>
      <c r="F42" s="9" t="s">
        <v>26</v>
      </c>
      <c r="G42" s="9" t="s">
        <v>26</v>
      </c>
      <c r="H42" s="9" t="s">
        <v>26</v>
      </c>
    </row>
    <row r="43" spans="1:8" x14ac:dyDescent="0.35">
      <c r="A43" s="36" t="s">
        <v>190</v>
      </c>
      <c r="B43" s="9" t="s">
        <v>26</v>
      </c>
      <c r="C43" s="9" t="s">
        <v>26</v>
      </c>
      <c r="D43" s="9" t="s">
        <v>26</v>
      </c>
      <c r="E43" s="9" t="s">
        <v>26</v>
      </c>
      <c r="F43" s="9" t="s">
        <v>26</v>
      </c>
      <c r="G43" s="9" t="s">
        <v>26</v>
      </c>
      <c r="H43" s="9" t="s">
        <v>26</v>
      </c>
    </row>
    <row r="44" spans="1:8" x14ac:dyDescent="0.35">
      <c r="A44" s="36" t="s">
        <v>191</v>
      </c>
      <c r="B44" s="9" t="s">
        <v>26</v>
      </c>
      <c r="C44" s="9" t="s">
        <v>26</v>
      </c>
      <c r="D44" s="9" t="s">
        <v>26</v>
      </c>
      <c r="E44" s="9" t="s">
        <v>26</v>
      </c>
      <c r="F44" s="9" t="s">
        <v>26</v>
      </c>
      <c r="G44" s="9" t="s">
        <v>26</v>
      </c>
      <c r="H44" s="9" t="s">
        <v>26</v>
      </c>
    </row>
    <row r="45" spans="1:8" x14ac:dyDescent="0.35">
      <c r="A45" s="36" t="s">
        <v>192</v>
      </c>
      <c r="B45" s="9" t="s">
        <v>26</v>
      </c>
      <c r="C45" s="9" t="s">
        <v>26</v>
      </c>
      <c r="D45" s="9" t="s">
        <v>26</v>
      </c>
      <c r="E45" s="9" t="s">
        <v>26</v>
      </c>
      <c r="F45" s="9" t="s">
        <v>26</v>
      </c>
      <c r="G45" s="9" t="s">
        <v>26</v>
      </c>
      <c r="H45" s="9" t="s">
        <v>26</v>
      </c>
    </row>
    <row r="46" spans="1:8" x14ac:dyDescent="0.35">
      <c r="A46" s="36" t="s">
        <v>193</v>
      </c>
      <c r="B46" s="9">
        <v>30734177020</v>
      </c>
      <c r="C46" s="9">
        <v>100416931</v>
      </c>
      <c r="D46" s="9" t="s">
        <v>26</v>
      </c>
      <c r="E46" s="9">
        <v>30834593951</v>
      </c>
      <c r="F46" s="9">
        <v>15291119068</v>
      </c>
      <c r="G46" s="9">
        <v>519558565</v>
      </c>
      <c r="H46" s="9">
        <v>15543474883</v>
      </c>
    </row>
    <row r="47" spans="1:8" x14ac:dyDescent="0.35">
      <c r="A47" s="36" t="s">
        <v>194</v>
      </c>
      <c r="B47" s="9">
        <v>661355787644</v>
      </c>
      <c r="C47" s="9">
        <v>880334387</v>
      </c>
      <c r="D47" s="9" t="s">
        <v>26</v>
      </c>
      <c r="E47" s="9">
        <v>662236122031</v>
      </c>
      <c r="F47" s="9">
        <v>373020921855</v>
      </c>
      <c r="G47" s="9">
        <v>13248399802</v>
      </c>
      <c r="H47" s="9">
        <v>289215200176</v>
      </c>
    </row>
    <row r="48" spans="1:8" x14ac:dyDescent="0.35">
      <c r="A48" s="36" t="s">
        <v>195</v>
      </c>
      <c r="B48" s="9">
        <v>351625671</v>
      </c>
      <c r="C48" s="9">
        <v>16157880</v>
      </c>
      <c r="D48" s="9" t="s">
        <v>26</v>
      </c>
      <c r="E48" s="9">
        <v>367783551</v>
      </c>
      <c r="F48" s="9">
        <v>35341248</v>
      </c>
      <c r="G48" s="9">
        <v>7740266</v>
      </c>
      <c r="H48" s="9">
        <v>332442303</v>
      </c>
    </row>
    <row r="49" spans="1:8" x14ac:dyDescent="0.35">
      <c r="A49" s="36" t="s">
        <v>196</v>
      </c>
      <c r="B49" s="9" t="s">
        <v>26</v>
      </c>
      <c r="C49" s="9" t="s">
        <v>26</v>
      </c>
      <c r="D49" s="9" t="s">
        <v>26</v>
      </c>
      <c r="E49" s="9" t="s">
        <v>26</v>
      </c>
      <c r="F49" s="9" t="s">
        <v>26</v>
      </c>
      <c r="G49" s="9" t="s">
        <v>26</v>
      </c>
      <c r="H49" s="9" t="s">
        <v>26</v>
      </c>
    </row>
    <row r="50" spans="1:8" x14ac:dyDescent="0.35">
      <c r="A50" s="36" t="s">
        <v>197</v>
      </c>
      <c r="B50" s="9" t="s">
        <v>26</v>
      </c>
      <c r="C50" s="9" t="s">
        <v>26</v>
      </c>
      <c r="D50" s="9" t="s">
        <v>26</v>
      </c>
      <c r="E50" s="9" t="s">
        <v>26</v>
      </c>
      <c r="F50" s="9" t="s">
        <v>26</v>
      </c>
      <c r="G50" s="9" t="s">
        <v>26</v>
      </c>
      <c r="H50" s="9" t="s">
        <v>26</v>
      </c>
    </row>
    <row r="51" spans="1:8" x14ac:dyDescent="0.35">
      <c r="A51" s="36" t="s">
        <v>198</v>
      </c>
      <c r="B51" s="9">
        <v>6693760136</v>
      </c>
      <c r="C51" s="9">
        <v>100932480</v>
      </c>
      <c r="D51" s="9" t="s">
        <v>26</v>
      </c>
      <c r="E51" s="9">
        <v>6794692616</v>
      </c>
      <c r="F51" s="9">
        <v>5578054447</v>
      </c>
      <c r="G51" s="9">
        <v>44714586</v>
      </c>
      <c r="H51" s="9">
        <v>1216638169</v>
      </c>
    </row>
    <row r="52" spans="1:8" x14ac:dyDescent="0.35">
      <c r="A52" s="36" t="s">
        <v>199</v>
      </c>
      <c r="B52" s="9">
        <v>14699061833</v>
      </c>
      <c r="C52" s="9">
        <v>106538760</v>
      </c>
      <c r="D52" s="9" t="s">
        <v>26</v>
      </c>
      <c r="E52" s="9">
        <v>14805600593</v>
      </c>
      <c r="F52" s="9">
        <v>10017764929</v>
      </c>
      <c r="G52" s="9">
        <v>380056053</v>
      </c>
      <c r="H52" s="9">
        <v>4787835664</v>
      </c>
    </row>
    <row r="53" spans="1:8" x14ac:dyDescent="0.35">
      <c r="A53" s="36" t="s">
        <v>200</v>
      </c>
      <c r="B53" s="9">
        <v>2</v>
      </c>
      <c r="C53" s="9" t="s">
        <v>26</v>
      </c>
      <c r="D53" s="9" t="s">
        <v>26</v>
      </c>
      <c r="E53" s="9">
        <v>2</v>
      </c>
      <c r="F53" s="9" t="s">
        <v>26</v>
      </c>
      <c r="G53" s="9" t="s">
        <v>26</v>
      </c>
      <c r="H53" s="9">
        <v>2</v>
      </c>
    </row>
    <row r="54" spans="1:8" x14ac:dyDescent="0.35">
      <c r="A54" s="36" t="s">
        <v>201</v>
      </c>
      <c r="B54" s="9" t="s">
        <v>26</v>
      </c>
      <c r="C54" s="9" t="s">
        <v>26</v>
      </c>
      <c r="D54" s="9" t="s">
        <v>26</v>
      </c>
      <c r="E54" s="9" t="s">
        <v>26</v>
      </c>
      <c r="F54" s="9" t="s">
        <v>26</v>
      </c>
      <c r="G54" s="9" t="s">
        <v>26</v>
      </c>
      <c r="H54" s="9" t="s">
        <v>26</v>
      </c>
    </row>
    <row r="55" spans="1:8" x14ac:dyDescent="0.35">
      <c r="A55" s="36" t="s">
        <v>202</v>
      </c>
      <c r="B55" s="9">
        <v>420195984</v>
      </c>
      <c r="C55" s="9" t="s">
        <v>26</v>
      </c>
      <c r="D55" s="9" t="s">
        <v>26</v>
      </c>
      <c r="E55" s="9">
        <v>420195984</v>
      </c>
      <c r="F55" s="9">
        <v>253227695</v>
      </c>
      <c r="G55" s="9">
        <v>18120230</v>
      </c>
      <c r="H55" s="9">
        <v>166968289</v>
      </c>
    </row>
    <row r="56" spans="1:8" x14ac:dyDescent="0.35">
      <c r="A56" s="36" t="s">
        <v>203</v>
      </c>
      <c r="B56" s="9">
        <v>1847770850</v>
      </c>
      <c r="C56" s="9" t="s">
        <v>26</v>
      </c>
      <c r="D56" s="9" t="s">
        <v>26</v>
      </c>
      <c r="E56" s="9">
        <v>1847770850</v>
      </c>
      <c r="F56" s="9">
        <v>327806791</v>
      </c>
      <c r="G56" s="9">
        <v>25868791</v>
      </c>
      <c r="H56" s="9">
        <v>1519964059</v>
      </c>
    </row>
    <row r="57" spans="1:8" x14ac:dyDescent="0.35">
      <c r="A57" s="36" t="s">
        <v>204</v>
      </c>
      <c r="B57" s="9">
        <v>2820938680</v>
      </c>
      <c r="C57" s="9">
        <v>10465200</v>
      </c>
      <c r="D57" s="9" t="s">
        <v>26</v>
      </c>
      <c r="E57" s="9">
        <v>2831403880</v>
      </c>
      <c r="F57" s="9">
        <v>1535937093</v>
      </c>
      <c r="G57" s="9">
        <v>56314953</v>
      </c>
      <c r="H57" s="9">
        <v>1295466787</v>
      </c>
    </row>
    <row r="58" spans="1:8" x14ac:dyDescent="0.35">
      <c r="A58" s="36" t="s">
        <v>205</v>
      </c>
      <c r="B58" s="9">
        <v>21931780051</v>
      </c>
      <c r="C58" s="9">
        <v>30488400</v>
      </c>
      <c r="D58" s="9" t="s">
        <v>26</v>
      </c>
      <c r="E58" s="9">
        <v>21962268451</v>
      </c>
      <c r="F58" s="9">
        <v>14826367667</v>
      </c>
      <c r="G58" s="9">
        <v>331457394</v>
      </c>
      <c r="H58" s="9">
        <v>7135900784</v>
      </c>
    </row>
    <row r="59" spans="1:8" x14ac:dyDescent="0.35">
      <c r="A59" s="36" t="s">
        <v>206</v>
      </c>
      <c r="B59" s="9">
        <v>8588829657</v>
      </c>
      <c r="C59" s="9">
        <v>190019520</v>
      </c>
      <c r="D59" s="9" t="s">
        <v>26</v>
      </c>
      <c r="E59" s="9">
        <v>8778849177</v>
      </c>
      <c r="F59" s="9">
        <v>3467490020</v>
      </c>
      <c r="G59" s="9">
        <v>285674011</v>
      </c>
      <c r="H59" s="9">
        <v>5311359157</v>
      </c>
    </row>
    <row r="60" spans="1:8" x14ac:dyDescent="0.35">
      <c r="A60" s="36" t="s">
        <v>207</v>
      </c>
      <c r="B60" s="9" t="s">
        <v>26</v>
      </c>
      <c r="C60" s="9" t="s">
        <v>26</v>
      </c>
      <c r="D60" s="9" t="s">
        <v>26</v>
      </c>
      <c r="E60" s="9" t="s">
        <v>26</v>
      </c>
      <c r="F60" s="9" t="s">
        <v>26</v>
      </c>
      <c r="G60" s="9" t="s">
        <v>26</v>
      </c>
      <c r="H60" s="9" t="s">
        <v>26</v>
      </c>
    </row>
    <row r="61" spans="1:8" x14ac:dyDescent="0.35">
      <c r="A61" s="36" t="s">
        <v>208</v>
      </c>
      <c r="B61" s="9">
        <v>3222873977</v>
      </c>
      <c r="C61" s="9">
        <v>429072563</v>
      </c>
      <c r="D61" s="9">
        <v>42900000</v>
      </c>
      <c r="E61" s="9">
        <v>3609046540</v>
      </c>
      <c r="F61" s="9" t="s">
        <v>26</v>
      </c>
      <c r="G61" s="9" t="s">
        <v>26</v>
      </c>
      <c r="H61" s="9">
        <v>3609046540</v>
      </c>
    </row>
    <row r="62" spans="1:8" x14ac:dyDescent="0.35">
      <c r="A62" s="36" t="s">
        <v>209</v>
      </c>
      <c r="B62" s="9">
        <v>29396508164</v>
      </c>
      <c r="C62" s="9">
        <v>624458002</v>
      </c>
      <c r="D62" s="9">
        <v>727232076</v>
      </c>
      <c r="E62" s="9">
        <v>29293734090</v>
      </c>
      <c r="F62" s="9">
        <v>24237679037</v>
      </c>
      <c r="G62" s="9">
        <v>1332069703</v>
      </c>
      <c r="H62" s="9">
        <v>5056055053</v>
      </c>
    </row>
    <row r="63" spans="1:8" x14ac:dyDescent="0.35">
      <c r="A63" s="36" t="s">
        <v>210</v>
      </c>
      <c r="B63" s="9">
        <v>22307781537</v>
      </c>
      <c r="C63" s="9">
        <v>249305796</v>
      </c>
      <c r="D63" s="9">
        <v>426470000</v>
      </c>
      <c r="E63" s="9">
        <v>22130617333</v>
      </c>
      <c r="F63" s="9">
        <v>18262178734</v>
      </c>
      <c r="G63" s="9">
        <v>992131666</v>
      </c>
      <c r="H63" s="9">
        <v>3868438599</v>
      </c>
    </row>
    <row r="64" spans="1:8" x14ac:dyDescent="0.35">
      <c r="A64" s="36" t="s">
        <v>211</v>
      </c>
      <c r="B64" s="9">
        <v>7013747204</v>
      </c>
      <c r="C64" s="9">
        <v>375152205</v>
      </c>
      <c r="D64" s="9">
        <v>300762076</v>
      </c>
      <c r="E64" s="9">
        <v>7088137333</v>
      </c>
      <c r="F64" s="9">
        <v>5975500303</v>
      </c>
      <c r="G64" s="9">
        <v>339938037</v>
      </c>
      <c r="H64" s="9">
        <v>1112637030</v>
      </c>
    </row>
    <row r="65" spans="1:8" x14ac:dyDescent="0.35">
      <c r="A65" s="36" t="s">
        <v>212</v>
      </c>
      <c r="B65" s="9">
        <v>74979423</v>
      </c>
      <c r="C65" s="9">
        <v>1</v>
      </c>
      <c r="D65" s="9" t="s">
        <v>26</v>
      </c>
      <c r="E65" s="9">
        <v>74979424</v>
      </c>
      <c r="F65" s="9" t="s">
        <v>26</v>
      </c>
      <c r="G65" s="9" t="s">
        <v>26</v>
      </c>
      <c r="H65" s="9">
        <v>74979424</v>
      </c>
    </row>
    <row r="66" spans="1:8" x14ac:dyDescent="0.35">
      <c r="A66" s="36" t="s">
        <v>11</v>
      </c>
      <c r="B66" s="9">
        <v>1153100765416</v>
      </c>
      <c r="C66" s="9">
        <v>11468785936</v>
      </c>
      <c r="D66" s="9">
        <v>1684326785</v>
      </c>
      <c r="E66" s="9">
        <v>1162885224567</v>
      </c>
      <c r="F66" s="9">
        <v>602171609517</v>
      </c>
      <c r="G66" s="9">
        <v>21609718843</v>
      </c>
      <c r="H66" s="9">
        <v>560713615050</v>
      </c>
    </row>
  </sheetData>
  <mergeCells count="1">
    <mergeCell ref="A1:H1"/>
  </mergeCells>
  <phoneticPr fontId="4"/>
  <pageMargins left="0.59055118110236227" right="0.39370078740157483" top="0.39370078740157483" bottom="0.39370078740157483" header="0.19685039370078741" footer="0.19685039370078741"/>
  <pageSetup paperSize="9" scale="60" orientation="portrait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workbookViewId="0"/>
  </sheetViews>
  <sheetFormatPr defaultColWidth="8.875" defaultRowHeight="15.75" x14ac:dyDescent="0.35"/>
  <cols>
    <col min="1" max="1" width="22.875" style="2" customWidth="1"/>
    <col min="2" max="10" width="12.875" style="2" customWidth="1"/>
    <col min="11" max="16384" width="8.875" style="2"/>
  </cols>
  <sheetData>
    <row r="1" spans="1:10" ht="30" x14ac:dyDescent="0.6">
      <c r="A1" s="1" t="s">
        <v>81</v>
      </c>
    </row>
    <row r="2" spans="1:10" ht="18.75" x14ac:dyDescent="0.4">
      <c r="A2" s="3" t="s">
        <v>229</v>
      </c>
    </row>
    <row r="3" spans="1:10" ht="18.75" x14ac:dyDescent="0.4">
      <c r="A3" s="3" t="s">
        <v>1</v>
      </c>
    </row>
    <row r="4" spans="1:10" ht="18.75" x14ac:dyDescent="0.4">
      <c r="J4" s="5" t="s">
        <v>27</v>
      </c>
    </row>
    <row r="5" spans="1:10" ht="31.5" x14ac:dyDescent="0.35">
      <c r="A5" s="16" t="s">
        <v>51</v>
      </c>
      <c r="B5" s="6" t="s">
        <v>82</v>
      </c>
      <c r="C5" s="7" t="s">
        <v>83</v>
      </c>
      <c r="D5" s="7" t="s">
        <v>84</v>
      </c>
      <c r="E5" s="7" t="s">
        <v>85</v>
      </c>
      <c r="F5" s="7" t="s">
        <v>86</v>
      </c>
      <c r="G5" s="7" t="s">
        <v>87</v>
      </c>
      <c r="H5" s="7" t="s">
        <v>88</v>
      </c>
      <c r="I5" s="7" t="s">
        <v>89</v>
      </c>
      <c r="J5" s="6" t="s">
        <v>90</v>
      </c>
    </row>
    <row r="6" spans="1:10" ht="18" customHeight="1" x14ac:dyDescent="0.35">
      <c r="A6" s="17">
        <f>SUM(B6:J6)</f>
        <v>106323081168</v>
      </c>
      <c r="B6" s="9">
        <v>9388759390</v>
      </c>
      <c r="C6" s="9">
        <v>10458746100</v>
      </c>
      <c r="D6" s="9">
        <v>10130262683</v>
      </c>
      <c r="E6" s="9">
        <v>9802333135</v>
      </c>
      <c r="F6" s="9">
        <v>9356659012</v>
      </c>
      <c r="G6" s="9">
        <v>36121483753</v>
      </c>
      <c r="H6" s="9">
        <v>12869511451</v>
      </c>
      <c r="I6" s="9">
        <v>5458449345</v>
      </c>
      <c r="J6" s="9">
        <v>2736876299</v>
      </c>
    </row>
  </sheetData>
  <phoneticPr fontId="4"/>
  <pageMargins left="0.39370078740157483" right="0.39370078740157483" top="0.59055118110236227" bottom="0.39370078740157483" header="0.19685039370078741" footer="0.19685039370078741"/>
  <pageSetup paperSize="9" scale="63" fitToHeight="0" orientation="portrait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/>
  </sheetViews>
  <sheetFormatPr defaultColWidth="8.875" defaultRowHeight="15.75" x14ac:dyDescent="0.35"/>
  <cols>
    <col min="1" max="1" width="22.875" style="2" customWidth="1"/>
    <col min="2" max="2" width="112.875" style="2" customWidth="1"/>
    <col min="3" max="16384" width="8.875" style="2"/>
  </cols>
  <sheetData>
    <row r="1" spans="1:2" ht="30" x14ac:dyDescent="0.6">
      <c r="A1" s="1" t="s">
        <v>91</v>
      </c>
    </row>
    <row r="2" spans="1:2" ht="18.75" x14ac:dyDescent="0.4">
      <c r="A2" s="3" t="s">
        <v>229</v>
      </c>
    </row>
    <row r="3" spans="1:2" ht="18.75" x14ac:dyDescent="0.4">
      <c r="A3" s="3" t="s">
        <v>1</v>
      </c>
    </row>
    <row r="4" spans="1:2" ht="18.75" x14ac:dyDescent="0.4">
      <c r="B4" s="5" t="s">
        <v>27</v>
      </c>
    </row>
    <row r="5" spans="1:2" ht="31.5" x14ac:dyDescent="0.35">
      <c r="A5" s="19" t="s">
        <v>92</v>
      </c>
      <c r="B5" s="6" t="s">
        <v>93</v>
      </c>
    </row>
    <row r="6" spans="1:2" ht="18" customHeight="1" x14ac:dyDescent="0.35">
      <c r="A6" s="18"/>
      <c r="B6" s="9"/>
    </row>
  </sheetData>
  <phoneticPr fontId="4"/>
  <pageMargins left="0.39370078740157483" right="0.39370078740157483" top="0.59055118110236227" bottom="0.39370078740157483" header="0.19685039370078741" footer="0.19685039370078741"/>
  <pageSetup paperSize="9" scale="64" fitToHeight="0" orientation="portrait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/>
  </sheetViews>
  <sheetFormatPr defaultColWidth="8.875" defaultRowHeight="15.75" x14ac:dyDescent="0.35"/>
  <cols>
    <col min="1" max="1" width="22.25" style="2" bestFit="1" customWidth="1"/>
    <col min="2" max="6" width="20.875" style="2" customWidth="1"/>
    <col min="7" max="16384" width="8.875" style="2"/>
  </cols>
  <sheetData>
    <row r="1" spans="1:6" ht="30" x14ac:dyDescent="0.6">
      <c r="A1" s="1" t="s">
        <v>94</v>
      </c>
    </row>
    <row r="2" spans="1:6" ht="18.75" x14ac:dyDescent="0.4">
      <c r="A2" s="3" t="s">
        <v>229</v>
      </c>
    </row>
    <row r="3" spans="1:6" ht="18.75" x14ac:dyDescent="0.4">
      <c r="A3" s="3" t="s">
        <v>1</v>
      </c>
    </row>
    <row r="4" spans="1:6" ht="18.75" x14ac:dyDescent="0.4">
      <c r="F4" s="5" t="s">
        <v>27</v>
      </c>
    </row>
    <row r="5" spans="1:6" ht="22.5" customHeight="1" x14ac:dyDescent="0.35">
      <c r="A5" s="47" t="s">
        <v>95</v>
      </c>
      <c r="B5" s="47" t="s">
        <v>96</v>
      </c>
      <c r="C5" s="47" t="s">
        <v>97</v>
      </c>
      <c r="D5" s="47" t="s">
        <v>98</v>
      </c>
      <c r="E5" s="47"/>
      <c r="F5" s="47" t="s">
        <v>99</v>
      </c>
    </row>
    <row r="6" spans="1:6" ht="22.5" customHeight="1" x14ac:dyDescent="0.35">
      <c r="A6" s="47"/>
      <c r="B6" s="47"/>
      <c r="C6" s="47"/>
      <c r="D6" s="6" t="s">
        <v>100</v>
      </c>
      <c r="E6" s="6" t="s">
        <v>32</v>
      </c>
      <c r="F6" s="47"/>
    </row>
    <row r="7" spans="1:6" ht="18" customHeight="1" x14ac:dyDescent="0.35">
      <c r="A7" s="29" t="s">
        <v>101</v>
      </c>
      <c r="B7" s="30">
        <v>131900168</v>
      </c>
      <c r="C7" s="30">
        <v>146332944</v>
      </c>
      <c r="D7" s="30">
        <v>170267408</v>
      </c>
      <c r="E7" s="30">
        <v>0</v>
      </c>
      <c r="F7" s="30">
        <v>107965704</v>
      </c>
    </row>
    <row r="8" spans="1:6" ht="18" customHeight="1" x14ac:dyDescent="0.35">
      <c r="A8" s="29" t="s">
        <v>102</v>
      </c>
      <c r="B8" s="30">
        <v>40576527</v>
      </c>
      <c r="C8" s="30">
        <v>38605949</v>
      </c>
      <c r="D8" s="30">
        <v>0</v>
      </c>
      <c r="E8" s="30">
        <v>40576527</v>
      </c>
      <c r="F8" s="30">
        <v>38605949</v>
      </c>
    </row>
    <row r="9" spans="1:6" ht="18" customHeight="1" x14ac:dyDescent="0.35">
      <c r="A9" s="29" t="s">
        <v>103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</row>
    <row r="10" spans="1:6" ht="18" customHeight="1" x14ac:dyDescent="0.35">
      <c r="A10" s="29" t="s">
        <v>104</v>
      </c>
      <c r="B10" s="30">
        <v>22543463000</v>
      </c>
      <c r="C10" s="30">
        <v>3000</v>
      </c>
      <c r="D10" s="30">
        <v>0</v>
      </c>
      <c r="E10" s="30">
        <v>656129000</v>
      </c>
      <c r="F10" s="30">
        <v>21887337000</v>
      </c>
    </row>
    <row r="11" spans="1:6" ht="18" customHeight="1" x14ac:dyDescent="0.35">
      <c r="A11" s="29" t="s">
        <v>105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</row>
    <row r="12" spans="1:6" ht="18" customHeight="1" x14ac:dyDescent="0.35">
      <c r="A12" s="29" t="s">
        <v>106</v>
      </c>
      <c r="B12" s="30">
        <v>1350667133</v>
      </c>
      <c r="C12" s="30">
        <v>1361373257</v>
      </c>
      <c r="D12" s="30">
        <v>1350667133</v>
      </c>
      <c r="E12" s="30">
        <v>0</v>
      </c>
      <c r="F12" s="30">
        <v>1361373257</v>
      </c>
    </row>
    <row r="13" spans="1:6" ht="18" customHeight="1" x14ac:dyDescent="0.35">
      <c r="A13" s="31" t="s">
        <v>11</v>
      </c>
      <c r="B13" s="32">
        <v>24066606828</v>
      </c>
      <c r="C13" s="32">
        <v>1546315150</v>
      </c>
      <c r="D13" s="32">
        <v>1520934541</v>
      </c>
      <c r="E13" s="32">
        <v>696705527</v>
      </c>
      <c r="F13" s="32">
        <v>23395281910</v>
      </c>
    </row>
  </sheetData>
  <mergeCells count="5">
    <mergeCell ref="A5:A6"/>
    <mergeCell ref="B5:B6"/>
    <mergeCell ref="C5:C6"/>
    <mergeCell ref="D5:E5"/>
    <mergeCell ref="F5:F6"/>
  </mergeCells>
  <phoneticPr fontId="4"/>
  <pageMargins left="0.59055118110236227" right="0.39370078740157483" top="0.39370078740157483" bottom="0.39370078740157483" header="0.19685039370078741" footer="0.19685039370078741"/>
  <pageSetup paperSize="9" scale="67" orientation="portrait" r:id="rId1"/>
  <headerFooter>
    <oddHeader>&amp;R&amp;9&amp;D</oddHead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topLeftCell="A3" workbookViewId="0">
      <selection activeCell="E6" sqref="E6"/>
    </sheetView>
  </sheetViews>
  <sheetFormatPr defaultColWidth="8.875" defaultRowHeight="15.75" x14ac:dyDescent="0.35"/>
  <cols>
    <col min="1" max="1" width="25.875" style="2" customWidth="1"/>
    <col min="2" max="2" width="28.875" style="2" bestFit="1" customWidth="1"/>
    <col min="3" max="3" width="23.875" style="2" bestFit="1" customWidth="1"/>
    <col min="4" max="4" width="16.875" style="2" customWidth="1"/>
    <col min="5" max="5" width="45.5" style="2" bestFit="1" customWidth="1"/>
    <col min="6" max="16384" width="8.875" style="2"/>
  </cols>
  <sheetData>
    <row r="1" spans="1:5" ht="30" x14ac:dyDescent="0.6">
      <c r="A1" s="1" t="s">
        <v>107</v>
      </c>
    </row>
    <row r="2" spans="1:5" ht="18.75" x14ac:dyDescent="0.4">
      <c r="A2" s="3" t="s">
        <v>229</v>
      </c>
    </row>
    <row r="3" spans="1:5" ht="18.75" x14ac:dyDescent="0.4">
      <c r="A3" s="3" t="s">
        <v>1</v>
      </c>
    </row>
    <row r="4" spans="1:5" ht="18.75" x14ac:dyDescent="0.4">
      <c r="E4" s="5" t="s">
        <v>27</v>
      </c>
    </row>
    <row r="5" spans="1:5" ht="22.5" customHeight="1" x14ac:dyDescent="0.35">
      <c r="A5" s="6" t="s">
        <v>95</v>
      </c>
      <c r="B5" s="6" t="s">
        <v>108</v>
      </c>
      <c r="C5" s="6" t="s">
        <v>109</v>
      </c>
      <c r="D5" s="6" t="s">
        <v>110</v>
      </c>
      <c r="E5" s="6" t="s">
        <v>111</v>
      </c>
    </row>
    <row r="6" spans="1:5" ht="18" customHeight="1" x14ac:dyDescent="0.35">
      <c r="A6" s="50" t="s">
        <v>112</v>
      </c>
      <c r="B6" s="41" t="s">
        <v>297</v>
      </c>
      <c r="C6" s="41" t="s">
        <v>298</v>
      </c>
      <c r="D6" s="41">
        <v>272558000</v>
      </c>
      <c r="E6" s="41" t="s">
        <v>336</v>
      </c>
    </row>
    <row r="7" spans="1:5" ht="18" customHeight="1" x14ac:dyDescent="0.35">
      <c r="A7" s="50"/>
      <c r="B7" s="70" t="s">
        <v>299</v>
      </c>
      <c r="C7" s="41" t="s">
        <v>300</v>
      </c>
      <c r="D7" s="41">
        <v>70710000</v>
      </c>
      <c r="E7" s="41" t="s">
        <v>301</v>
      </c>
    </row>
    <row r="8" spans="1:5" ht="18" customHeight="1" x14ac:dyDescent="0.35">
      <c r="A8" s="50"/>
      <c r="B8" s="41" t="s">
        <v>302</v>
      </c>
      <c r="C8" s="41" t="s">
        <v>298</v>
      </c>
      <c r="D8" s="41">
        <v>36968000</v>
      </c>
      <c r="E8" s="41" t="s">
        <v>324</v>
      </c>
    </row>
    <row r="9" spans="1:5" ht="18" customHeight="1" x14ac:dyDescent="0.35">
      <c r="A9" s="50"/>
      <c r="B9" s="41" t="s">
        <v>303</v>
      </c>
      <c r="C9" s="41" t="s">
        <v>304</v>
      </c>
      <c r="D9" s="41">
        <v>32411000</v>
      </c>
      <c r="E9" s="41" t="s">
        <v>305</v>
      </c>
    </row>
    <row r="10" spans="1:5" ht="18" customHeight="1" x14ac:dyDescent="0.35">
      <c r="A10" s="50"/>
      <c r="B10" s="41" t="s">
        <v>306</v>
      </c>
      <c r="C10" s="41" t="s">
        <v>298</v>
      </c>
      <c r="D10" s="41">
        <v>22346000</v>
      </c>
      <c r="E10" s="41" t="s">
        <v>325</v>
      </c>
    </row>
    <row r="11" spans="1:5" ht="18" customHeight="1" x14ac:dyDescent="0.35">
      <c r="A11" s="51"/>
      <c r="B11" s="41" t="s">
        <v>307</v>
      </c>
      <c r="C11" s="41"/>
      <c r="D11" s="41">
        <v>145934000</v>
      </c>
      <c r="E11" s="41"/>
    </row>
    <row r="12" spans="1:5" ht="18" customHeight="1" x14ac:dyDescent="0.35">
      <c r="A12" s="52"/>
      <c r="B12" s="71" t="s">
        <v>113</v>
      </c>
      <c r="C12" s="72"/>
      <c r="D12" s="41">
        <f>SUM(D6:D11)</f>
        <v>580927000</v>
      </c>
      <c r="E12" s="72"/>
    </row>
    <row r="13" spans="1:5" ht="18" customHeight="1" x14ac:dyDescent="0.35">
      <c r="A13" s="51" t="s">
        <v>114</v>
      </c>
      <c r="B13" s="41" t="s">
        <v>308</v>
      </c>
      <c r="C13" s="41" t="s">
        <v>309</v>
      </c>
      <c r="D13" s="41">
        <v>1995240635</v>
      </c>
      <c r="E13" s="41" t="s">
        <v>310</v>
      </c>
    </row>
    <row r="14" spans="1:5" ht="18" customHeight="1" x14ac:dyDescent="0.35">
      <c r="A14" s="51"/>
      <c r="B14" s="41" t="s">
        <v>319</v>
      </c>
      <c r="C14" s="41" t="s">
        <v>326</v>
      </c>
      <c r="D14" s="41">
        <v>393569000</v>
      </c>
      <c r="E14" s="41" t="s">
        <v>331</v>
      </c>
    </row>
    <row r="15" spans="1:5" ht="18" customHeight="1" x14ac:dyDescent="0.35">
      <c r="A15" s="51"/>
      <c r="B15" s="41" t="s">
        <v>320</v>
      </c>
      <c r="C15" s="41" t="s">
        <v>327</v>
      </c>
      <c r="D15" s="41">
        <v>354966012</v>
      </c>
      <c r="E15" s="41" t="s">
        <v>332</v>
      </c>
    </row>
    <row r="16" spans="1:5" ht="18" customHeight="1" x14ac:dyDescent="0.35">
      <c r="A16" s="51"/>
      <c r="B16" s="41" t="s">
        <v>321</v>
      </c>
      <c r="C16" s="41" t="s">
        <v>328</v>
      </c>
      <c r="D16" s="41">
        <v>170340100</v>
      </c>
      <c r="E16" s="41" t="s">
        <v>333</v>
      </c>
    </row>
    <row r="17" spans="1:5" ht="18" customHeight="1" x14ac:dyDescent="0.35">
      <c r="A17" s="51"/>
      <c r="B17" s="41" t="s">
        <v>322</v>
      </c>
      <c r="C17" s="41" t="s">
        <v>329</v>
      </c>
      <c r="D17" s="41">
        <v>146050172</v>
      </c>
      <c r="E17" s="41" t="s">
        <v>334</v>
      </c>
    </row>
    <row r="18" spans="1:5" ht="18" customHeight="1" x14ac:dyDescent="0.35">
      <c r="A18" s="51"/>
      <c r="B18" s="41" t="s">
        <v>323</v>
      </c>
      <c r="C18" s="41" t="s">
        <v>330</v>
      </c>
      <c r="D18" s="41">
        <v>141528100</v>
      </c>
      <c r="E18" s="41" t="s">
        <v>335</v>
      </c>
    </row>
    <row r="19" spans="1:5" ht="18" customHeight="1" x14ac:dyDescent="0.35">
      <c r="A19" s="51"/>
      <c r="B19" s="41" t="s">
        <v>226</v>
      </c>
      <c r="C19" s="41"/>
      <c r="D19" s="41">
        <v>7072051059</v>
      </c>
      <c r="E19" s="41"/>
    </row>
    <row r="20" spans="1:5" ht="18" customHeight="1" x14ac:dyDescent="0.35">
      <c r="A20" s="52"/>
      <c r="B20" s="71" t="s">
        <v>113</v>
      </c>
      <c r="C20" s="72"/>
      <c r="D20" s="41">
        <f>SUM(D13:D19)</f>
        <v>10273745078</v>
      </c>
      <c r="E20" s="72"/>
    </row>
    <row r="21" spans="1:5" ht="18" customHeight="1" x14ac:dyDescent="0.35">
      <c r="A21" s="10" t="s">
        <v>11</v>
      </c>
      <c r="B21" s="20"/>
      <c r="C21" s="20"/>
      <c r="D21" s="9">
        <f>SUM(D12,D20)</f>
        <v>10854672078</v>
      </c>
      <c r="E21" s="20"/>
    </row>
  </sheetData>
  <mergeCells count="2">
    <mergeCell ref="A6:A12"/>
    <mergeCell ref="A13:A20"/>
  </mergeCells>
  <phoneticPr fontId="4"/>
  <pageMargins left="0.59055118110236227" right="0.39370078740157483" top="0.39370078740157483" bottom="0.39370078740157483" header="0.19685039370078741" footer="0.19685039370078741"/>
  <pageSetup paperSize="9" scale="60" orientation="portrait" r:id="rId1"/>
  <headerFooter>
    <oddHeader>&amp;R&amp;9&amp;D</oddHead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workbookViewId="0"/>
  </sheetViews>
  <sheetFormatPr defaultColWidth="8.875" defaultRowHeight="15.75" x14ac:dyDescent="0.35"/>
  <cols>
    <col min="1" max="1" width="27.375" style="2" customWidth="1"/>
    <col min="2" max="3" width="22.5" style="2" customWidth="1"/>
    <col min="4" max="4" width="27.375" style="2" customWidth="1"/>
    <col min="5" max="5" width="24.875" style="2" customWidth="1"/>
    <col min="6" max="16384" width="8.875" style="2"/>
  </cols>
  <sheetData>
    <row r="1" spans="1:5" ht="30" x14ac:dyDescent="0.6">
      <c r="A1" s="1" t="s">
        <v>117</v>
      </c>
    </row>
    <row r="2" spans="1:5" ht="18.75" x14ac:dyDescent="0.4">
      <c r="A2" s="3" t="s">
        <v>229</v>
      </c>
    </row>
    <row r="3" spans="1:5" ht="18.75" x14ac:dyDescent="0.4">
      <c r="A3" s="3" t="s">
        <v>1</v>
      </c>
    </row>
    <row r="4" spans="1:5" ht="18.75" x14ac:dyDescent="0.4">
      <c r="E4" s="5" t="s">
        <v>140</v>
      </c>
    </row>
    <row r="5" spans="1:5" ht="22.5" customHeight="1" x14ac:dyDescent="0.35">
      <c r="A5" s="6" t="s">
        <v>118</v>
      </c>
      <c r="B5" s="6" t="s">
        <v>95</v>
      </c>
      <c r="C5" s="47" t="s">
        <v>119</v>
      </c>
      <c r="D5" s="47"/>
      <c r="E5" s="6" t="s">
        <v>110</v>
      </c>
    </row>
    <row r="6" spans="1:5" ht="18" customHeight="1" x14ac:dyDescent="0.35">
      <c r="A6" s="52" t="s">
        <v>120</v>
      </c>
      <c r="B6" s="52" t="s">
        <v>121</v>
      </c>
      <c r="C6" s="51" t="s">
        <v>127</v>
      </c>
      <c r="D6" s="53"/>
      <c r="E6" s="30">
        <v>40892149639</v>
      </c>
    </row>
    <row r="7" spans="1:5" ht="18" customHeight="1" x14ac:dyDescent="0.35">
      <c r="A7" s="52"/>
      <c r="B7" s="52"/>
      <c r="C7" s="51" t="s">
        <v>128</v>
      </c>
      <c r="D7" s="53"/>
      <c r="E7" s="30">
        <v>958098114</v>
      </c>
    </row>
    <row r="8" spans="1:5" ht="18" customHeight="1" x14ac:dyDescent="0.35">
      <c r="A8" s="52"/>
      <c r="B8" s="52"/>
      <c r="C8" s="51" t="s">
        <v>129</v>
      </c>
      <c r="D8" s="53"/>
      <c r="E8" s="30">
        <v>71457000</v>
      </c>
    </row>
    <row r="9" spans="1:5" ht="18" customHeight="1" x14ac:dyDescent="0.35">
      <c r="A9" s="52"/>
      <c r="B9" s="52"/>
      <c r="C9" s="51" t="s">
        <v>130</v>
      </c>
      <c r="D9" s="53"/>
      <c r="E9" s="30">
        <v>174930000</v>
      </c>
    </row>
    <row r="10" spans="1:5" ht="18" customHeight="1" x14ac:dyDescent="0.35">
      <c r="A10" s="52"/>
      <c r="B10" s="52"/>
      <c r="C10" s="51" t="s">
        <v>131</v>
      </c>
      <c r="D10" s="53"/>
      <c r="E10" s="30">
        <v>103059000</v>
      </c>
    </row>
    <row r="11" spans="1:5" ht="18" customHeight="1" x14ac:dyDescent="0.35">
      <c r="A11" s="52"/>
      <c r="B11" s="52"/>
      <c r="C11" s="51" t="s">
        <v>132</v>
      </c>
      <c r="D11" s="53"/>
      <c r="E11" s="30">
        <v>4765049000</v>
      </c>
    </row>
    <row r="12" spans="1:5" ht="18" customHeight="1" x14ac:dyDescent="0.35">
      <c r="A12" s="52"/>
      <c r="B12" s="52"/>
      <c r="C12" s="51" t="s">
        <v>227</v>
      </c>
      <c r="D12" s="53"/>
      <c r="E12" s="30">
        <v>313817464</v>
      </c>
    </row>
    <row r="13" spans="1:5" ht="18" customHeight="1" x14ac:dyDescent="0.35">
      <c r="A13" s="52"/>
      <c r="B13" s="52"/>
      <c r="C13" s="51" t="s">
        <v>133</v>
      </c>
      <c r="D13" s="53"/>
      <c r="E13" s="30">
        <v>255390000</v>
      </c>
    </row>
    <row r="14" spans="1:5" ht="18" customHeight="1" x14ac:dyDescent="0.35">
      <c r="A14" s="52"/>
      <c r="B14" s="52"/>
      <c r="C14" s="51" t="s">
        <v>311</v>
      </c>
      <c r="D14" s="53"/>
      <c r="E14" s="30">
        <v>46413000</v>
      </c>
    </row>
    <row r="15" spans="1:5" ht="18" customHeight="1" x14ac:dyDescent="0.35">
      <c r="A15" s="52"/>
      <c r="B15" s="52"/>
      <c r="C15" s="51" t="s">
        <v>134</v>
      </c>
      <c r="D15" s="53"/>
      <c r="E15" s="30">
        <v>175316000</v>
      </c>
    </row>
    <row r="16" spans="1:5" ht="18" customHeight="1" x14ac:dyDescent="0.35">
      <c r="A16" s="52"/>
      <c r="B16" s="52"/>
      <c r="C16" s="51" t="s">
        <v>135</v>
      </c>
      <c r="D16" s="53"/>
      <c r="E16" s="30">
        <v>19005423000</v>
      </c>
    </row>
    <row r="17" spans="1:5" ht="18" customHeight="1" x14ac:dyDescent="0.35">
      <c r="A17" s="52"/>
      <c r="B17" s="52"/>
      <c r="C17" s="51" t="s">
        <v>136</v>
      </c>
      <c r="D17" s="53"/>
      <c r="E17" s="30">
        <v>42357000</v>
      </c>
    </row>
    <row r="18" spans="1:5" ht="18" customHeight="1" x14ac:dyDescent="0.35">
      <c r="A18" s="52"/>
      <c r="B18" s="52"/>
      <c r="C18" s="63" t="s">
        <v>312</v>
      </c>
      <c r="D18" s="64"/>
      <c r="E18" s="30">
        <v>52728000</v>
      </c>
    </row>
    <row r="19" spans="1:5" ht="18" customHeight="1" x14ac:dyDescent="0.35">
      <c r="A19" s="52"/>
      <c r="B19" s="52"/>
      <c r="C19" s="51" t="s">
        <v>137</v>
      </c>
      <c r="D19" s="53"/>
      <c r="E19" s="30">
        <f>279857615-451383869+348780403</f>
        <v>177254149</v>
      </c>
    </row>
    <row r="20" spans="1:5" ht="18" customHeight="1" x14ac:dyDescent="0.35">
      <c r="A20" s="52"/>
      <c r="B20" s="52"/>
      <c r="C20" s="52" t="s">
        <v>45</v>
      </c>
      <c r="D20" s="53"/>
      <c r="E20" s="30">
        <f>SUM(E6:E19)</f>
        <v>67033441366</v>
      </c>
    </row>
    <row r="21" spans="1:5" ht="18" customHeight="1" x14ac:dyDescent="0.35">
      <c r="A21" s="52"/>
      <c r="B21" s="52" t="s">
        <v>122</v>
      </c>
      <c r="C21" s="62" t="s">
        <v>123</v>
      </c>
      <c r="D21" s="8" t="s">
        <v>138</v>
      </c>
      <c r="E21" s="30">
        <v>452617127</v>
      </c>
    </row>
    <row r="22" spans="1:5" ht="18" customHeight="1" x14ac:dyDescent="0.35">
      <c r="A22" s="52"/>
      <c r="B22" s="52"/>
      <c r="C22" s="52"/>
      <c r="D22" s="8" t="s">
        <v>139</v>
      </c>
      <c r="E22" s="30">
        <v>122948862</v>
      </c>
    </row>
    <row r="23" spans="1:5" ht="18" customHeight="1" x14ac:dyDescent="0.35">
      <c r="A23" s="52"/>
      <c r="B23" s="52"/>
      <c r="C23" s="52"/>
      <c r="D23" s="10" t="s">
        <v>113</v>
      </c>
      <c r="E23" s="30">
        <f>SUM(E21:E22)</f>
        <v>575565989</v>
      </c>
    </row>
    <row r="24" spans="1:5" ht="18" customHeight="1" x14ac:dyDescent="0.35">
      <c r="A24" s="52"/>
      <c r="B24" s="52"/>
      <c r="C24" s="62" t="s">
        <v>124</v>
      </c>
      <c r="D24" s="21" t="s">
        <v>138</v>
      </c>
      <c r="E24" s="30">
        <f>13512892453+136008000</f>
        <v>13648900453</v>
      </c>
    </row>
    <row r="25" spans="1:5" ht="18" customHeight="1" x14ac:dyDescent="0.35">
      <c r="A25" s="52"/>
      <c r="B25" s="52"/>
      <c r="C25" s="52"/>
      <c r="D25" s="21" t="s">
        <v>139</v>
      </c>
      <c r="E25" s="30">
        <v>6887208078</v>
      </c>
    </row>
    <row r="26" spans="1:5" ht="18" customHeight="1" x14ac:dyDescent="0.35">
      <c r="A26" s="52"/>
      <c r="B26" s="52"/>
      <c r="C26" s="52"/>
      <c r="D26" s="10" t="s">
        <v>113</v>
      </c>
      <c r="E26" s="30">
        <f>SUM(E24:E25)</f>
        <v>20536108531</v>
      </c>
    </row>
    <row r="27" spans="1:5" ht="18" customHeight="1" x14ac:dyDescent="0.35">
      <c r="A27" s="53"/>
      <c r="B27" s="53"/>
      <c r="C27" s="52" t="s">
        <v>45</v>
      </c>
      <c r="D27" s="53"/>
      <c r="E27" s="30">
        <f>SUM(E23,E26)</f>
        <v>21111674520</v>
      </c>
    </row>
    <row r="28" spans="1:5" ht="18" customHeight="1" x14ac:dyDescent="0.35">
      <c r="A28" s="53"/>
      <c r="B28" s="52" t="s">
        <v>11</v>
      </c>
      <c r="C28" s="53"/>
      <c r="D28" s="53"/>
      <c r="E28" s="30">
        <f>SUM(E20,E27)</f>
        <v>88145115886</v>
      </c>
    </row>
    <row r="29" spans="1:5" ht="18" customHeight="1" x14ac:dyDescent="0.35">
      <c r="A29" s="52" t="s">
        <v>315</v>
      </c>
      <c r="B29" s="52" t="s">
        <v>317</v>
      </c>
      <c r="C29" s="51" t="s">
        <v>318</v>
      </c>
      <c r="D29" s="53"/>
      <c r="E29" s="30">
        <v>432121000</v>
      </c>
    </row>
    <row r="30" spans="1:5" ht="18" customHeight="1" x14ac:dyDescent="0.35">
      <c r="A30" s="52"/>
      <c r="B30" s="52"/>
      <c r="C30" s="52" t="s">
        <v>45</v>
      </c>
      <c r="D30" s="53"/>
      <c r="E30" s="30">
        <f>SUM(E29:E29)</f>
        <v>432121000</v>
      </c>
    </row>
    <row r="31" spans="1:5" ht="18" customHeight="1" x14ac:dyDescent="0.35">
      <c r="A31" s="52"/>
      <c r="B31" s="52" t="s">
        <v>122</v>
      </c>
      <c r="C31" s="62" t="s">
        <v>123</v>
      </c>
      <c r="D31" s="36" t="s">
        <v>138</v>
      </c>
      <c r="E31" s="30">
        <v>5703844</v>
      </c>
    </row>
    <row r="32" spans="1:5" ht="18" customHeight="1" x14ac:dyDescent="0.35">
      <c r="A32" s="52"/>
      <c r="B32" s="52"/>
      <c r="C32" s="52"/>
      <c r="D32" s="36" t="s">
        <v>139</v>
      </c>
      <c r="E32" s="30">
        <v>0</v>
      </c>
    </row>
    <row r="33" spans="1:5" ht="18" customHeight="1" x14ac:dyDescent="0.35">
      <c r="A33" s="52"/>
      <c r="B33" s="52"/>
      <c r="C33" s="52"/>
      <c r="D33" s="37" t="s">
        <v>113</v>
      </c>
      <c r="E33" s="30">
        <f>SUM(E31:E32)</f>
        <v>5703844</v>
      </c>
    </row>
    <row r="34" spans="1:5" ht="18" customHeight="1" x14ac:dyDescent="0.35">
      <c r="A34" s="52"/>
      <c r="B34" s="52"/>
      <c r="C34" s="62" t="s">
        <v>124</v>
      </c>
      <c r="D34" s="36" t="s">
        <v>138</v>
      </c>
      <c r="E34" s="30">
        <v>165311156</v>
      </c>
    </row>
    <row r="35" spans="1:5" ht="18" customHeight="1" x14ac:dyDescent="0.35">
      <c r="A35" s="52"/>
      <c r="B35" s="52"/>
      <c r="C35" s="52"/>
      <c r="D35" s="36" t="s">
        <v>139</v>
      </c>
      <c r="E35" s="30">
        <v>0</v>
      </c>
    </row>
    <row r="36" spans="1:5" ht="18" customHeight="1" x14ac:dyDescent="0.35">
      <c r="A36" s="52"/>
      <c r="B36" s="52"/>
      <c r="C36" s="52"/>
      <c r="D36" s="37" t="s">
        <v>113</v>
      </c>
      <c r="E36" s="30">
        <f>SUM(E34:E35)</f>
        <v>165311156</v>
      </c>
    </row>
    <row r="37" spans="1:5" ht="18" customHeight="1" x14ac:dyDescent="0.35">
      <c r="A37" s="53"/>
      <c r="B37" s="53"/>
      <c r="C37" s="52" t="s">
        <v>45</v>
      </c>
      <c r="D37" s="53"/>
      <c r="E37" s="30">
        <f>SUM(E33,E36)</f>
        <v>171015000</v>
      </c>
    </row>
    <row r="38" spans="1:5" ht="18" customHeight="1" x14ac:dyDescent="0.35">
      <c r="A38" s="53"/>
      <c r="B38" s="52" t="s">
        <v>11</v>
      </c>
      <c r="C38" s="53"/>
      <c r="D38" s="53"/>
      <c r="E38" s="30">
        <f>SUM(E30,E37)</f>
        <v>603136000</v>
      </c>
    </row>
    <row r="39" spans="1:5" ht="18" customHeight="1" x14ac:dyDescent="0.35">
      <c r="A39" s="52" t="s">
        <v>316</v>
      </c>
      <c r="B39" s="52" t="s">
        <v>317</v>
      </c>
      <c r="C39" s="51"/>
      <c r="D39" s="53"/>
      <c r="E39" s="30"/>
    </row>
    <row r="40" spans="1:5" ht="18" customHeight="1" x14ac:dyDescent="0.35">
      <c r="A40" s="52"/>
      <c r="B40" s="52"/>
      <c r="C40" s="52" t="s">
        <v>45</v>
      </c>
      <c r="D40" s="53"/>
      <c r="E40" s="30">
        <f>SUM(E39:E39)</f>
        <v>0</v>
      </c>
    </row>
    <row r="41" spans="1:5" ht="18" customHeight="1" x14ac:dyDescent="0.35">
      <c r="A41" s="52"/>
      <c r="B41" s="52" t="s">
        <v>122</v>
      </c>
      <c r="C41" s="62" t="s">
        <v>123</v>
      </c>
      <c r="D41" s="27" t="s">
        <v>138</v>
      </c>
      <c r="E41" s="30"/>
    </row>
    <row r="42" spans="1:5" ht="18" customHeight="1" x14ac:dyDescent="0.35">
      <c r="A42" s="52"/>
      <c r="B42" s="52"/>
      <c r="C42" s="52"/>
      <c r="D42" s="27" t="s">
        <v>139</v>
      </c>
      <c r="E42" s="30"/>
    </row>
    <row r="43" spans="1:5" ht="18" customHeight="1" x14ac:dyDescent="0.35">
      <c r="A43" s="52"/>
      <c r="B43" s="52"/>
      <c r="C43" s="52"/>
      <c r="D43" s="28" t="s">
        <v>113</v>
      </c>
      <c r="E43" s="30">
        <f>SUM(E41:E42)</f>
        <v>0</v>
      </c>
    </row>
    <row r="44" spans="1:5" ht="18" customHeight="1" x14ac:dyDescent="0.35">
      <c r="A44" s="52"/>
      <c r="B44" s="52"/>
      <c r="C44" s="62" t="s">
        <v>124</v>
      </c>
      <c r="D44" s="27" t="s">
        <v>138</v>
      </c>
      <c r="E44" s="30">
        <v>10041000</v>
      </c>
    </row>
    <row r="45" spans="1:5" ht="18" customHeight="1" x14ac:dyDescent="0.35">
      <c r="A45" s="52"/>
      <c r="B45" s="52"/>
      <c r="C45" s="52"/>
      <c r="D45" s="27" t="s">
        <v>139</v>
      </c>
      <c r="E45" s="30">
        <v>0</v>
      </c>
    </row>
    <row r="46" spans="1:5" ht="18" customHeight="1" x14ac:dyDescent="0.35">
      <c r="A46" s="52"/>
      <c r="B46" s="52"/>
      <c r="C46" s="52"/>
      <c r="D46" s="28" t="s">
        <v>113</v>
      </c>
      <c r="E46" s="30">
        <f>SUM(E44:E45)</f>
        <v>10041000</v>
      </c>
    </row>
    <row r="47" spans="1:5" ht="18" customHeight="1" x14ac:dyDescent="0.35">
      <c r="A47" s="53"/>
      <c r="B47" s="53"/>
      <c r="C47" s="52" t="s">
        <v>45</v>
      </c>
      <c r="D47" s="53"/>
      <c r="E47" s="30">
        <f>SUM(E43,E46)</f>
        <v>10041000</v>
      </c>
    </row>
    <row r="48" spans="1:5" ht="18" customHeight="1" x14ac:dyDescent="0.35">
      <c r="A48" s="53"/>
      <c r="B48" s="52" t="s">
        <v>11</v>
      </c>
      <c r="C48" s="53"/>
      <c r="D48" s="53"/>
      <c r="E48" s="30">
        <f>SUM(E40,E47)</f>
        <v>10041000</v>
      </c>
    </row>
    <row r="49" spans="1:5" x14ac:dyDescent="0.35">
      <c r="A49" s="54" t="s">
        <v>314</v>
      </c>
      <c r="B49" s="57" t="s">
        <v>121</v>
      </c>
      <c r="C49" s="58"/>
      <c r="D49" s="59"/>
      <c r="E49" s="30">
        <f>SUM(E20,E30,E40)</f>
        <v>67465562366</v>
      </c>
    </row>
    <row r="50" spans="1:5" x14ac:dyDescent="0.35">
      <c r="A50" s="55"/>
      <c r="B50" s="52" t="s">
        <v>122</v>
      </c>
      <c r="C50" s="60" t="s">
        <v>142</v>
      </c>
      <c r="D50" s="61"/>
      <c r="E50" s="30">
        <f>SUM(E23,E33,E43)</f>
        <v>581269833</v>
      </c>
    </row>
    <row r="51" spans="1:5" x14ac:dyDescent="0.35">
      <c r="A51" s="55"/>
      <c r="B51" s="52"/>
      <c r="C51" s="60" t="s">
        <v>143</v>
      </c>
      <c r="D51" s="61"/>
      <c r="E51" s="30">
        <f>SUM(E26,E36,E46)</f>
        <v>20711460687</v>
      </c>
    </row>
    <row r="52" spans="1:5" x14ac:dyDescent="0.35">
      <c r="A52" s="55"/>
      <c r="B52" s="53"/>
      <c r="C52" s="57" t="s">
        <v>45</v>
      </c>
      <c r="D52" s="59"/>
      <c r="E52" s="30">
        <f>SUM(E50:E51)</f>
        <v>21292730520</v>
      </c>
    </row>
    <row r="53" spans="1:5" x14ac:dyDescent="0.35">
      <c r="A53" s="56"/>
      <c r="B53" s="52" t="s">
        <v>11</v>
      </c>
      <c r="C53" s="53"/>
      <c r="D53" s="53"/>
      <c r="E53" s="30">
        <f>SUM(E49,E52)</f>
        <v>88758292886</v>
      </c>
    </row>
    <row r="54" spans="1:5" x14ac:dyDescent="0.35">
      <c r="A54" s="38" t="s">
        <v>313</v>
      </c>
      <c r="B54" s="57" t="s">
        <v>121</v>
      </c>
      <c r="C54" s="58"/>
      <c r="D54" s="59"/>
      <c r="E54" s="30">
        <f>-(+E18+E29)</f>
        <v>-484849000</v>
      </c>
    </row>
    <row r="55" spans="1:5" x14ac:dyDescent="0.35">
      <c r="A55" s="54" t="s">
        <v>141</v>
      </c>
      <c r="B55" s="57" t="s">
        <v>121</v>
      </c>
      <c r="C55" s="58"/>
      <c r="D55" s="59"/>
      <c r="E55" s="30">
        <f>+E49+E54</f>
        <v>66980713366</v>
      </c>
    </row>
    <row r="56" spans="1:5" x14ac:dyDescent="0.35">
      <c r="A56" s="55"/>
      <c r="B56" s="52" t="s">
        <v>122</v>
      </c>
      <c r="C56" s="60" t="s">
        <v>142</v>
      </c>
      <c r="D56" s="61"/>
      <c r="E56" s="30">
        <f>+E50</f>
        <v>581269833</v>
      </c>
    </row>
    <row r="57" spans="1:5" x14ac:dyDescent="0.35">
      <c r="A57" s="55"/>
      <c r="B57" s="52"/>
      <c r="C57" s="60" t="s">
        <v>143</v>
      </c>
      <c r="D57" s="61"/>
      <c r="E57" s="30">
        <f t="shared" ref="E57:E58" si="0">+E51</f>
        <v>20711460687</v>
      </c>
    </row>
    <row r="58" spans="1:5" x14ac:dyDescent="0.35">
      <c r="A58" s="55"/>
      <c r="B58" s="53"/>
      <c r="C58" s="57" t="s">
        <v>45</v>
      </c>
      <c r="D58" s="59"/>
      <c r="E58" s="30">
        <f t="shared" si="0"/>
        <v>21292730520</v>
      </c>
    </row>
    <row r="59" spans="1:5" x14ac:dyDescent="0.35">
      <c r="A59" s="56"/>
      <c r="B59" s="52" t="s">
        <v>11</v>
      </c>
      <c r="C59" s="53"/>
      <c r="D59" s="53"/>
      <c r="E59" s="30">
        <f>SUM(E55,E58)</f>
        <v>88273443886</v>
      </c>
    </row>
  </sheetData>
  <mergeCells count="56">
    <mergeCell ref="B54:D54"/>
    <mergeCell ref="A55:A59"/>
    <mergeCell ref="B55:D55"/>
    <mergeCell ref="B56:B58"/>
    <mergeCell ref="C56:D56"/>
    <mergeCell ref="C57:D57"/>
    <mergeCell ref="C58:D58"/>
    <mergeCell ref="B59:D59"/>
    <mergeCell ref="A29:A38"/>
    <mergeCell ref="B29:B30"/>
    <mergeCell ref="C29:D29"/>
    <mergeCell ref="C30:D30"/>
    <mergeCell ref="B31:B37"/>
    <mergeCell ref="C31:C33"/>
    <mergeCell ref="C34:C36"/>
    <mergeCell ref="C37:D37"/>
    <mergeCell ref="B38:D38"/>
    <mergeCell ref="B28:D28"/>
    <mergeCell ref="C5:D5"/>
    <mergeCell ref="A6:A28"/>
    <mergeCell ref="B6:B20"/>
    <mergeCell ref="C6:D6"/>
    <mergeCell ref="C17:D17"/>
    <mergeCell ref="C18:D18"/>
    <mergeCell ref="C19:D19"/>
    <mergeCell ref="C20:D20"/>
    <mergeCell ref="B21:B27"/>
    <mergeCell ref="C21:C23"/>
    <mergeCell ref="C15:D15"/>
    <mergeCell ref="C16:D16"/>
    <mergeCell ref="C9:D9"/>
    <mergeCell ref="C7:D7"/>
    <mergeCell ref="C8:D8"/>
    <mergeCell ref="C10:D10"/>
    <mergeCell ref="C11:D11"/>
    <mergeCell ref="C13:D13"/>
    <mergeCell ref="C24:C26"/>
    <mergeCell ref="C27:D27"/>
    <mergeCell ref="C12:D12"/>
    <mergeCell ref="C14:D14"/>
    <mergeCell ref="A39:A48"/>
    <mergeCell ref="B39:B40"/>
    <mergeCell ref="C39:D39"/>
    <mergeCell ref="C40:D40"/>
    <mergeCell ref="A49:A53"/>
    <mergeCell ref="B49:D49"/>
    <mergeCell ref="B50:B52"/>
    <mergeCell ref="C50:D50"/>
    <mergeCell ref="C51:D51"/>
    <mergeCell ref="C52:D52"/>
    <mergeCell ref="B53:D53"/>
    <mergeCell ref="B41:B47"/>
    <mergeCell ref="C41:C43"/>
    <mergeCell ref="C44:C46"/>
    <mergeCell ref="C47:D47"/>
    <mergeCell ref="B48:D48"/>
  </mergeCells>
  <phoneticPr fontId="4"/>
  <pageMargins left="0.59055118110236227" right="0.39370078740157483" top="0.39370078740157483" bottom="0.39370078740157483" header="0.19685039370078741" footer="0.19685039370078741"/>
  <pageSetup paperSize="9" scale="68" orientation="portrait" r:id="rId1"/>
  <headerFooter>
    <oddHeader>&amp;R&amp;9&amp;D</oddHead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I8" sqref="I8"/>
    </sheetView>
  </sheetViews>
  <sheetFormatPr defaultColWidth="8.875" defaultRowHeight="20.25" customHeight="1" x14ac:dyDescent="0.4"/>
  <cols>
    <col min="1" max="1" width="23.375" style="3" customWidth="1"/>
    <col min="2" max="6" width="20.875" style="3" customWidth="1"/>
    <col min="7" max="16384" width="8.875" style="3"/>
  </cols>
  <sheetData>
    <row r="1" spans="1:6" ht="20.25" customHeight="1" x14ac:dyDescent="0.4">
      <c r="A1" s="46" t="s">
        <v>221</v>
      </c>
      <c r="B1" s="65"/>
      <c r="C1" s="65"/>
      <c r="D1" s="65"/>
      <c r="E1" s="65"/>
      <c r="F1" s="65"/>
    </row>
    <row r="2" spans="1:6" ht="20.25" customHeight="1" x14ac:dyDescent="0.4">
      <c r="A2" s="44" t="s">
        <v>229</v>
      </c>
      <c r="B2" s="44"/>
      <c r="C2" s="44"/>
      <c r="D2" s="44"/>
      <c r="E2" s="44"/>
      <c r="F2" s="24" t="s">
        <v>1</v>
      </c>
    </row>
    <row r="3" spans="1:6" ht="20.25" customHeight="1" x14ac:dyDescent="0.4">
      <c r="A3" s="44" t="s">
        <v>145</v>
      </c>
      <c r="B3" s="44"/>
      <c r="C3" s="44"/>
      <c r="D3" s="44"/>
      <c r="E3" s="44"/>
      <c r="F3" s="24" t="s">
        <v>125</v>
      </c>
    </row>
    <row r="4" spans="1:6" ht="20.25" customHeight="1" x14ac:dyDescent="0.4">
      <c r="A4" s="66" t="s">
        <v>95</v>
      </c>
      <c r="B4" s="68" t="s">
        <v>110</v>
      </c>
      <c r="C4" s="68" t="s">
        <v>222</v>
      </c>
      <c r="D4" s="68"/>
      <c r="E4" s="68"/>
      <c r="F4" s="68"/>
    </row>
    <row r="5" spans="1:6" ht="20.25" customHeight="1" x14ac:dyDescent="0.4">
      <c r="A5" s="66"/>
      <c r="B5" s="68"/>
      <c r="C5" s="68" t="s">
        <v>122</v>
      </c>
      <c r="D5" s="68" t="s">
        <v>223</v>
      </c>
      <c r="E5" s="68" t="s">
        <v>121</v>
      </c>
      <c r="F5" s="68" t="s">
        <v>32</v>
      </c>
    </row>
    <row r="6" spans="1:6" ht="20.25" customHeight="1" thickBot="1" x14ac:dyDescent="0.45">
      <c r="A6" s="67"/>
      <c r="B6" s="69"/>
      <c r="C6" s="69"/>
      <c r="D6" s="69"/>
      <c r="E6" s="69"/>
      <c r="F6" s="69"/>
    </row>
    <row r="7" spans="1:6" ht="20.25" customHeight="1" thickTop="1" x14ac:dyDescent="0.4">
      <c r="A7" s="25" t="s">
        <v>126</v>
      </c>
      <c r="B7" s="45">
        <v>105509476670</v>
      </c>
      <c r="C7" s="45">
        <v>20711460687</v>
      </c>
      <c r="D7" s="45">
        <v>5025565916</v>
      </c>
      <c r="E7" s="45">
        <v>54737950620</v>
      </c>
      <c r="F7" s="45">
        <v>25034499447</v>
      </c>
    </row>
    <row r="8" spans="1:6" ht="20.25" customHeight="1" x14ac:dyDescent="0.4">
      <c r="A8" s="25" t="s">
        <v>224</v>
      </c>
      <c r="B8" s="45">
        <v>11195560966</v>
      </c>
      <c r="C8" s="45">
        <v>581269833</v>
      </c>
      <c r="D8" s="45">
        <v>7615175716</v>
      </c>
      <c r="E8" s="45">
        <v>2842015944</v>
      </c>
      <c r="F8" s="45">
        <v>157099473</v>
      </c>
    </row>
    <row r="9" spans="1:6" ht="20.25" customHeight="1" x14ac:dyDescent="0.4">
      <c r="A9" s="25" t="s">
        <v>225</v>
      </c>
      <c r="B9" s="45">
        <v>956044518</v>
      </c>
      <c r="C9" s="45" t="s">
        <v>26</v>
      </c>
      <c r="D9" s="45">
        <v>38958368</v>
      </c>
      <c r="E9" s="45">
        <v>379822874</v>
      </c>
      <c r="F9" s="45">
        <v>537263276</v>
      </c>
    </row>
    <row r="10" spans="1:6" ht="20.25" customHeight="1" x14ac:dyDescent="0.4">
      <c r="A10" s="25" t="s">
        <v>32</v>
      </c>
      <c r="B10" s="45" t="s">
        <v>26</v>
      </c>
      <c r="C10" s="45" t="s">
        <v>26</v>
      </c>
      <c r="D10" s="45" t="s">
        <v>26</v>
      </c>
      <c r="E10" s="45" t="s">
        <v>26</v>
      </c>
      <c r="F10" s="45" t="s">
        <v>26</v>
      </c>
    </row>
    <row r="11" spans="1:6" ht="20.25" customHeight="1" x14ac:dyDescent="0.4">
      <c r="A11" s="26" t="s">
        <v>11</v>
      </c>
      <c r="B11" s="45">
        <v>117661082154</v>
      </c>
      <c r="C11" s="45">
        <v>21292730520</v>
      </c>
      <c r="D11" s="45">
        <v>12679700000</v>
      </c>
      <c r="E11" s="45">
        <v>57959789438</v>
      </c>
      <c r="F11" s="45">
        <v>25728862196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4"/>
  <printOptions horizontalCentered="1"/>
  <pageMargins left="0.59055118110236227" right="0.39370078740157483" top="0.39370078740157483" bottom="0.39370078740157483" header="0.19685039370078741" footer="0.19685039370078741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workbookViewId="0"/>
  </sheetViews>
  <sheetFormatPr defaultColWidth="8.875" defaultRowHeight="15.75" x14ac:dyDescent="0.35"/>
  <cols>
    <col min="1" max="1" width="60.875" style="2" customWidth="1"/>
    <col min="2" max="2" width="40.875" style="2" customWidth="1"/>
    <col min="3" max="16384" width="8.875" style="2"/>
  </cols>
  <sheetData>
    <row r="1" spans="1:2" ht="30" x14ac:dyDescent="0.6">
      <c r="A1" s="1" t="s">
        <v>115</v>
      </c>
    </row>
    <row r="2" spans="1:2" ht="18.75" x14ac:dyDescent="0.4">
      <c r="A2" s="3" t="s">
        <v>270</v>
      </c>
    </row>
    <row r="3" spans="1:2" ht="18.75" x14ac:dyDescent="0.4">
      <c r="A3" s="3" t="s">
        <v>1</v>
      </c>
    </row>
    <row r="4" spans="1:2" ht="18.75" x14ac:dyDescent="0.4">
      <c r="B4" s="5" t="s">
        <v>27</v>
      </c>
    </row>
    <row r="5" spans="1:2" ht="22.5" customHeight="1" x14ac:dyDescent="0.35">
      <c r="A5" s="6" t="s">
        <v>28</v>
      </c>
      <c r="B5" s="6" t="s">
        <v>99</v>
      </c>
    </row>
    <row r="6" spans="1:2" ht="18" customHeight="1" x14ac:dyDescent="0.35">
      <c r="A6" s="29" t="s">
        <v>228</v>
      </c>
      <c r="B6" s="30">
        <v>471740672</v>
      </c>
    </row>
    <row r="7" spans="1:2" ht="18" customHeight="1" x14ac:dyDescent="0.35">
      <c r="A7" s="29" t="s">
        <v>116</v>
      </c>
      <c r="B7" s="30">
        <v>0</v>
      </c>
    </row>
    <row r="8" spans="1:2" ht="18" customHeight="1" x14ac:dyDescent="0.35">
      <c r="A8" s="29"/>
      <c r="B8" s="30"/>
    </row>
    <row r="9" spans="1:2" ht="18" customHeight="1" x14ac:dyDescent="0.35">
      <c r="A9" s="29"/>
      <c r="B9" s="30"/>
    </row>
    <row r="10" spans="1:2" ht="18" customHeight="1" x14ac:dyDescent="0.35">
      <c r="A10" s="29"/>
      <c r="B10" s="30"/>
    </row>
    <row r="11" spans="1:2" ht="18" customHeight="1" x14ac:dyDescent="0.35">
      <c r="A11" s="10" t="s">
        <v>11</v>
      </c>
      <c r="B11" s="9">
        <f>SUM(B6:B10)</f>
        <v>471740672</v>
      </c>
    </row>
  </sheetData>
  <phoneticPr fontId="4"/>
  <pageMargins left="0.59055118110236227" right="0.39370078740157483" top="0.39370078740157483" bottom="0.39370078740157483" header="0.19685039370078741" footer="0.19685039370078741"/>
  <pageSetup paperSize="9" scale="84" orientation="portrait" r:id="rId1"/>
  <headerFooter>
    <oddHeader>&amp;R&amp;9&amp;D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workbookViewId="0">
      <selection sqref="A1:J1"/>
    </sheetView>
  </sheetViews>
  <sheetFormatPr defaultColWidth="8.875" defaultRowHeight="15.75" x14ac:dyDescent="0.35"/>
  <cols>
    <col min="1" max="1" width="22.375" style="2" customWidth="1"/>
    <col min="2" max="10" width="13.75" style="2" customWidth="1"/>
    <col min="11" max="11" width="15.875" style="2" customWidth="1"/>
    <col min="12" max="16384" width="8.875" style="2"/>
  </cols>
  <sheetData>
    <row r="1" spans="1:10" ht="30" x14ac:dyDescent="0.35">
      <c r="A1" s="46" t="s">
        <v>213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8.75" x14ac:dyDescent="0.4">
      <c r="A2" s="3" t="s">
        <v>229</v>
      </c>
      <c r="B2" s="3"/>
      <c r="C2" s="3"/>
      <c r="D2" s="3"/>
      <c r="E2" s="3"/>
      <c r="F2" s="3"/>
      <c r="G2" s="3"/>
      <c r="H2" s="3"/>
      <c r="I2" s="3"/>
      <c r="J2" s="5" t="s">
        <v>1</v>
      </c>
    </row>
    <row r="3" spans="1:10" ht="18.75" x14ac:dyDescent="0.4">
      <c r="A3" s="3" t="s">
        <v>145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x14ac:dyDescent="0.4">
      <c r="A4" s="3"/>
      <c r="B4" s="3"/>
      <c r="C4" s="3"/>
      <c r="D4" s="3"/>
      <c r="E4" s="3"/>
      <c r="F4" s="3"/>
      <c r="G4" s="3"/>
      <c r="H4" s="3"/>
      <c r="I4" s="3"/>
      <c r="J4" s="5" t="s">
        <v>125</v>
      </c>
    </row>
    <row r="5" spans="1:10" ht="31.5" x14ac:dyDescent="0.35">
      <c r="A5" s="22" t="s">
        <v>95</v>
      </c>
      <c r="B5" s="23" t="s">
        <v>214</v>
      </c>
      <c r="C5" s="22" t="s">
        <v>215</v>
      </c>
      <c r="D5" s="22" t="s">
        <v>216</v>
      </c>
      <c r="E5" s="22" t="s">
        <v>217</v>
      </c>
      <c r="F5" s="22" t="s">
        <v>218</v>
      </c>
      <c r="G5" s="22" t="s">
        <v>219</v>
      </c>
      <c r="H5" s="22" t="s">
        <v>220</v>
      </c>
      <c r="I5" s="22" t="s">
        <v>32</v>
      </c>
      <c r="J5" s="22" t="s">
        <v>11</v>
      </c>
    </row>
    <row r="6" spans="1:10" x14ac:dyDescent="0.35">
      <c r="A6" s="36" t="s">
        <v>153</v>
      </c>
      <c r="B6" s="9">
        <v>20248523290</v>
      </c>
      <c r="C6" s="9">
        <v>81543370622</v>
      </c>
      <c r="D6" s="9">
        <v>10005417956</v>
      </c>
      <c r="E6" s="9">
        <v>20197696755</v>
      </c>
      <c r="F6" s="9">
        <v>7902121709</v>
      </c>
      <c r="G6" s="9">
        <v>5180647803</v>
      </c>
      <c r="H6" s="9">
        <v>33724608636</v>
      </c>
      <c r="I6" s="9">
        <v>2101427</v>
      </c>
      <c r="J6" s="9">
        <v>178804488198</v>
      </c>
    </row>
    <row r="7" spans="1:10" x14ac:dyDescent="0.35">
      <c r="A7" s="36" t="s">
        <v>154</v>
      </c>
      <c r="B7" s="9">
        <v>12203501394</v>
      </c>
      <c r="C7" s="9">
        <v>30455251421</v>
      </c>
      <c r="D7" s="9">
        <v>4018647703</v>
      </c>
      <c r="E7" s="9">
        <v>3791665697</v>
      </c>
      <c r="F7" s="9">
        <v>2937932336</v>
      </c>
      <c r="G7" s="9">
        <v>1082483844</v>
      </c>
      <c r="H7" s="9">
        <v>11076032016</v>
      </c>
      <c r="I7" s="9">
        <v>2101427</v>
      </c>
      <c r="J7" s="9">
        <v>65567615838</v>
      </c>
    </row>
    <row r="8" spans="1:10" x14ac:dyDescent="0.35">
      <c r="A8" s="36" t="s">
        <v>155</v>
      </c>
      <c r="B8" s="9" t="s">
        <v>26</v>
      </c>
      <c r="C8" s="9" t="s">
        <v>26</v>
      </c>
      <c r="D8" s="9" t="s">
        <v>26</v>
      </c>
      <c r="E8" s="9" t="s">
        <v>26</v>
      </c>
      <c r="F8" s="9">
        <v>2570880000</v>
      </c>
      <c r="G8" s="9" t="s">
        <v>26</v>
      </c>
      <c r="H8" s="9" t="s">
        <v>26</v>
      </c>
      <c r="I8" s="9" t="s">
        <v>26</v>
      </c>
      <c r="J8" s="9">
        <v>2570880000</v>
      </c>
    </row>
    <row r="9" spans="1:10" x14ac:dyDescent="0.35">
      <c r="A9" s="36" t="s">
        <v>156</v>
      </c>
      <c r="B9" s="9">
        <v>7849481076</v>
      </c>
      <c r="C9" s="9">
        <v>39320511388</v>
      </c>
      <c r="D9" s="9">
        <v>5694256056</v>
      </c>
      <c r="E9" s="9">
        <v>16087631328</v>
      </c>
      <c r="F9" s="9">
        <v>1921008447</v>
      </c>
      <c r="G9" s="9">
        <v>2709255725</v>
      </c>
      <c r="H9" s="9">
        <v>21425867719</v>
      </c>
      <c r="I9" s="9" t="s">
        <v>26</v>
      </c>
      <c r="J9" s="9">
        <v>95008011739</v>
      </c>
    </row>
    <row r="10" spans="1:10" x14ac:dyDescent="0.35">
      <c r="A10" s="36" t="s">
        <v>157</v>
      </c>
      <c r="B10" s="9">
        <v>19704912</v>
      </c>
      <c r="C10" s="9">
        <v>1507166873</v>
      </c>
      <c r="D10" s="9">
        <v>199961449</v>
      </c>
      <c r="E10" s="9">
        <v>62457071</v>
      </c>
      <c r="F10" s="9">
        <v>6</v>
      </c>
      <c r="G10" s="9">
        <v>186123074</v>
      </c>
      <c r="H10" s="9">
        <v>852770478</v>
      </c>
      <c r="I10" s="9" t="s">
        <v>26</v>
      </c>
      <c r="J10" s="9">
        <v>2828183863</v>
      </c>
    </row>
    <row r="11" spans="1:10" x14ac:dyDescent="0.35">
      <c r="A11" s="36" t="s">
        <v>158</v>
      </c>
      <c r="B11" s="9">
        <v>159635906</v>
      </c>
      <c r="C11" s="9">
        <v>1918532514</v>
      </c>
      <c r="D11" s="9">
        <v>70310899</v>
      </c>
      <c r="E11" s="9">
        <v>254819459</v>
      </c>
      <c r="F11" s="9">
        <v>472300920</v>
      </c>
      <c r="G11" s="9">
        <v>1180626404</v>
      </c>
      <c r="H11" s="9">
        <v>346802349</v>
      </c>
      <c r="I11" s="9" t="s">
        <v>26</v>
      </c>
      <c r="J11" s="9">
        <v>4403028451</v>
      </c>
    </row>
    <row r="12" spans="1:10" x14ac:dyDescent="0.35">
      <c r="A12" s="36" t="s">
        <v>159</v>
      </c>
      <c r="B12" s="9">
        <v>2</v>
      </c>
      <c r="C12" s="9" t="s">
        <v>26</v>
      </c>
      <c r="D12" s="9" t="s">
        <v>26</v>
      </c>
      <c r="E12" s="9" t="s">
        <v>26</v>
      </c>
      <c r="F12" s="9" t="s">
        <v>26</v>
      </c>
      <c r="G12" s="9" t="s">
        <v>26</v>
      </c>
      <c r="H12" s="9" t="s">
        <v>26</v>
      </c>
      <c r="I12" s="9" t="s">
        <v>26</v>
      </c>
      <c r="J12" s="9">
        <v>2</v>
      </c>
    </row>
    <row r="13" spans="1:10" x14ac:dyDescent="0.35">
      <c r="A13" s="36" t="s">
        <v>160</v>
      </c>
      <c r="B13" s="9" t="s">
        <v>26</v>
      </c>
      <c r="C13" s="9" t="s">
        <v>26</v>
      </c>
      <c r="D13" s="9" t="s">
        <v>26</v>
      </c>
      <c r="E13" s="9" t="s">
        <v>26</v>
      </c>
      <c r="F13" s="9" t="s">
        <v>26</v>
      </c>
      <c r="G13" s="9" t="s">
        <v>26</v>
      </c>
      <c r="H13" s="9" t="s">
        <v>26</v>
      </c>
      <c r="I13" s="9" t="s">
        <v>26</v>
      </c>
      <c r="J13" s="9" t="s">
        <v>26</v>
      </c>
    </row>
    <row r="14" spans="1:10" x14ac:dyDescent="0.35">
      <c r="A14" s="36" t="s">
        <v>161</v>
      </c>
      <c r="B14" s="9" t="s">
        <v>26</v>
      </c>
      <c r="C14" s="9" t="s">
        <v>26</v>
      </c>
      <c r="D14" s="9" t="s">
        <v>26</v>
      </c>
      <c r="E14" s="9" t="s">
        <v>26</v>
      </c>
      <c r="F14" s="9" t="s">
        <v>26</v>
      </c>
      <c r="G14" s="9" t="s">
        <v>26</v>
      </c>
      <c r="H14" s="9" t="s">
        <v>26</v>
      </c>
      <c r="I14" s="9" t="s">
        <v>26</v>
      </c>
      <c r="J14" s="9" t="s">
        <v>26</v>
      </c>
    </row>
    <row r="15" spans="1:10" x14ac:dyDescent="0.35">
      <c r="A15" s="36" t="s">
        <v>162</v>
      </c>
      <c r="B15" s="9" t="s">
        <v>26</v>
      </c>
      <c r="C15" s="9" t="s">
        <v>26</v>
      </c>
      <c r="D15" s="9" t="s">
        <v>26</v>
      </c>
      <c r="E15" s="9" t="s">
        <v>26</v>
      </c>
      <c r="F15" s="9" t="s">
        <v>26</v>
      </c>
      <c r="G15" s="9" t="s">
        <v>26</v>
      </c>
      <c r="H15" s="9" t="s">
        <v>26</v>
      </c>
      <c r="I15" s="9" t="s">
        <v>26</v>
      </c>
      <c r="J15" s="9" t="s">
        <v>26</v>
      </c>
    </row>
    <row r="16" spans="1:10" x14ac:dyDescent="0.35">
      <c r="A16" s="36" t="s">
        <v>163</v>
      </c>
      <c r="B16" s="9">
        <v>16200000</v>
      </c>
      <c r="C16" s="9">
        <v>8341908426</v>
      </c>
      <c r="D16" s="9">
        <v>22241849</v>
      </c>
      <c r="E16" s="9">
        <v>1123200</v>
      </c>
      <c r="F16" s="9" t="s">
        <v>26</v>
      </c>
      <c r="G16" s="9">
        <v>22158756</v>
      </c>
      <c r="H16" s="9">
        <v>23136074</v>
      </c>
      <c r="I16" s="9" t="s">
        <v>26</v>
      </c>
      <c r="J16" s="9">
        <v>8426768305</v>
      </c>
    </row>
    <row r="17" spans="1:10" x14ac:dyDescent="0.35">
      <c r="A17" s="36" t="s">
        <v>164</v>
      </c>
      <c r="B17" s="9">
        <v>358697832472</v>
      </c>
      <c r="C17" s="9">
        <v>50126539</v>
      </c>
      <c r="D17" s="9">
        <v>6086776</v>
      </c>
      <c r="E17" s="9">
        <v>287351977</v>
      </c>
      <c r="F17" s="9">
        <v>17801924665</v>
      </c>
      <c r="G17" s="9" t="s">
        <v>26</v>
      </c>
      <c r="H17" s="9">
        <v>9749370</v>
      </c>
      <c r="I17" s="9" t="s">
        <v>26</v>
      </c>
      <c r="J17" s="9">
        <v>376853071799</v>
      </c>
    </row>
    <row r="18" spans="1:10" x14ac:dyDescent="0.35">
      <c r="A18" s="36" t="s">
        <v>165</v>
      </c>
      <c r="B18" s="9" t="s">
        <v>26</v>
      </c>
      <c r="C18" s="9" t="s">
        <v>26</v>
      </c>
      <c r="D18" s="9" t="s">
        <v>26</v>
      </c>
      <c r="E18" s="9" t="s">
        <v>26</v>
      </c>
      <c r="F18" s="9" t="s">
        <v>26</v>
      </c>
      <c r="G18" s="9" t="s">
        <v>26</v>
      </c>
      <c r="H18" s="9" t="s">
        <v>26</v>
      </c>
      <c r="I18" s="9" t="s">
        <v>26</v>
      </c>
      <c r="J18" s="9" t="s">
        <v>26</v>
      </c>
    </row>
    <row r="19" spans="1:10" x14ac:dyDescent="0.35">
      <c r="A19" s="36" t="s">
        <v>166</v>
      </c>
      <c r="B19" s="9">
        <v>3869184851</v>
      </c>
      <c r="C19" s="9" t="s">
        <v>26</v>
      </c>
      <c r="D19" s="9" t="s">
        <v>26</v>
      </c>
      <c r="E19" s="9">
        <v>5137717</v>
      </c>
      <c r="F19" s="9" t="s">
        <v>26</v>
      </c>
      <c r="G19" s="9" t="s">
        <v>26</v>
      </c>
      <c r="H19" s="9" t="s">
        <v>26</v>
      </c>
      <c r="I19" s="9" t="s">
        <v>26</v>
      </c>
      <c r="J19" s="9">
        <v>3874322568</v>
      </c>
    </row>
    <row r="20" spans="1:10" x14ac:dyDescent="0.35">
      <c r="A20" s="36" t="s">
        <v>167</v>
      </c>
      <c r="B20" s="9">
        <v>43943198</v>
      </c>
      <c r="C20" s="9" t="s">
        <v>26</v>
      </c>
      <c r="D20" s="9" t="s">
        <v>26</v>
      </c>
      <c r="E20" s="9" t="s">
        <v>26</v>
      </c>
      <c r="F20" s="9" t="s">
        <v>26</v>
      </c>
      <c r="G20" s="9" t="s">
        <v>26</v>
      </c>
      <c r="H20" s="9" t="s">
        <v>26</v>
      </c>
      <c r="I20" s="9" t="s">
        <v>26</v>
      </c>
      <c r="J20" s="9">
        <v>43943198</v>
      </c>
    </row>
    <row r="21" spans="1:10" x14ac:dyDescent="0.35">
      <c r="A21" s="36" t="s">
        <v>168</v>
      </c>
      <c r="B21" s="9" t="s">
        <v>26</v>
      </c>
      <c r="C21" s="9" t="s">
        <v>26</v>
      </c>
      <c r="D21" s="9" t="s">
        <v>26</v>
      </c>
      <c r="E21" s="9" t="s">
        <v>26</v>
      </c>
      <c r="F21" s="9" t="s">
        <v>26</v>
      </c>
      <c r="G21" s="9" t="s">
        <v>26</v>
      </c>
      <c r="H21" s="9" t="s">
        <v>26</v>
      </c>
      <c r="I21" s="9" t="s">
        <v>26</v>
      </c>
      <c r="J21" s="9" t="s">
        <v>26</v>
      </c>
    </row>
    <row r="22" spans="1:10" x14ac:dyDescent="0.35">
      <c r="A22" s="36" t="s">
        <v>169</v>
      </c>
      <c r="B22" s="9" t="s">
        <v>26</v>
      </c>
      <c r="C22" s="9" t="s">
        <v>26</v>
      </c>
      <c r="D22" s="9" t="s">
        <v>26</v>
      </c>
      <c r="E22" s="9" t="s">
        <v>26</v>
      </c>
      <c r="F22" s="9" t="s">
        <v>26</v>
      </c>
      <c r="G22" s="9" t="s">
        <v>26</v>
      </c>
      <c r="H22" s="9" t="s">
        <v>26</v>
      </c>
      <c r="I22" s="9" t="s">
        <v>26</v>
      </c>
      <c r="J22" s="9" t="s">
        <v>26</v>
      </c>
    </row>
    <row r="23" spans="1:10" x14ac:dyDescent="0.35">
      <c r="A23" s="36" t="s">
        <v>170</v>
      </c>
      <c r="B23" s="9">
        <v>445194994</v>
      </c>
      <c r="C23" s="9" t="s">
        <v>26</v>
      </c>
      <c r="D23" s="9" t="s">
        <v>26</v>
      </c>
      <c r="E23" s="9" t="s">
        <v>26</v>
      </c>
      <c r="F23" s="9" t="s">
        <v>26</v>
      </c>
      <c r="G23" s="9" t="s">
        <v>26</v>
      </c>
      <c r="H23" s="9" t="s">
        <v>26</v>
      </c>
      <c r="I23" s="9" t="s">
        <v>26</v>
      </c>
      <c r="J23" s="9">
        <v>445194994</v>
      </c>
    </row>
    <row r="24" spans="1:10" x14ac:dyDescent="0.35">
      <c r="A24" s="36" t="s">
        <v>171</v>
      </c>
      <c r="B24" s="9">
        <v>33646143882</v>
      </c>
      <c r="C24" s="9" t="s">
        <v>26</v>
      </c>
      <c r="D24" s="9" t="s">
        <v>26</v>
      </c>
      <c r="E24" s="9" t="s">
        <v>26</v>
      </c>
      <c r="F24" s="9" t="s">
        <v>26</v>
      </c>
      <c r="G24" s="9" t="s">
        <v>26</v>
      </c>
      <c r="H24" s="9" t="s">
        <v>26</v>
      </c>
      <c r="I24" s="9" t="s">
        <v>26</v>
      </c>
      <c r="J24" s="9">
        <v>33646143882</v>
      </c>
    </row>
    <row r="25" spans="1:10" x14ac:dyDescent="0.35">
      <c r="A25" s="36" t="s">
        <v>172</v>
      </c>
      <c r="B25" s="9" t="s">
        <v>26</v>
      </c>
      <c r="C25" s="9" t="s">
        <v>26</v>
      </c>
      <c r="D25" s="9" t="s">
        <v>26</v>
      </c>
      <c r="E25" s="9" t="s">
        <v>26</v>
      </c>
      <c r="F25" s="9" t="s">
        <v>26</v>
      </c>
      <c r="G25" s="9" t="s">
        <v>26</v>
      </c>
      <c r="H25" s="9" t="s">
        <v>26</v>
      </c>
      <c r="I25" s="9" t="s">
        <v>26</v>
      </c>
      <c r="J25" s="9" t="s">
        <v>26</v>
      </c>
    </row>
    <row r="26" spans="1:10" x14ac:dyDescent="0.35">
      <c r="A26" s="36" t="s">
        <v>173</v>
      </c>
      <c r="B26" s="9" t="s">
        <v>26</v>
      </c>
      <c r="C26" s="9" t="s">
        <v>26</v>
      </c>
      <c r="D26" s="9" t="s">
        <v>26</v>
      </c>
      <c r="E26" s="9" t="s">
        <v>26</v>
      </c>
      <c r="F26" s="9" t="s">
        <v>26</v>
      </c>
      <c r="G26" s="9" t="s">
        <v>26</v>
      </c>
      <c r="H26" s="9" t="s">
        <v>26</v>
      </c>
      <c r="I26" s="9" t="s">
        <v>26</v>
      </c>
      <c r="J26" s="9" t="s">
        <v>26</v>
      </c>
    </row>
    <row r="27" spans="1:10" x14ac:dyDescent="0.35">
      <c r="A27" s="36" t="s">
        <v>174</v>
      </c>
      <c r="B27" s="9">
        <v>603396787</v>
      </c>
      <c r="C27" s="9" t="s">
        <v>26</v>
      </c>
      <c r="D27" s="9" t="s">
        <v>26</v>
      </c>
      <c r="E27" s="9" t="s">
        <v>26</v>
      </c>
      <c r="F27" s="9" t="s">
        <v>26</v>
      </c>
      <c r="G27" s="9" t="s">
        <v>26</v>
      </c>
      <c r="H27" s="9" t="s">
        <v>26</v>
      </c>
      <c r="I27" s="9" t="s">
        <v>26</v>
      </c>
      <c r="J27" s="9">
        <v>603396787</v>
      </c>
    </row>
    <row r="28" spans="1:10" x14ac:dyDescent="0.35">
      <c r="A28" s="36" t="s">
        <v>175</v>
      </c>
      <c r="B28" s="9" t="s">
        <v>26</v>
      </c>
      <c r="C28" s="9" t="s">
        <v>26</v>
      </c>
      <c r="D28" s="9" t="s">
        <v>26</v>
      </c>
      <c r="E28" s="9" t="s">
        <v>26</v>
      </c>
      <c r="F28" s="9" t="s">
        <v>26</v>
      </c>
      <c r="G28" s="9" t="s">
        <v>26</v>
      </c>
      <c r="H28" s="9" t="s">
        <v>26</v>
      </c>
      <c r="I28" s="9" t="s">
        <v>26</v>
      </c>
      <c r="J28" s="9" t="s">
        <v>26</v>
      </c>
    </row>
    <row r="29" spans="1:10" x14ac:dyDescent="0.35">
      <c r="A29" s="36" t="s">
        <v>176</v>
      </c>
      <c r="B29" s="9" t="s">
        <v>26</v>
      </c>
      <c r="C29" s="9" t="s">
        <v>26</v>
      </c>
      <c r="D29" s="9" t="s">
        <v>26</v>
      </c>
      <c r="E29" s="9" t="s">
        <v>26</v>
      </c>
      <c r="F29" s="9">
        <v>1</v>
      </c>
      <c r="G29" s="9" t="s">
        <v>26</v>
      </c>
      <c r="H29" s="9" t="s">
        <v>26</v>
      </c>
      <c r="I29" s="9" t="s">
        <v>26</v>
      </c>
      <c r="J29" s="9">
        <v>1</v>
      </c>
    </row>
    <row r="30" spans="1:10" x14ac:dyDescent="0.35">
      <c r="A30" s="36" t="s">
        <v>177</v>
      </c>
      <c r="B30" s="9" t="s">
        <v>26</v>
      </c>
      <c r="C30" s="9" t="s">
        <v>26</v>
      </c>
      <c r="D30" s="9" t="s">
        <v>26</v>
      </c>
      <c r="E30" s="9" t="s">
        <v>26</v>
      </c>
      <c r="F30" s="9">
        <v>2264337</v>
      </c>
      <c r="G30" s="9" t="s">
        <v>26</v>
      </c>
      <c r="H30" s="9" t="s">
        <v>26</v>
      </c>
      <c r="I30" s="9" t="s">
        <v>26</v>
      </c>
      <c r="J30" s="9">
        <v>2264337</v>
      </c>
    </row>
    <row r="31" spans="1:10" x14ac:dyDescent="0.35">
      <c r="A31" s="36" t="s">
        <v>178</v>
      </c>
      <c r="B31" s="9">
        <v>124000368</v>
      </c>
      <c r="C31" s="9" t="s">
        <v>26</v>
      </c>
      <c r="D31" s="9" t="s">
        <v>26</v>
      </c>
      <c r="E31" s="9">
        <v>5379419</v>
      </c>
      <c r="F31" s="9">
        <v>7094370146</v>
      </c>
      <c r="G31" s="9" t="s">
        <v>26</v>
      </c>
      <c r="H31" s="9" t="s">
        <v>26</v>
      </c>
      <c r="I31" s="9" t="s">
        <v>26</v>
      </c>
      <c r="J31" s="9">
        <v>7223749933</v>
      </c>
    </row>
    <row r="32" spans="1:10" x14ac:dyDescent="0.35">
      <c r="A32" s="36" t="s">
        <v>179</v>
      </c>
      <c r="B32" s="9" t="s">
        <v>26</v>
      </c>
      <c r="C32" s="9" t="s">
        <v>26</v>
      </c>
      <c r="D32" s="9" t="s">
        <v>26</v>
      </c>
      <c r="E32" s="9" t="s">
        <v>26</v>
      </c>
      <c r="F32" s="9" t="s">
        <v>26</v>
      </c>
      <c r="G32" s="9" t="s">
        <v>26</v>
      </c>
      <c r="H32" s="9" t="s">
        <v>26</v>
      </c>
      <c r="I32" s="9" t="s">
        <v>26</v>
      </c>
      <c r="J32" s="9" t="s">
        <v>26</v>
      </c>
    </row>
    <row r="33" spans="1:10" x14ac:dyDescent="0.35">
      <c r="A33" s="36" t="s">
        <v>180</v>
      </c>
      <c r="B33" s="9" t="s">
        <v>26</v>
      </c>
      <c r="C33" s="9" t="s">
        <v>26</v>
      </c>
      <c r="D33" s="9" t="s">
        <v>26</v>
      </c>
      <c r="E33" s="9" t="s">
        <v>26</v>
      </c>
      <c r="F33" s="9" t="s">
        <v>26</v>
      </c>
      <c r="G33" s="9" t="s">
        <v>26</v>
      </c>
      <c r="H33" s="9" t="s">
        <v>26</v>
      </c>
      <c r="I33" s="9" t="s">
        <v>26</v>
      </c>
      <c r="J33" s="9" t="s">
        <v>26</v>
      </c>
    </row>
    <row r="34" spans="1:10" x14ac:dyDescent="0.35">
      <c r="A34" s="36" t="s">
        <v>181</v>
      </c>
      <c r="B34" s="9" t="s">
        <v>26</v>
      </c>
      <c r="C34" s="9" t="s">
        <v>26</v>
      </c>
      <c r="D34" s="9" t="s">
        <v>26</v>
      </c>
      <c r="E34" s="9" t="s">
        <v>26</v>
      </c>
      <c r="F34" s="9" t="s">
        <v>26</v>
      </c>
      <c r="G34" s="9" t="s">
        <v>26</v>
      </c>
      <c r="H34" s="9" t="s">
        <v>26</v>
      </c>
      <c r="I34" s="9" t="s">
        <v>26</v>
      </c>
      <c r="J34" s="9" t="s">
        <v>26</v>
      </c>
    </row>
    <row r="35" spans="1:10" x14ac:dyDescent="0.35">
      <c r="A35" s="36" t="s">
        <v>182</v>
      </c>
      <c r="B35" s="9" t="s">
        <v>26</v>
      </c>
      <c r="C35" s="9" t="s">
        <v>26</v>
      </c>
      <c r="D35" s="9" t="s">
        <v>26</v>
      </c>
      <c r="E35" s="9" t="s">
        <v>26</v>
      </c>
      <c r="F35" s="9" t="s">
        <v>26</v>
      </c>
      <c r="G35" s="9" t="s">
        <v>26</v>
      </c>
      <c r="H35" s="9" t="s">
        <v>26</v>
      </c>
      <c r="I35" s="9" t="s">
        <v>26</v>
      </c>
      <c r="J35" s="9" t="s">
        <v>26</v>
      </c>
    </row>
    <row r="36" spans="1:10" x14ac:dyDescent="0.35">
      <c r="A36" s="36" t="s">
        <v>183</v>
      </c>
      <c r="B36" s="9" t="s">
        <v>26</v>
      </c>
      <c r="C36" s="9" t="s">
        <v>26</v>
      </c>
      <c r="D36" s="9" t="s">
        <v>26</v>
      </c>
      <c r="E36" s="9" t="s">
        <v>26</v>
      </c>
      <c r="F36" s="9" t="s">
        <v>26</v>
      </c>
      <c r="G36" s="9" t="s">
        <v>26</v>
      </c>
      <c r="H36" s="9" t="s">
        <v>26</v>
      </c>
      <c r="I36" s="9" t="s">
        <v>26</v>
      </c>
      <c r="J36" s="9" t="s">
        <v>26</v>
      </c>
    </row>
    <row r="37" spans="1:10" x14ac:dyDescent="0.35">
      <c r="A37" s="36" t="s">
        <v>184</v>
      </c>
      <c r="B37" s="9" t="s">
        <v>26</v>
      </c>
      <c r="C37" s="9" t="s">
        <v>26</v>
      </c>
      <c r="D37" s="9" t="s">
        <v>26</v>
      </c>
      <c r="E37" s="9" t="s">
        <v>26</v>
      </c>
      <c r="F37" s="9" t="s">
        <v>26</v>
      </c>
      <c r="G37" s="9" t="s">
        <v>26</v>
      </c>
      <c r="H37" s="9" t="s">
        <v>26</v>
      </c>
      <c r="I37" s="9" t="s">
        <v>26</v>
      </c>
      <c r="J37" s="9" t="s">
        <v>26</v>
      </c>
    </row>
    <row r="38" spans="1:10" x14ac:dyDescent="0.35">
      <c r="A38" s="36" t="s">
        <v>185</v>
      </c>
      <c r="B38" s="9">
        <v>623623872</v>
      </c>
      <c r="C38" s="9">
        <v>44598401</v>
      </c>
      <c r="D38" s="9" t="s">
        <v>26</v>
      </c>
      <c r="E38" s="9">
        <v>1</v>
      </c>
      <c r="F38" s="9">
        <v>2</v>
      </c>
      <c r="G38" s="9" t="s">
        <v>26</v>
      </c>
      <c r="H38" s="9">
        <v>1888000</v>
      </c>
      <c r="I38" s="9" t="s">
        <v>26</v>
      </c>
      <c r="J38" s="9">
        <v>670110276</v>
      </c>
    </row>
    <row r="39" spans="1:10" x14ac:dyDescent="0.35">
      <c r="A39" s="36" t="s">
        <v>186</v>
      </c>
      <c r="B39" s="9" t="s">
        <v>26</v>
      </c>
      <c r="C39" s="9" t="s">
        <v>26</v>
      </c>
      <c r="D39" s="9" t="s">
        <v>26</v>
      </c>
      <c r="E39" s="9" t="s">
        <v>26</v>
      </c>
      <c r="F39" s="9" t="s">
        <v>26</v>
      </c>
      <c r="G39" s="9" t="s">
        <v>26</v>
      </c>
      <c r="H39" s="9" t="s">
        <v>26</v>
      </c>
      <c r="I39" s="9" t="s">
        <v>26</v>
      </c>
      <c r="J39" s="9" t="s">
        <v>26</v>
      </c>
    </row>
    <row r="40" spans="1:10" x14ac:dyDescent="0.35">
      <c r="A40" s="36" t="s">
        <v>187</v>
      </c>
      <c r="B40" s="9" t="s">
        <v>26</v>
      </c>
      <c r="C40" s="9" t="s">
        <v>26</v>
      </c>
      <c r="D40" s="9" t="s">
        <v>26</v>
      </c>
      <c r="E40" s="9" t="s">
        <v>26</v>
      </c>
      <c r="F40" s="9" t="s">
        <v>26</v>
      </c>
      <c r="G40" s="9" t="s">
        <v>26</v>
      </c>
      <c r="H40" s="9" t="s">
        <v>26</v>
      </c>
      <c r="I40" s="9" t="s">
        <v>26</v>
      </c>
      <c r="J40" s="9" t="s">
        <v>26</v>
      </c>
    </row>
    <row r="41" spans="1:10" x14ac:dyDescent="0.35">
      <c r="A41" s="36" t="s">
        <v>188</v>
      </c>
      <c r="B41" s="9">
        <v>209649010</v>
      </c>
      <c r="C41" s="9" t="s">
        <v>26</v>
      </c>
      <c r="D41" s="9" t="s">
        <v>26</v>
      </c>
      <c r="E41" s="9" t="s">
        <v>26</v>
      </c>
      <c r="F41" s="9" t="s">
        <v>26</v>
      </c>
      <c r="G41" s="9" t="s">
        <v>26</v>
      </c>
      <c r="H41" s="9" t="s">
        <v>26</v>
      </c>
      <c r="I41" s="9" t="s">
        <v>26</v>
      </c>
      <c r="J41" s="9">
        <v>209649010</v>
      </c>
    </row>
    <row r="42" spans="1:10" x14ac:dyDescent="0.35">
      <c r="A42" s="36" t="s">
        <v>189</v>
      </c>
      <c r="B42" s="9" t="s">
        <v>26</v>
      </c>
      <c r="C42" s="9" t="s">
        <v>26</v>
      </c>
      <c r="D42" s="9" t="s">
        <v>26</v>
      </c>
      <c r="E42" s="9" t="s">
        <v>26</v>
      </c>
      <c r="F42" s="9" t="s">
        <v>26</v>
      </c>
      <c r="G42" s="9" t="s">
        <v>26</v>
      </c>
      <c r="H42" s="9" t="s">
        <v>26</v>
      </c>
      <c r="I42" s="9" t="s">
        <v>26</v>
      </c>
      <c r="J42" s="9" t="s">
        <v>26</v>
      </c>
    </row>
    <row r="43" spans="1:10" x14ac:dyDescent="0.35">
      <c r="A43" s="36" t="s">
        <v>190</v>
      </c>
      <c r="B43" s="9" t="s">
        <v>26</v>
      </c>
      <c r="C43" s="9" t="s">
        <v>26</v>
      </c>
      <c r="D43" s="9" t="s">
        <v>26</v>
      </c>
      <c r="E43" s="9" t="s">
        <v>26</v>
      </c>
      <c r="F43" s="9" t="s">
        <v>26</v>
      </c>
      <c r="G43" s="9" t="s">
        <v>26</v>
      </c>
      <c r="H43" s="9" t="s">
        <v>26</v>
      </c>
      <c r="I43" s="9" t="s">
        <v>26</v>
      </c>
      <c r="J43" s="9" t="s">
        <v>26</v>
      </c>
    </row>
    <row r="44" spans="1:10" x14ac:dyDescent="0.35">
      <c r="A44" s="36" t="s">
        <v>191</v>
      </c>
      <c r="B44" s="9" t="s">
        <v>26</v>
      </c>
      <c r="C44" s="9" t="s">
        <v>26</v>
      </c>
      <c r="D44" s="9" t="s">
        <v>26</v>
      </c>
      <c r="E44" s="9" t="s">
        <v>26</v>
      </c>
      <c r="F44" s="9" t="s">
        <v>26</v>
      </c>
      <c r="G44" s="9" t="s">
        <v>26</v>
      </c>
      <c r="H44" s="9" t="s">
        <v>26</v>
      </c>
      <c r="I44" s="9" t="s">
        <v>26</v>
      </c>
      <c r="J44" s="9" t="s">
        <v>26</v>
      </c>
    </row>
    <row r="45" spans="1:10" x14ac:dyDescent="0.35">
      <c r="A45" s="36" t="s">
        <v>192</v>
      </c>
      <c r="B45" s="9" t="s">
        <v>26</v>
      </c>
      <c r="C45" s="9" t="s">
        <v>26</v>
      </c>
      <c r="D45" s="9" t="s">
        <v>26</v>
      </c>
      <c r="E45" s="9" t="s">
        <v>26</v>
      </c>
      <c r="F45" s="9" t="s">
        <v>26</v>
      </c>
      <c r="G45" s="9" t="s">
        <v>26</v>
      </c>
      <c r="H45" s="9" t="s">
        <v>26</v>
      </c>
      <c r="I45" s="9" t="s">
        <v>26</v>
      </c>
      <c r="J45" s="9" t="s">
        <v>26</v>
      </c>
    </row>
    <row r="46" spans="1:10" x14ac:dyDescent="0.35">
      <c r="A46" s="36" t="s">
        <v>193</v>
      </c>
      <c r="B46" s="9">
        <v>15298765929</v>
      </c>
      <c r="C46" s="9">
        <v>5528138</v>
      </c>
      <c r="D46" s="9" t="s">
        <v>26</v>
      </c>
      <c r="E46" s="9">
        <v>4505695</v>
      </c>
      <c r="F46" s="9">
        <v>234675121</v>
      </c>
      <c r="G46" s="9" t="s">
        <v>26</v>
      </c>
      <c r="H46" s="9" t="s">
        <v>26</v>
      </c>
      <c r="I46" s="9" t="s">
        <v>26</v>
      </c>
      <c r="J46" s="9">
        <v>15543474883</v>
      </c>
    </row>
    <row r="47" spans="1:10" x14ac:dyDescent="0.35">
      <c r="A47" s="36" t="s">
        <v>194</v>
      </c>
      <c r="B47" s="9">
        <v>289199978247</v>
      </c>
      <c r="C47" s="9" t="s">
        <v>26</v>
      </c>
      <c r="D47" s="9" t="s">
        <v>26</v>
      </c>
      <c r="E47" s="9">
        <v>15221929</v>
      </c>
      <c r="F47" s="9" t="s">
        <v>26</v>
      </c>
      <c r="G47" s="9" t="s">
        <v>26</v>
      </c>
      <c r="H47" s="9" t="s">
        <v>26</v>
      </c>
      <c r="I47" s="9" t="s">
        <v>26</v>
      </c>
      <c r="J47" s="9">
        <v>289215200176</v>
      </c>
    </row>
    <row r="48" spans="1:10" x14ac:dyDescent="0.35">
      <c r="A48" s="36" t="s">
        <v>195</v>
      </c>
      <c r="B48" s="9">
        <v>301222732</v>
      </c>
      <c r="C48" s="9" t="s">
        <v>26</v>
      </c>
      <c r="D48" s="9" t="s">
        <v>26</v>
      </c>
      <c r="E48" s="9" t="s">
        <v>26</v>
      </c>
      <c r="F48" s="9">
        <v>31219571</v>
      </c>
      <c r="G48" s="9" t="s">
        <v>26</v>
      </c>
      <c r="H48" s="9" t="s">
        <v>26</v>
      </c>
      <c r="I48" s="9" t="s">
        <v>26</v>
      </c>
      <c r="J48" s="9">
        <v>332442303</v>
      </c>
    </row>
    <row r="49" spans="1:10" x14ac:dyDescent="0.35">
      <c r="A49" s="36" t="s">
        <v>196</v>
      </c>
      <c r="B49" s="9" t="s">
        <v>26</v>
      </c>
      <c r="C49" s="9" t="s">
        <v>26</v>
      </c>
      <c r="D49" s="9" t="s">
        <v>26</v>
      </c>
      <c r="E49" s="9" t="s">
        <v>26</v>
      </c>
      <c r="F49" s="9" t="s">
        <v>26</v>
      </c>
      <c r="G49" s="9" t="s">
        <v>26</v>
      </c>
      <c r="H49" s="9" t="s">
        <v>26</v>
      </c>
      <c r="I49" s="9" t="s">
        <v>26</v>
      </c>
      <c r="J49" s="9" t="s">
        <v>26</v>
      </c>
    </row>
    <row r="50" spans="1:10" x14ac:dyDescent="0.35">
      <c r="A50" s="36" t="s">
        <v>197</v>
      </c>
      <c r="B50" s="9" t="s">
        <v>26</v>
      </c>
      <c r="C50" s="9" t="s">
        <v>26</v>
      </c>
      <c r="D50" s="9" t="s">
        <v>26</v>
      </c>
      <c r="E50" s="9" t="s">
        <v>26</v>
      </c>
      <c r="F50" s="9" t="s">
        <v>26</v>
      </c>
      <c r="G50" s="9" t="s">
        <v>26</v>
      </c>
      <c r="H50" s="9" t="s">
        <v>26</v>
      </c>
      <c r="I50" s="9" t="s">
        <v>26</v>
      </c>
      <c r="J50" s="9" t="s">
        <v>26</v>
      </c>
    </row>
    <row r="51" spans="1:10" x14ac:dyDescent="0.35">
      <c r="A51" s="36" t="s">
        <v>198</v>
      </c>
      <c r="B51" s="9" t="s">
        <v>26</v>
      </c>
      <c r="C51" s="9" t="s">
        <v>26</v>
      </c>
      <c r="D51" s="9" t="s">
        <v>26</v>
      </c>
      <c r="E51" s="9" t="s">
        <v>26</v>
      </c>
      <c r="F51" s="9">
        <v>1216638169</v>
      </c>
      <c r="G51" s="9" t="s">
        <v>26</v>
      </c>
      <c r="H51" s="9" t="s">
        <v>26</v>
      </c>
      <c r="I51" s="9" t="s">
        <v>26</v>
      </c>
      <c r="J51" s="9">
        <v>1216638169</v>
      </c>
    </row>
    <row r="52" spans="1:10" x14ac:dyDescent="0.35">
      <c r="A52" s="36" t="s">
        <v>199</v>
      </c>
      <c r="B52" s="9">
        <v>4787175733</v>
      </c>
      <c r="C52" s="9" t="s">
        <v>26</v>
      </c>
      <c r="D52" s="9" t="s">
        <v>26</v>
      </c>
      <c r="E52" s="9" t="s">
        <v>26</v>
      </c>
      <c r="F52" s="9">
        <v>1</v>
      </c>
      <c r="G52" s="9" t="s">
        <v>26</v>
      </c>
      <c r="H52" s="9">
        <v>659930</v>
      </c>
      <c r="I52" s="9" t="s">
        <v>26</v>
      </c>
      <c r="J52" s="9">
        <v>4787835664</v>
      </c>
    </row>
    <row r="53" spans="1:10" x14ac:dyDescent="0.35">
      <c r="A53" s="36" t="s">
        <v>200</v>
      </c>
      <c r="B53" s="9">
        <v>2</v>
      </c>
      <c r="C53" s="9" t="s">
        <v>26</v>
      </c>
      <c r="D53" s="9" t="s">
        <v>26</v>
      </c>
      <c r="E53" s="9" t="s">
        <v>26</v>
      </c>
      <c r="F53" s="9" t="s">
        <v>26</v>
      </c>
      <c r="G53" s="9" t="s">
        <v>26</v>
      </c>
      <c r="H53" s="9" t="s">
        <v>26</v>
      </c>
      <c r="I53" s="9" t="s">
        <v>26</v>
      </c>
      <c r="J53" s="9">
        <v>2</v>
      </c>
    </row>
    <row r="54" spans="1:10" x14ac:dyDescent="0.35">
      <c r="A54" s="36" t="s">
        <v>201</v>
      </c>
      <c r="B54" s="9" t="s">
        <v>26</v>
      </c>
      <c r="C54" s="9" t="s">
        <v>26</v>
      </c>
      <c r="D54" s="9" t="s">
        <v>26</v>
      </c>
      <c r="E54" s="9" t="s">
        <v>26</v>
      </c>
      <c r="F54" s="9" t="s">
        <v>26</v>
      </c>
      <c r="G54" s="9" t="s">
        <v>26</v>
      </c>
      <c r="H54" s="9" t="s">
        <v>26</v>
      </c>
      <c r="I54" s="9" t="s">
        <v>26</v>
      </c>
      <c r="J54" s="9" t="s">
        <v>26</v>
      </c>
    </row>
    <row r="55" spans="1:10" x14ac:dyDescent="0.35">
      <c r="A55" s="36" t="s">
        <v>202</v>
      </c>
      <c r="B55" s="9">
        <v>153760883</v>
      </c>
      <c r="C55" s="9" t="s">
        <v>26</v>
      </c>
      <c r="D55" s="9" t="s">
        <v>26</v>
      </c>
      <c r="E55" s="9" t="s">
        <v>26</v>
      </c>
      <c r="F55" s="9">
        <v>13207406</v>
      </c>
      <c r="G55" s="9" t="s">
        <v>26</v>
      </c>
      <c r="H55" s="9" t="s">
        <v>26</v>
      </c>
      <c r="I55" s="9" t="s">
        <v>26</v>
      </c>
      <c r="J55" s="9">
        <v>166968289</v>
      </c>
    </row>
    <row r="56" spans="1:10" x14ac:dyDescent="0.35">
      <c r="A56" s="36" t="s">
        <v>203</v>
      </c>
      <c r="B56" s="9">
        <v>927323059</v>
      </c>
      <c r="C56" s="9" t="s">
        <v>26</v>
      </c>
      <c r="D56" s="9" t="s">
        <v>26</v>
      </c>
      <c r="E56" s="9" t="s">
        <v>26</v>
      </c>
      <c r="F56" s="9">
        <v>592641000</v>
      </c>
      <c r="G56" s="9" t="s">
        <v>26</v>
      </c>
      <c r="H56" s="9" t="s">
        <v>26</v>
      </c>
      <c r="I56" s="9" t="s">
        <v>26</v>
      </c>
      <c r="J56" s="9">
        <v>1519964059</v>
      </c>
    </row>
    <row r="57" spans="1:10" x14ac:dyDescent="0.35">
      <c r="A57" s="36" t="s">
        <v>204</v>
      </c>
      <c r="B57" s="9">
        <v>10969000</v>
      </c>
      <c r="C57" s="9" t="s">
        <v>26</v>
      </c>
      <c r="D57" s="9" t="s">
        <v>26</v>
      </c>
      <c r="E57" s="9" t="s">
        <v>26</v>
      </c>
      <c r="F57" s="9">
        <v>1284497787</v>
      </c>
      <c r="G57" s="9" t="s">
        <v>26</v>
      </c>
      <c r="H57" s="9" t="s">
        <v>26</v>
      </c>
      <c r="I57" s="9" t="s">
        <v>26</v>
      </c>
      <c r="J57" s="9">
        <v>1295466787</v>
      </c>
    </row>
    <row r="58" spans="1:10" x14ac:dyDescent="0.35">
      <c r="A58" s="36" t="s">
        <v>205</v>
      </c>
      <c r="B58" s="9">
        <v>4800000</v>
      </c>
      <c r="C58" s="9" t="s">
        <v>26</v>
      </c>
      <c r="D58" s="9" t="s">
        <v>26</v>
      </c>
      <c r="E58" s="9" t="s">
        <v>26</v>
      </c>
      <c r="F58" s="9">
        <v>7131100784</v>
      </c>
      <c r="G58" s="9" t="s">
        <v>26</v>
      </c>
      <c r="H58" s="9" t="s">
        <v>26</v>
      </c>
      <c r="I58" s="9" t="s">
        <v>26</v>
      </c>
      <c r="J58" s="9">
        <v>7135900784</v>
      </c>
    </row>
    <row r="59" spans="1:10" x14ac:dyDescent="0.35">
      <c r="A59" s="36" t="s">
        <v>206</v>
      </c>
      <c r="B59" s="9">
        <v>5114542710</v>
      </c>
      <c r="C59" s="9" t="s">
        <v>26</v>
      </c>
      <c r="D59" s="9">
        <v>6086776</v>
      </c>
      <c r="E59" s="9">
        <v>45505800</v>
      </c>
      <c r="F59" s="9">
        <v>145223871</v>
      </c>
      <c r="G59" s="9" t="s">
        <v>26</v>
      </c>
      <c r="H59" s="9" t="s">
        <v>26</v>
      </c>
      <c r="I59" s="9" t="s">
        <v>26</v>
      </c>
      <c r="J59" s="9">
        <v>5311359157</v>
      </c>
    </row>
    <row r="60" spans="1:10" x14ac:dyDescent="0.35">
      <c r="A60" s="36" t="s">
        <v>207</v>
      </c>
      <c r="B60" s="9" t="s">
        <v>26</v>
      </c>
      <c r="C60" s="9" t="s">
        <v>26</v>
      </c>
      <c r="D60" s="9" t="s">
        <v>26</v>
      </c>
      <c r="E60" s="9" t="s">
        <v>26</v>
      </c>
      <c r="F60" s="9" t="s">
        <v>26</v>
      </c>
      <c r="G60" s="9" t="s">
        <v>26</v>
      </c>
      <c r="H60" s="9" t="s">
        <v>26</v>
      </c>
      <c r="I60" s="9" t="s">
        <v>26</v>
      </c>
      <c r="J60" s="9" t="s">
        <v>26</v>
      </c>
    </row>
    <row r="61" spans="1:10" x14ac:dyDescent="0.35">
      <c r="A61" s="36" t="s">
        <v>208</v>
      </c>
      <c r="B61" s="9">
        <v>3334157215</v>
      </c>
      <c r="C61" s="9" t="s">
        <v>26</v>
      </c>
      <c r="D61" s="9" t="s">
        <v>26</v>
      </c>
      <c r="E61" s="9">
        <v>211601416</v>
      </c>
      <c r="F61" s="9">
        <v>56086469</v>
      </c>
      <c r="G61" s="9" t="s">
        <v>26</v>
      </c>
      <c r="H61" s="9">
        <v>7201440</v>
      </c>
      <c r="I61" s="9" t="s">
        <v>26</v>
      </c>
      <c r="J61" s="9">
        <v>3609046540</v>
      </c>
    </row>
    <row r="62" spans="1:10" x14ac:dyDescent="0.35">
      <c r="A62" s="36" t="s">
        <v>209</v>
      </c>
      <c r="B62" s="9">
        <v>967154558</v>
      </c>
      <c r="C62" s="9">
        <v>534853713</v>
      </c>
      <c r="D62" s="9">
        <v>13927196</v>
      </c>
      <c r="E62" s="9">
        <v>851190113</v>
      </c>
      <c r="F62" s="9">
        <v>25551777</v>
      </c>
      <c r="G62" s="9">
        <v>2451852498</v>
      </c>
      <c r="H62" s="9">
        <v>211525198</v>
      </c>
      <c r="I62" s="9" t="s">
        <v>26</v>
      </c>
      <c r="J62" s="9">
        <v>5056055053</v>
      </c>
    </row>
    <row r="63" spans="1:10" x14ac:dyDescent="0.35">
      <c r="A63" s="36" t="s">
        <v>210</v>
      </c>
      <c r="B63" s="9">
        <v>948411309</v>
      </c>
      <c r="C63" s="9">
        <v>237518435</v>
      </c>
      <c r="D63" s="9">
        <v>1</v>
      </c>
      <c r="E63" s="9">
        <v>831280311</v>
      </c>
      <c r="F63" s="9">
        <v>5327873</v>
      </c>
      <c r="G63" s="9">
        <v>1798128825</v>
      </c>
      <c r="H63" s="9">
        <v>47771845</v>
      </c>
      <c r="I63" s="9" t="s">
        <v>26</v>
      </c>
      <c r="J63" s="9">
        <v>3868438599</v>
      </c>
    </row>
    <row r="64" spans="1:10" x14ac:dyDescent="0.35">
      <c r="A64" s="36" t="s">
        <v>211</v>
      </c>
      <c r="B64" s="9">
        <v>18243249</v>
      </c>
      <c r="C64" s="9">
        <v>251105858</v>
      </c>
      <c r="D64" s="9">
        <v>13927194</v>
      </c>
      <c r="E64" s="9">
        <v>19909802</v>
      </c>
      <c r="F64" s="9">
        <v>15223904</v>
      </c>
      <c r="G64" s="9">
        <v>653723673</v>
      </c>
      <c r="H64" s="9">
        <v>140503350</v>
      </c>
      <c r="I64" s="9" t="s">
        <v>26</v>
      </c>
      <c r="J64" s="9">
        <v>1112637030</v>
      </c>
    </row>
    <row r="65" spans="1:10" x14ac:dyDescent="0.35">
      <c r="A65" s="36" t="s">
        <v>212</v>
      </c>
      <c r="B65" s="9">
        <v>500000</v>
      </c>
      <c r="C65" s="9">
        <v>46229420</v>
      </c>
      <c r="D65" s="9">
        <v>1</v>
      </c>
      <c r="E65" s="9" t="s">
        <v>26</v>
      </c>
      <c r="F65" s="9">
        <v>5000000</v>
      </c>
      <c r="G65" s="9" t="s">
        <v>26</v>
      </c>
      <c r="H65" s="9">
        <v>23250003</v>
      </c>
      <c r="I65" s="9" t="s">
        <v>26</v>
      </c>
      <c r="J65" s="9">
        <v>74979424</v>
      </c>
    </row>
    <row r="66" spans="1:10" x14ac:dyDescent="0.35">
      <c r="A66" s="36" t="s">
        <v>11</v>
      </c>
      <c r="B66" s="9">
        <v>379913510320</v>
      </c>
      <c r="C66" s="9">
        <v>82128350874</v>
      </c>
      <c r="D66" s="9">
        <v>10025431928</v>
      </c>
      <c r="E66" s="9">
        <v>21336238845</v>
      </c>
      <c r="F66" s="9">
        <v>25729598151</v>
      </c>
      <c r="G66" s="9">
        <v>7632500301</v>
      </c>
      <c r="H66" s="9">
        <v>33945883204</v>
      </c>
      <c r="I66" s="9">
        <v>2101427</v>
      </c>
      <c r="J66" s="9">
        <v>560713615050</v>
      </c>
    </row>
  </sheetData>
  <mergeCells count="1">
    <mergeCell ref="A1:J1"/>
  </mergeCells>
  <phoneticPr fontId="4"/>
  <pageMargins left="0.59055118110236227" right="0.39370078740157483" top="0.39370078740157483" bottom="0.39370078740157483" header="0.19685039370078741" footer="0.19685039370078741"/>
  <pageSetup paperSize="9" scale="58" orientation="portrait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opLeftCell="A16" workbookViewId="0">
      <selection activeCell="F38" sqref="F38"/>
    </sheetView>
  </sheetViews>
  <sheetFormatPr defaultColWidth="8.875" defaultRowHeight="15.75" x14ac:dyDescent="0.35"/>
  <cols>
    <col min="1" max="1" width="54.875" style="2" bestFit="1" customWidth="1"/>
    <col min="2" max="11" width="15.375" style="2" customWidth="1"/>
    <col min="12" max="16384" width="8.875" style="2"/>
  </cols>
  <sheetData>
    <row r="1" spans="1:10" ht="30" x14ac:dyDescent="0.6">
      <c r="A1" s="1" t="s">
        <v>0</v>
      </c>
    </row>
    <row r="2" spans="1:10" ht="18.75" x14ac:dyDescent="0.4">
      <c r="A2" s="3" t="s">
        <v>236</v>
      </c>
    </row>
    <row r="3" spans="1:10" ht="18.75" x14ac:dyDescent="0.4">
      <c r="A3" s="3" t="s">
        <v>1</v>
      </c>
    </row>
    <row r="5" spans="1:10" ht="18.75" x14ac:dyDescent="0.4">
      <c r="A5" s="4" t="s">
        <v>2</v>
      </c>
      <c r="H5" s="5" t="s">
        <v>27</v>
      </c>
    </row>
    <row r="6" spans="1:10" ht="47.25" x14ac:dyDescent="0.35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spans="1:10" ht="18" customHeight="1" x14ac:dyDescent="0.35">
      <c r="A7" s="8"/>
      <c r="B7" s="9"/>
      <c r="C7" s="9"/>
      <c r="D7" s="9"/>
      <c r="E7" s="9"/>
      <c r="F7" s="9"/>
      <c r="G7" s="9"/>
      <c r="H7" s="9"/>
    </row>
    <row r="8" spans="1:10" ht="18" customHeight="1" x14ac:dyDescent="0.35">
      <c r="A8" s="8"/>
      <c r="B8" s="9"/>
      <c r="C8" s="9"/>
      <c r="D8" s="9"/>
      <c r="E8" s="9"/>
      <c r="F8" s="9"/>
      <c r="G8" s="9"/>
      <c r="H8" s="9"/>
    </row>
    <row r="9" spans="1:10" ht="18" customHeight="1" x14ac:dyDescent="0.35">
      <c r="A9" s="10" t="s">
        <v>11</v>
      </c>
      <c r="B9" s="9"/>
      <c r="C9" s="9"/>
      <c r="D9" s="9"/>
      <c r="E9" s="9"/>
      <c r="F9" s="9"/>
      <c r="G9" s="9"/>
      <c r="H9" s="9"/>
    </row>
    <row r="11" spans="1:10" ht="18.75" x14ac:dyDescent="0.4">
      <c r="A11" s="4" t="s">
        <v>12</v>
      </c>
      <c r="J11" s="5" t="s">
        <v>27</v>
      </c>
    </row>
    <row r="12" spans="1:10" ht="47.25" x14ac:dyDescent="0.35">
      <c r="A12" s="6" t="s">
        <v>13</v>
      </c>
      <c r="B12" s="7" t="s">
        <v>14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19</v>
      </c>
      <c r="H12" s="7" t="s">
        <v>20</v>
      </c>
      <c r="I12" s="7" t="s">
        <v>21</v>
      </c>
      <c r="J12" s="7" t="s">
        <v>10</v>
      </c>
    </row>
    <row r="13" spans="1:10" ht="18" customHeight="1" x14ac:dyDescent="0.35">
      <c r="A13" s="8" t="s">
        <v>230</v>
      </c>
      <c r="B13" s="9">
        <v>351000000</v>
      </c>
      <c r="C13" s="9">
        <v>2793150284</v>
      </c>
      <c r="D13" s="9">
        <v>1283039405</v>
      </c>
      <c r="E13" s="9">
        <v>1510110879</v>
      </c>
      <c r="F13" s="9">
        <v>1321000000</v>
      </c>
      <c r="G13" s="39">
        <v>0.26570779712339138</v>
      </c>
      <c r="H13" s="9">
        <v>401248235</v>
      </c>
      <c r="I13" s="9">
        <v>0</v>
      </c>
      <c r="J13" s="9">
        <v>351000000</v>
      </c>
    </row>
    <row r="14" spans="1:10" ht="18" customHeight="1" x14ac:dyDescent="0.35">
      <c r="A14" s="36" t="s">
        <v>231</v>
      </c>
      <c r="B14" s="9">
        <v>51900000</v>
      </c>
      <c r="C14" s="9">
        <v>135818512</v>
      </c>
      <c r="D14" s="9">
        <v>5092052</v>
      </c>
      <c r="E14" s="9">
        <v>130726460</v>
      </c>
      <c r="F14" s="9">
        <v>96300000</v>
      </c>
      <c r="G14" s="39">
        <v>0.5389408099688473</v>
      </c>
      <c r="H14" s="9">
        <v>70453824</v>
      </c>
      <c r="I14" s="9">
        <v>0</v>
      </c>
      <c r="J14" s="9">
        <v>51900000</v>
      </c>
    </row>
    <row r="15" spans="1:10" ht="18" customHeight="1" x14ac:dyDescent="0.35">
      <c r="A15" s="36" t="s">
        <v>232</v>
      </c>
      <c r="B15" s="9">
        <v>520000000</v>
      </c>
      <c r="C15" s="9">
        <v>1468963000</v>
      </c>
      <c r="D15" s="9">
        <v>43673000</v>
      </c>
      <c r="E15" s="9">
        <v>1425290000</v>
      </c>
      <c r="F15" s="9">
        <v>1568000000</v>
      </c>
      <c r="G15" s="39">
        <v>0.33163265306122447</v>
      </c>
      <c r="H15" s="9">
        <v>472672704</v>
      </c>
      <c r="I15" s="9">
        <v>0</v>
      </c>
      <c r="J15" s="9">
        <v>520000000</v>
      </c>
    </row>
    <row r="16" spans="1:10" ht="18" customHeight="1" x14ac:dyDescent="0.35">
      <c r="A16" s="36" t="s">
        <v>233</v>
      </c>
      <c r="B16" s="9">
        <v>120000000</v>
      </c>
      <c r="C16" s="9">
        <v>3860275278</v>
      </c>
      <c r="D16" s="9">
        <v>2553591113</v>
      </c>
      <c r="E16" s="9">
        <v>1306684165</v>
      </c>
      <c r="F16" s="9">
        <v>300000000</v>
      </c>
      <c r="G16" s="39">
        <v>0.4</v>
      </c>
      <c r="H16" s="9">
        <v>522673666</v>
      </c>
      <c r="I16" s="9">
        <v>0</v>
      </c>
      <c r="J16" s="9">
        <v>120000000</v>
      </c>
    </row>
    <row r="17" spans="1:11" ht="18" customHeight="1" x14ac:dyDescent="0.35">
      <c r="A17" s="36" t="s">
        <v>234</v>
      </c>
      <c r="B17" s="9">
        <v>14900000</v>
      </c>
      <c r="C17" s="9">
        <v>37396386</v>
      </c>
      <c r="D17" s="9">
        <v>1697072</v>
      </c>
      <c r="E17" s="9">
        <v>35699314</v>
      </c>
      <c r="F17" s="9">
        <v>30000000</v>
      </c>
      <c r="G17" s="39">
        <v>0.49666666666666665</v>
      </c>
      <c r="H17" s="9">
        <v>17730659</v>
      </c>
      <c r="I17" s="9">
        <v>0</v>
      </c>
      <c r="J17" s="9">
        <v>14900000</v>
      </c>
    </row>
    <row r="18" spans="1:11" ht="18" customHeight="1" x14ac:dyDescent="0.35">
      <c r="A18" s="36" t="s">
        <v>235</v>
      </c>
      <c r="B18" s="9">
        <v>19670000</v>
      </c>
      <c r="C18" s="9">
        <v>50139616</v>
      </c>
      <c r="D18" s="9">
        <v>1427700</v>
      </c>
      <c r="E18" s="9">
        <v>48711916</v>
      </c>
      <c r="F18" s="9">
        <v>36500000</v>
      </c>
      <c r="G18" s="39">
        <v>0.53890410958904111</v>
      </c>
      <c r="H18" s="9">
        <v>26251052</v>
      </c>
      <c r="I18" s="9">
        <v>0</v>
      </c>
      <c r="J18" s="9">
        <v>19670000</v>
      </c>
    </row>
    <row r="19" spans="1:11" ht="18" customHeight="1" x14ac:dyDescent="0.35">
      <c r="A19" s="36" t="s">
        <v>238</v>
      </c>
      <c r="B19" s="9">
        <v>10000000</v>
      </c>
      <c r="C19" s="9">
        <v>6161489709</v>
      </c>
      <c r="D19" s="9">
        <v>5014115920</v>
      </c>
      <c r="E19" s="9">
        <v>1147373789</v>
      </c>
      <c r="F19" s="9">
        <v>10000000</v>
      </c>
      <c r="G19" s="39">
        <v>1</v>
      </c>
      <c r="H19" s="9">
        <v>1147373789</v>
      </c>
      <c r="I19" s="9">
        <v>0</v>
      </c>
      <c r="J19" s="9">
        <v>10000000</v>
      </c>
    </row>
    <row r="20" spans="1:11" ht="18" customHeight="1" x14ac:dyDescent="0.35">
      <c r="A20" s="36" t="s">
        <v>239</v>
      </c>
      <c r="B20" s="9">
        <v>10000000</v>
      </c>
      <c r="C20" s="9">
        <v>136388991</v>
      </c>
      <c r="D20" s="9">
        <v>4143004</v>
      </c>
      <c r="E20" s="9">
        <v>132245987</v>
      </c>
      <c r="F20" s="9">
        <v>132245987</v>
      </c>
      <c r="G20" s="39">
        <v>7.5616661245078085E-2</v>
      </c>
      <c r="H20" s="9">
        <v>10000000</v>
      </c>
      <c r="I20" s="9">
        <v>0</v>
      </c>
      <c r="J20" s="9">
        <v>10000000</v>
      </c>
    </row>
    <row r="21" spans="1:11" ht="18" customHeight="1" x14ac:dyDescent="0.35">
      <c r="A21" s="36" t="s">
        <v>241</v>
      </c>
      <c r="B21" s="9">
        <v>3000000</v>
      </c>
      <c r="C21" s="9">
        <v>1465506509</v>
      </c>
      <c r="D21" s="9">
        <v>508153076</v>
      </c>
      <c r="E21" s="9">
        <v>957353433</v>
      </c>
      <c r="F21" s="9">
        <v>3000000</v>
      </c>
      <c r="G21" s="39">
        <v>1</v>
      </c>
      <c r="H21" s="9">
        <v>957353433</v>
      </c>
      <c r="I21" s="9">
        <v>0</v>
      </c>
      <c r="J21" s="9">
        <v>3000000</v>
      </c>
    </row>
    <row r="22" spans="1:11" ht="18" customHeight="1" x14ac:dyDescent="0.35">
      <c r="A22" s="36" t="s">
        <v>240</v>
      </c>
      <c r="B22" s="9">
        <v>613352000</v>
      </c>
      <c r="C22" s="9">
        <v>2636186448</v>
      </c>
      <c r="D22" s="9">
        <v>430401089</v>
      </c>
      <c r="E22" s="9">
        <v>2205785359</v>
      </c>
      <c r="F22" s="9">
        <v>371472381</v>
      </c>
      <c r="G22" s="39">
        <v>1.6511375579225094</v>
      </c>
      <c r="H22" s="9">
        <v>3642055051</v>
      </c>
      <c r="I22" s="9">
        <v>0</v>
      </c>
      <c r="J22" s="9">
        <v>613352000</v>
      </c>
    </row>
    <row r="23" spans="1:11" ht="18" customHeight="1" x14ac:dyDescent="0.35">
      <c r="A23" s="36" t="s">
        <v>237</v>
      </c>
      <c r="B23" s="9">
        <v>6704679392</v>
      </c>
      <c r="C23" s="9">
        <v>46404582270</v>
      </c>
      <c r="D23" s="9">
        <v>27285529263</v>
      </c>
      <c r="E23" s="9">
        <v>19119053007</v>
      </c>
      <c r="F23" s="9">
        <v>17972447606</v>
      </c>
      <c r="G23" s="39">
        <v>1</v>
      </c>
      <c r="H23" s="9">
        <v>19119053007</v>
      </c>
      <c r="I23" s="9">
        <v>0</v>
      </c>
      <c r="J23" s="9" t="s">
        <v>26</v>
      </c>
    </row>
    <row r="24" spans="1:11" ht="18" customHeight="1" x14ac:dyDescent="0.35">
      <c r="A24" s="36"/>
      <c r="B24" s="9"/>
      <c r="C24" s="9"/>
      <c r="D24" s="9"/>
      <c r="E24" s="9"/>
      <c r="F24" s="9"/>
      <c r="G24" s="9"/>
      <c r="H24" s="9"/>
      <c r="I24" s="9"/>
      <c r="J24" s="9"/>
    </row>
    <row r="25" spans="1:11" ht="18" customHeight="1" x14ac:dyDescent="0.35">
      <c r="A25" s="8"/>
      <c r="B25" s="9"/>
      <c r="C25" s="9"/>
      <c r="D25" s="9"/>
      <c r="E25" s="9"/>
      <c r="F25" s="9"/>
      <c r="G25" s="9"/>
      <c r="H25" s="9"/>
      <c r="I25" s="9"/>
      <c r="J25" s="9"/>
    </row>
    <row r="26" spans="1:11" ht="18" customHeight="1" x14ac:dyDescent="0.35">
      <c r="A26" s="10" t="s">
        <v>11</v>
      </c>
      <c r="B26" s="9">
        <f>SUM(B13:B25)</f>
        <v>8418501392</v>
      </c>
      <c r="C26" s="9">
        <f t="shared" ref="C26:F26" si="0">SUM(C13:C25)</f>
        <v>65149897003</v>
      </c>
      <c r="D26" s="9">
        <f t="shared" si="0"/>
        <v>37130862694</v>
      </c>
      <c r="E26" s="9">
        <f t="shared" si="0"/>
        <v>28019034309</v>
      </c>
      <c r="F26" s="9">
        <f t="shared" si="0"/>
        <v>21840965974</v>
      </c>
      <c r="G26" s="9"/>
      <c r="H26" s="9">
        <f>SUM(H13:H25)</f>
        <v>26386865420</v>
      </c>
      <c r="I26" s="9">
        <f>SUM(I13:I25)</f>
        <v>0</v>
      </c>
      <c r="J26" s="9">
        <f>SUM(J13:J25)</f>
        <v>1713822000</v>
      </c>
    </row>
    <row r="28" spans="1:11" ht="18.75" x14ac:dyDescent="0.4">
      <c r="A28" s="4" t="s">
        <v>22</v>
      </c>
      <c r="K28" s="5" t="s">
        <v>27</v>
      </c>
    </row>
    <row r="29" spans="1:11" ht="47.25" x14ac:dyDescent="0.35">
      <c r="A29" s="6" t="s">
        <v>13</v>
      </c>
      <c r="B29" s="7" t="s">
        <v>23</v>
      </c>
      <c r="C29" s="7" t="s">
        <v>15</v>
      </c>
      <c r="D29" s="7" t="s">
        <v>16</v>
      </c>
      <c r="E29" s="7" t="s">
        <v>17</v>
      </c>
      <c r="F29" s="7" t="s">
        <v>18</v>
      </c>
      <c r="G29" s="7" t="s">
        <v>19</v>
      </c>
      <c r="H29" s="7" t="s">
        <v>20</v>
      </c>
      <c r="I29" s="7" t="s">
        <v>24</v>
      </c>
      <c r="J29" s="7" t="s">
        <v>25</v>
      </c>
      <c r="K29" s="7" t="s">
        <v>10</v>
      </c>
    </row>
    <row r="30" spans="1:11" ht="18" customHeight="1" x14ac:dyDescent="0.35">
      <c r="A30" s="8" t="s">
        <v>242</v>
      </c>
      <c r="B30" s="9">
        <v>127500000</v>
      </c>
      <c r="C30" s="9">
        <v>813557905</v>
      </c>
      <c r="D30" s="9">
        <v>189246363</v>
      </c>
      <c r="E30" s="9">
        <v>624311542</v>
      </c>
      <c r="F30" s="9">
        <v>640201097</v>
      </c>
      <c r="G30" s="35">
        <v>0.19915617233002023</v>
      </c>
      <c r="H30" s="9">
        <v>124335497</v>
      </c>
      <c r="I30" s="30">
        <v>0</v>
      </c>
      <c r="J30" s="9">
        <v>127500000</v>
      </c>
      <c r="K30" s="9">
        <v>127500000</v>
      </c>
    </row>
    <row r="31" spans="1:11" ht="18" customHeight="1" x14ac:dyDescent="0.35">
      <c r="A31" s="36" t="s">
        <v>243</v>
      </c>
      <c r="B31" s="9">
        <v>13450000</v>
      </c>
      <c r="C31" s="9">
        <v>669360946</v>
      </c>
      <c r="D31" s="9">
        <v>160978799</v>
      </c>
      <c r="E31" s="9">
        <v>508382147</v>
      </c>
      <c r="F31" s="9">
        <v>360000000</v>
      </c>
      <c r="G31" s="35">
        <v>3.7361111111111109E-2</v>
      </c>
      <c r="H31" s="9">
        <v>18993722</v>
      </c>
      <c r="I31" s="30">
        <v>0</v>
      </c>
      <c r="J31" s="9">
        <v>13450000</v>
      </c>
      <c r="K31" s="9">
        <v>13450000</v>
      </c>
    </row>
    <row r="32" spans="1:11" ht="18" customHeight="1" x14ac:dyDescent="0.35">
      <c r="A32" s="36" t="s">
        <v>244</v>
      </c>
      <c r="B32" s="9">
        <v>6400000</v>
      </c>
      <c r="C32" s="9">
        <v>31601630000</v>
      </c>
      <c r="D32" s="9">
        <v>17350525000</v>
      </c>
      <c r="E32" s="9">
        <v>14251105000</v>
      </c>
      <c r="F32" s="9">
        <v>4007168000</v>
      </c>
      <c r="G32" s="35">
        <v>1.5971379288315338E-3</v>
      </c>
      <c r="H32" s="9">
        <v>22760980</v>
      </c>
      <c r="I32" s="30">
        <v>0</v>
      </c>
      <c r="J32" s="9">
        <v>6400000</v>
      </c>
      <c r="K32" s="9">
        <v>6400000</v>
      </c>
    </row>
    <row r="33" spans="1:11" ht="18" customHeight="1" x14ac:dyDescent="0.35">
      <c r="A33" s="36" t="s">
        <v>245</v>
      </c>
      <c r="B33" s="9">
        <v>5000000</v>
      </c>
      <c r="C33" s="9">
        <v>207485631</v>
      </c>
      <c r="D33" s="9">
        <v>90756581</v>
      </c>
      <c r="E33" s="9">
        <v>116729050</v>
      </c>
      <c r="F33" s="9">
        <v>50000000</v>
      </c>
      <c r="G33" s="35">
        <v>0.1</v>
      </c>
      <c r="H33" s="9">
        <v>11672905</v>
      </c>
      <c r="I33" s="30">
        <v>0</v>
      </c>
      <c r="J33" s="9">
        <v>5000000</v>
      </c>
      <c r="K33" s="9">
        <v>5000000</v>
      </c>
    </row>
    <row r="34" spans="1:11" ht="18" customHeight="1" x14ac:dyDescent="0.35">
      <c r="A34" s="36" t="s">
        <v>246</v>
      </c>
      <c r="B34" s="9">
        <v>15750000</v>
      </c>
      <c r="C34" s="9">
        <v>674040052</v>
      </c>
      <c r="D34" s="9">
        <v>566972338</v>
      </c>
      <c r="E34" s="9">
        <v>107067714</v>
      </c>
      <c r="F34" s="9">
        <v>92500000</v>
      </c>
      <c r="G34" s="35">
        <v>0.17027027027027028</v>
      </c>
      <c r="H34" s="9">
        <v>18230449</v>
      </c>
      <c r="I34" s="30">
        <v>0</v>
      </c>
      <c r="J34" s="9">
        <v>15750000</v>
      </c>
      <c r="K34" s="9">
        <v>15750000</v>
      </c>
    </row>
    <row r="35" spans="1:11" ht="18" customHeight="1" x14ac:dyDescent="0.35">
      <c r="A35" s="36" t="s">
        <v>247</v>
      </c>
      <c r="B35" s="9">
        <v>10000000</v>
      </c>
      <c r="C35" s="9">
        <v>42991311</v>
      </c>
      <c r="D35" s="9">
        <v>26501882</v>
      </c>
      <c r="E35" s="9">
        <v>16489429</v>
      </c>
      <c r="F35" s="9">
        <v>22000000</v>
      </c>
      <c r="G35" s="35">
        <v>0.45454545454545453</v>
      </c>
      <c r="H35" s="9">
        <v>7495195</v>
      </c>
      <c r="I35" s="30">
        <v>0</v>
      </c>
      <c r="J35" s="9">
        <v>5364794</v>
      </c>
      <c r="K35" s="9">
        <v>10000000</v>
      </c>
    </row>
    <row r="36" spans="1:11" ht="18" customHeight="1" x14ac:dyDescent="0.35">
      <c r="A36" s="36" t="s">
        <v>248</v>
      </c>
      <c r="B36" s="9">
        <v>40000000</v>
      </c>
      <c r="C36" s="9">
        <v>23147833000</v>
      </c>
      <c r="D36" s="9">
        <v>18794937000</v>
      </c>
      <c r="E36" s="9">
        <v>4352896000</v>
      </c>
      <c r="F36" s="9">
        <v>3440000000</v>
      </c>
      <c r="G36" s="35">
        <v>1.1627906976744186E-2</v>
      </c>
      <c r="H36" s="9">
        <v>50615070</v>
      </c>
      <c r="I36" s="30">
        <v>0</v>
      </c>
      <c r="J36" s="9">
        <v>40000000</v>
      </c>
      <c r="K36" s="9">
        <v>40000000</v>
      </c>
    </row>
    <row r="37" spans="1:11" ht="18" customHeight="1" x14ac:dyDescent="0.35">
      <c r="A37" s="36" t="s">
        <v>249</v>
      </c>
      <c r="B37" s="9">
        <v>15920000</v>
      </c>
      <c r="C37" s="9">
        <v>7489662210</v>
      </c>
      <c r="D37" s="9">
        <v>3453360912</v>
      </c>
      <c r="E37" s="9">
        <v>4036301298</v>
      </c>
      <c r="F37" s="9">
        <v>2874630000</v>
      </c>
      <c r="G37" s="35">
        <v>5.5381040342583222E-3</v>
      </c>
      <c r="H37" s="9">
        <v>22353457</v>
      </c>
      <c r="I37" s="30">
        <v>0</v>
      </c>
      <c r="J37" s="9">
        <v>15920000</v>
      </c>
      <c r="K37" s="9">
        <v>15920000</v>
      </c>
    </row>
    <row r="38" spans="1:11" ht="18" customHeight="1" x14ac:dyDescent="0.35">
      <c r="A38" s="36" t="s">
        <v>250</v>
      </c>
      <c r="B38" s="9">
        <v>1790000</v>
      </c>
      <c r="C38" s="9">
        <v>724462985</v>
      </c>
      <c r="D38" s="9">
        <v>107301932</v>
      </c>
      <c r="E38" s="9">
        <v>617161053</v>
      </c>
      <c r="F38" s="9">
        <v>381830000</v>
      </c>
      <c r="G38" s="35">
        <v>4.6879501348767779E-3</v>
      </c>
      <c r="H38" s="9">
        <v>2893220</v>
      </c>
      <c r="I38" s="30">
        <v>0</v>
      </c>
      <c r="J38" s="9">
        <v>1790000</v>
      </c>
      <c r="K38" s="9">
        <v>1790000</v>
      </c>
    </row>
    <row r="39" spans="1:11" ht="18" customHeight="1" x14ac:dyDescent="0.35">
      <c r="A39" s="36" t="s">
        <v>251</v>
      </c>
      <c r="B39" s="9">
        <v>5650000</v>
      </c>
      <c r="C39" s="9">
        <v>10022346031</v>
      </c>
      <c r="D39" s="9">
        <v>8157167526</v>
      </c>
      <c r="E39" s="9">
        <v>1865178505</v>
      </c>
      <c r="F39" s="9">
        <v>1084350000</v>
      </c>
      <c r="G39" s="35">
        <v>5.2104947664499473E-3</v>
      </c>
      <c r="H39" s="9">
        <v>9718503</v>
      </c>
      <c r="I39" s="30">
        <v>0</v>
      </c>
      <c r="J39" s="9">
        <v>5650000</v>
      </c>
      <c r="K39" s="9">
        <v>5650000</v>
      </c>
    </row>
    <row r="40" spans="1:11" ht="18" customHeight="1" x14ac:dyDescent="0.35">
      <c r="A40" s="36" t="s">
        <v>252</v>
      </c>
      <c r="B40" s="9">
        <v>1398000</v>
      </c>
      <c r="C40" s="9">
        <v>1105124746</v>
      </c>
      <c r="D40" s="9">
        <v>223231664</v>
      </c>
      <c r="E40" s="9">
        <v>881893082</v>
      </c>
      <c r="F40" s="9">
        <v>166000000</v>
      </c>
      <c r="G40" s="35">
        <v>8.4216867469879518E-3</v>
      </c>
      <c r="H40" s="9">
        <v>7427027</v>
      </c>
      <c r="I40" s="30">
        <v>0</v>
      </c>
      <c r="J40" s="9">
        <v>1398000</v>
      </c>
      <c r="K40" s="9">
        <v>1398000</v>
      </c>
    </row>
    <row r="41" spans="1:11" ht="18" customHeight="1" x14ac:dyDescent="0.35">
      <c r="A41" s="36" t="s">
        <v>253</v>
      </c>
      <c r="B41" s="9">
        <v>3680000</v>
      </c>
      <c r="C41" s="9">
        <v>4189951739</v>
      </c>
      <c r="D41" s="9">
        <v>3862224755</v>
      </c>
      <c r="E41" s="9">
        <v>327726984</v>
      </c>
      <c r="F41" s="9" t="s">
        <v>26</v>
      </c>
      <c r="G41" s="35" t="s">
        <v>26</v>
      </c>
      <c r="H41" s="9" t="s">
        <v>26</v>
      </c>
      <c r="I41" s="30">
        <v>0</v>
      </c>
      <c r="J41" s="9">
        <v>3680000</v>
      </c>
      <c r="K41" s="9">
        <v>3680000</v>
      </c>
    </row>
    <row r="42" spans="1:11" ht="18" customHeight="1" x14ac:dyDescent="0.35">
      <c r="A42" s="36" t="s">
        <v>254</v>
      </c>
      <c r="B42" s="9">
        <v>29435000</v>
      </c>
      <c r="C42" s="9">
        <v>874848292</v>
      </c>
      <c r="D42" s="9">
        <v>258722655</v>
      </c>
      <c r="E42" s="9">
        <v>616125637</v>
      </c>
      <c r="F42" s="9">
        <v>99930000</v>
      </c>
      <c r="G42" s="35">
        <v>0.29455618933253275</v>
      </c>
      <c r="H42" s="9">
        <v>181483620</v>
      </c>
      <c r="I42" s="30">
        <v>0</v>
      </c>
      <c r="J42" s="9">
        <v>29435000</v>
      </c>
      <c r="K42" s="9">
        <v>29435000</v>
      </c>
    </row>
    <row r="43" spans="1:11" ht="18" customHeight="1" x14ac:dyDescent="0.35">
      <c r="A43" s="36" t="s">
        <v>255</v>
      </c>
      <c r="B43" s="9">
        <v>12000</v>
      </c>
      <c r="C43" s="9">
        <v>211983244</v>
      </c>
      <c r="D43" s="9">
        <v>59456271</v>
      </c>
      <c r="E43" s="9">
        <v>152526973</v>
      </c>
      <c r="F43" s="9">
        <v>48624000</v>
      </c>
      <c r="G43" s="30">
        <v>2.4679170779861795E-4</v>
      </c>
      <c r="H43" s="9">
        <v>37642</v>
      </c>
      <c r="I43" s="30">
        <v>0</v>
      </c>
      <c r="J43" s="9">
        <v>12000</v>
      </c>
      <c r="K43" s="9">
        <v>12000</v>
      </c>
    </row>
    <row r="44" spans="1:11" ht="18" customHeight="1" x14ac:dyDescent="0.35">
      <c r="A44" s="8" t="s">
        <v>256</v>
      </c>
      <c r="B44" s="9">
        <v>2800000</v>
      </c>
      <c r="C44" s="9">
        <v>29478129</v>
      </c>
      <c r="D44" s="9">
        <v>68670910</v>
      </c>
      <c r="E44" s="9">
        <v>-39192781</v>
      </c>
      <c r="F44" s="9">
        <v>7000000</v>
      </c>
      <c r="G44" s="35">
        <v>0.4</v>
      </c>
      <c r="H44" s="9">
        <v>-15677112</v>
      </c>
      <c r="I44" s="30">
        <v>0</v>
      </c>
      <c r="J44" s="9">
        <v>0</v>
      </c>
      <c r="K44" s="9">
        <v>2800000</v>
      </c>
    </row>
    <row r="45" spans="1:11" ht="18" customHeight="1" x14ac:dyDescent="0.35">
      <c r="A45" s="8" t="s">
        <v>257</v>
      </c>
      <c r="B45" s="9">
        <v>21000000</v>
      </c>
      <c r="C45" s="9">
        <v>24786267000000</v>
      </c>
      <c r="D45" s="9">
        <v>24545185000000</v>
      </c>
      <c r="E45" s="9">
        <v>241082000000</v>
      </c>
      <c r="F45" s="9">
        <v>16602000000</v>
      </c>
      <c r="G45" s="35">
        <v>1.264907842428623E-3</v>
      </c>
      <c r="H45" s="9">
        <v>304946512</v>
      </c>
      <c r="I45" s="30">
        <v>0</v>
      </c>
      <c r="J45" s="9">
        <v>21000000</v>
      </c>
      <c r="K45" s="9">
        <v>21000000</v>
      </c>
    </row>
    <row r="46" spans="1:11" ht="18" customHeight="1" x14ac:dyDescent="0.35">
      <c r="A46" s="27" t="s">
        <v>258</v>
      </c>
      <c r="B46" s="9">
        <v>164473000</v>
      </c>
      <c r="C46" s="9">
        <v>372889246240</v>
      </c>
      <c r="D46" s="9">
        <v>338890435413</v>
      </c>
      <c r="E46" s="9">
        <v>33998810827</v>
      </c>
      <c r="F46" s="9">
        <v>26200554688</v>
      </c>
      <c r="G46" s="35">
        <v>6.277462517819501E-3</v>
      </c>
      <c r="H46" s="9">
        <v>213426261</v>
      </c>
      <c r="I46" s="30">
        <v>0</v>
      </c>
      <c r="J46" s="9">
        <v>164473000</v>
      </c>
      <c r="K46" s="9">
        <v>164473000</v>
      </c>
    </row>
    <row r="47" spans="1:11" ht="18" customHeight="1" x14ac:dyDescent="0.35">
      <c r="A47" s="27" t="s">
        <v>259</v>
      </c>
      <c r="B47" s="9">
        <v>20340000</v>
      </c>
      <c r="C47" s="9">
        <v>5919897437</v>
      </c>
      <c r="D47" s="9">
        <v>721115193</v>
      </c>
      <c r="E47" s="9">
        <v>5198782244</v>
      </c>
      <c r="F47" s="9">
        <v>3399505773</v>
      </c>
      <c r="G47" s="35">
        <v>5.9832226677027619E-3</v>
      </c>
      <c r="H47" s="9">
        <v>31105472</v>
      </c>
      <c r="I47" s="30">
        <v>0</v>
      </c>
      <c r="J47" s="9">
        <v>20340000</v>
      </c>
      <c r="K47" s="9">
        <v>20340000</v>
      </c>
    </row>
    <row r="48" spans="1:11" ht="18" customHeight="1" x14ac:dyDescent="0.35">
      <c r="A48" s="27" t="s">
        <v>260</v>
      </c>
      <c r="B48" s="9">
        <v>10378371</v>
      </c>
      <c r="C48" s="9">
        <v>385862202</v>
      </c>
      <c r="D48" s="9">
        <v>4207691</v>
      </c>
      <c r="E48" s="9">
        <v>381654511</v>
      </c>
      <c r="F48" s="9">
        <v>325701963</v>
      </c>
      <c r="G48" s="35">
        <v>3.186462526785569E-2</v>
      </c>
      <c r="H48" s="9">
        <v>12161278</v>
      </c>
      <c r="I48" s="30">
        <v>0</v>
      </c>
      <c r="J48" s="9">
        <v>10378371</v>
      </c>
      <c r="K48" s="9">
        <v>10378371</v>
      </c>
    </row>
    <row r="49" spans="1:11" ht="18" customHeight="1" x14ac:dyDescent="0.35">
      <c r="A49" s="40" t="s">
        <v>261</v>
      </c>
      <c r="B49" s="41">
        <v>300000</v>
      </c>
      <c r="C49" s="41">
        <v>106617426</v>
      </c>
      <c r="D49" s="41">
        <v>305248</v>
      </c>
      <c r="E49" s="41">
        <v>106312178</v>
      </c>
      <c r="F49" s="41">
        <v>98177794</v>
      </c>
      <c r="G49" s="42">
        <v>3.0556807988576318E-3</v>
      </c>
      <c r="H49" s="41">
        <v>324856</v>
      </c>
      <c r="I49" s="43">
        <v>0</v>
      </c>
      <c r="J49" s="41">
        <v>300000</v>
      </c>
      <c r="K49" s="41">
        <v>300000</v>
      </c>
    </row>
    <row r="50" spans="1:11" ht="18" customHeight="1" x14ac:dyDescent="0.35">
      <c r="A50" s="27" t="s">
        <v>262</v>
      </c>
      <c r="B50" s="9">
        <v>30820000</v>
      </c>
      <c r="C50" s="9">
        <v>10486025592</v>
      </c>
      <c r="D50" s="9">
        <v>8789655109</v>
      </c>
      <c r="E50" s="9">
        <v>1696370483</v>
      </c>
      <c r="F50" s="9">
        <v>1318958224</v>
      </c>
      <c r="G50" s="35">
        <v>2.3366926593423328E-2</v>
      </c>
      <c r="H50" s="9">
        <v>39638965</v>
      </c>
      <c r="I50" s="30">
        <v>0</v>
      </c>
      <c r="J50" s="9">
        <v>30820000</v>
      </c>
      <c r="K50" s="9">
        <v>30820000</v>
      </c>
    </row>
    <row r="51" spans="1:11" ht="18" customHeight="1" x14ac:dyDescent="0.35">
      <c r="A51" s="27" t="s">
        <v>263</v>
      </c>
      <c r="B51" s="9">
        <v>40980000</v>
      </c>
      <c r="C51" s="9">
        <v>2644182198</v>
      </c>
      <c r="D51" s="9">
        <v>623563575</v>
      </c>
      <c r="E51" s="9">
        <v>2020618623</v>
      </c>
      <c r="F51" s="9">
        <v>1916426398</v>
      </c>
      <c r="G51" s="35">
        <v>2.1383550155000527E-2</v>
      </c>
      <c r="H51" s="9">
        <v>43208000</v>
      </c>
      <c r="I51" s="30">
        <v>0</v>
      </c>
      <c r="J51" s="9">
        <v>40980000</v>
      </c>
      <c r="K51" s="9">
        <v>40980000</v>
      </c>
    </row>
    <row r="52" spans="1:11" ht="18" customHeight="1" x14ac:dyDescent="0.35">
      <c r="A52" s="36" t="s">
        <v>264</v>
      </c>
      <c r="B52" s="9">
        <v>15329000</v>
      </c>
      <c r="C52" s="9">
        <v>737084730</v>
      </c>
      <c r="D52" s="9">
        <v>7682334</v>
      </c>
      <c r="E52" s="9">
        <v>729402396</v>
      </c>
      <c r="F52" s="9">
        <v>537373658</v>
      </c>
      <c r="G52" s="35">
        <v>2.8525774890141711E-2</v>
      </c>
      <c r="H52" s="9">
        <v>20806769</v>
      </c>
      <c r="I52" s="30">
        <v>0</v>
      </c>
      <c r="J52" s="9">
        <v>15329000</v>
      </c>
      <c r="K52" s="9">
        <v>15329000</v>
      </c>
    </row>
    <row r="53" spans="1:11" ht="18" customHeight="1" x14ac:dyDescent="0.35">
      <c r="A53" s="36" t="s">
        <v>265</v>
      </c>
      <c r="B53" s="9">
        <v>70648700</v>
      </c>
      <c r="C53" s="9">
        <v>1082451018</v>
      </c>
      <c r="D53" s="9">
        <v>226795</v>
      </c>
      <c r="E53" s="9">
        <v>1082224223</v>
      </c>
      <c r="F53" s="9">
        <v>1058100000</v>
      </c>
      <c r="G53" s="35">
        <v>6.6769397977506847E-2</v>
      </c>
      <c r="H53" s="9">
        <v>72259460</v>
      </c>
      <c r="I53" s="30">
        <v>0</v>
      </c>
      <c r="J53" s="9">
        <v>70648700</v>
      </c>
      <c r="K53" s="9">
        <v>70648700</v>
      </c>
    </row>
    <row r="54" spans="1:11" ht="18" customHeight="1" x14ac:dyDescent="0.35">
      <c r="A54" s="36" t="s">
        <v>266</v>
      </c>
      <c r="B54" s="9">
        <v>4355600</v>
      </c>
      <c r="C54" s="9">
        <v>10941535170</v>
      </c>
      <c r="D54" s="9">
        <v>7218463980</v>
      </c>
      <c r="E54" s="9">
        <v>3723071190</v>
      </c>
      <c r="F54" s="9">
        <v>900000000</v>
      </c>
      <c r="G54" s="35">
        <v>4.8395555555555553E-3</v>
      </c>
      <c r="H54" s="9">
        <v>18018010</v>
      </c>
      <c r="I54" s="30">
        <v>0</v>
      </c>
      <c r="J54" s="9">
        <v>4355600</v>
      </c>
      <c r="K54" s="9">
        <v>4355600</v>
      </c>
    </row>
    <row r="55" spans="1:11" ht="18" customHeight="1" x14ac:dyDescent="0.35">
      <c r="A55" s="8" t="s">
        <v>267</v>
      </c>
      <c r="B55" s="9">
        <v>800000</v>
      </c>
      <c r="C55" s="9">
        <v>61939370</v>
      </c>
      <c r="D55" s="9">
        <v>27484603</v>
      </c>
      <c r="E55" s="9">
        <v>34454767</v>
      </c>
      <c r="F55" s="9" t="s">
        <v>26</v>
      </c>
      <c r="G55" s="35" t="s">
        <v>26</v>
      </c>
      <c r="H55" s="9" t="s">
        <v>26</v>
      </c>
      <c r="I55" s="30">
        <v>0</v>
      </c>
      <c r="J55" s="9">
        <v>800000</v>
      </c>
      <c r="K55" s="9">
        <v>800000</v>
      </c>
    </row>
    <row r="56" spans="1:11" ht="18" customHeight="1" x14ac:dyDescent="0.35">
      <c r="A56" s="8" t="s">
        <v>268</v>
      </c>
      <c r="B56" s="9">
        <v>190000</v>
      </c>
      <c r="C56" s="9">
        <v>186807014</v>
      </c>
      <c r="D56" s="9">
        <v>0</v>
      </c>
      <c r="E56" s="9">
        <v>186807014</v>
      </c>
      <c r="F56" s="9">
        <v>173000000</v>
      </c>
      <c r="G56" s="35">
        <v>1.0982658959537573E-3</v>
      </c>
      <c r="H56" s="9">
        <v>205164</v>
      </c>
      <c r="I56" s="30">
        <v>0</v>
      </c>
      <c r="J56" s="9">
        <v>190000</v>
      </c>
      <c r="K56" s="9">
        <v>190000</v>
      </c>
    </row>
    <row r="57" spans="1:11" ht="18" customHeight="1" x14ac:dyDescent="0.35">
      <c r="A57" s="8" t="s">
        <v>269</v>
      </c>
      <c r="B57" s="9">
        <v>500000</v>
      </c>
      <c r="C57" s="9">
        <v>3805931333</v>
      </c>
      <c r="D57" s="9">
        <v>1258425596</v>
      </c>
      <c r="E57" s="9">
        <v>2547505737</v>
      </c>
      <c r="F57" s="9">
        <v>400000000</v>
      </c>
      <c r="G57" s="35">
        <v>1.25E-3</v>
      </c>
      <c r="H57" s="9">
        <v>3184382</v>
      </c>
      <c r="I57" s="30">
        <v>0</v>
      </c>
      <c r="J57" s="9">
        <v>500000</v>
      </c>
      <c r="K57" s="9">
        <v>500000</v>
      </c>
    </row>
    <row r="58" spans="1:11" ht="18" customHeight="1" x14ac:dyDescent="0.35">
      <c r="A58" s="8"/>
      <c r="B58" s="9"/>
      <c r="C58" s="9"/>
      <c r="D58" s="9"/>
      <c r="E58" s="9"/>
      <c r="F58" s="9"/>
      <c r="G58" s="35"/>
      <c r="H58" s="9"/>
      <c r="I58" s="30"/>
      <c r="J58" s="9"/>
      <c r="K58" s="9"/>
    </row>
    <row r="59" spans="1:11" ht="18" customHeight="1" x14ac:dyDescent="0.35">
      <c r="A59" s="8"/>
      <c r="B59" s="9"/>
      <c r="C59" s="9"/>
      <c r="D59" s="9"/>
      <c r="E59" s="9"/>
      <c r="F59" s="9"/>
      <c r="G59" s="30"/>
      <c r="H59" s="9"/>
      <c r="I59" s="30"/>
      <c r="J59" s="9"/>
      <c r="K59" s="9"/>
    </row>
    <row r="60" spans="1:11" ht="18" customHeight="1" x14ac:dyDescent="0.35">
      <c r="A60" s="10" t="s">
        <v>11</v>
      </c>
      <c r="B60" s="9">
        <f>SUM(B30:B59)</f>
        <v>658899671</v>
      </c>
      <c r="C60" s="9">
        <f>SUM(C30:C59)</f>
        <v>25277319335951</v>
      </c>
      <c r="D60" s="9">
        <f>SUM(D30:D59)</f>
        <v>24956096620125</v>
      </c>
      <c r="E60" s="9">
        <f>SUM(E30:E59)</f>
        <v>321222715826</v>
      </c>
      <c r="F60" s="9">
        <f>SUM(F30:F59)</f>
        <v>66204031595</v>
      </c>
      <c r="G60" s="9"/>
      <c r="H60" s="9">
        <f>SUM(H30:H59)</f>
        <v>1221625304</v>
      </c>
      <c r="I60" s="30">
        <f>SUM(I30:I59)</f>
        <v>0</v>
      </c>
      <c r="J60" s="9">
        <f>SUM(J30:J59)</f>
        <v>651464465</v>
      </c>
      <c r="K60" s="9">
        <f>SUM(K30:K59)</f>
        <v>658899671</v>
      </c>
    </row>
  </sheetData>
  <phoneticPr fontId="4"/>
  <pageMargins left="0.39370078740157483" right="0.39370078740157483" top="0.59055118110236227" bottom="0.39370078740157483" header="0.19685039370078741" footer="0.19685039370078741"/>
  <pageSetup paperSize="9" scale="42" orientation="portrait" r:id="rId1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opLeftCell="A4" workbookViewId="0">
      <selection activeCell="A20" sqref="A20"/>
    </sheetView>
  </sheetViews>
  <sheetFormatPr defaultColWidth="8.875" defaultRowHeight="15.75" x14ac:dyDescent="0.35"/>
  <cols>
    <col min="1" max="1" width="22.875" style="2" customWidth="1"/>
    <col min="2" max="7" width="17.875" style="2" customWidth="1"/>
    <col min="8" max="16384" width="8.875" style="2"/>
  </cols>
  <sheetData>
    <row r="1" spans="1:7" ht="30" x14ac:dyDescent="0.6">
      <c r="A1" s="1" t="s">
        <v>34</v>
      </c>
    </row>
    <row r="2" spans="1:7" ht="18.75" x14ac:dyDescent="0.4">
      <c r="A2" s="3" t="s">
        <v>229</v>
      </c>
    </row>
    <row r="3" spans="1:7" ht="18.75" x14ac:dyDescent="0.4">
      <c r="A3" s="3" t="s">
        <v>1</v>
      </c>
    </row>
    <row r="4" spans="1:7" ht="18.75" x14ac:dyDescent="0.4">
      <c r="G4" s="5" t="s">
        <v>27</v>
      </c>
    </row>
    <row r="5" spans="1:7" ht="31.5" x14ac:dyDescent="0.35">
      <c r="A5" s="6" t="s">
        <v>28</v>
      </c>
      <c r="B5" s="6" t="s">
        <v>29</v>
      </c>
      <c r="C5" s="6" t="s">
        <v>30</v>
      </c>
      <c r="D5" s="6" t="s">
        <v>31</v>
      </c>
      <c r="E5" s="6" t="s">
        <v>32</v>
      </c>
      <c r="F5" s="7" t="s">
        <v>33</v>
      </c>
      <c r="G5" s="7" t="s">
        <v>10</v>
      </c>
    </row>
    <row r="6" spans="1:7" ht="18" customHeight="1" x14ac:dyDescent="0.35">
      <c r="A6" s="8" t="s">
        <v>271</v>
      </c>
      <c r="B6" s="30">
        <v>16576897187</v>
      </c>
      <c r="C6" s="30">
        <v>50000000</v>
      </c>
      <c r="D6" s="30">
        <v>0</v>
      </c>
      <c r="E6" s="30">
        <v>0</v>
      </c>
      <c r="F6" s="30">
        <f>SUM(B6:E6)</f>
        <v>16626897187</v>
      </c>
      <c r="G6" s="30">
        <v>19026897187</v>
      </c>
    </row>
    <row r="7" spans="1:7" ht="18" customHeight="1" x14ac:dyDescent="0.35">
      <c r="A7" s="36" t="s">
        <v>272</v>
      </c>
      <c r="B7" s="30">
        <v>1996529189</v>
      </c>
      <c r="C7" s="30">
        <v>0</v>
      </c>
      <c r="D7" s="30">
        <v>0</v>
      </c>
      <c r="E7" s="30">
        <v>0</v>
      </c>
      <c r="F7" s="30">
        <f t="shared" ref="F7:F16" si="0">SUM(B7:E7)</f>
        <v>1996529189</v>
      </c>
      <c r="G7" s="30">
        <v>1996529189</v>
      </c>
    </row>
    <row r="8" spans="1:7" ht="18" customHeight="1" x14ac:dyDescent="0.35">
      <c r="A8" s="36" t="s">
        <v>273</v>
      </c>
      <c r="B8" s="30">
        <v>0</v>
      </c>
      <c r="C8" s="30">
        <v>0</v>
      </c>
      <c r="D8" s="30">
        <v>0</v>
      </c>
      <c r="E8" s="30">
        <v>0</v>
      </c>
      <c r="F8" s="30">
        <f t="shared" si="0"/>
        <v>0</v>
      </c>
      <c r="G8" s="30">
        <v>0</v>
      </c>
    </row>
    <row r="9" spans="1:7" ht="18" customHeight="1" x14ac:dyDescent="0.35">
      <c r="A9" s="36" t="s">
        <v>274</v>
      </c>
      <c r="B9" s="30">
        <v>116166648</v>
      </c>
      <c r="C9" s="30">
        <v>100000000</v>
      </c>
      <c r="D9" s="30">
        <v>0</v>
      </c>
      <c r="E9" s="30">
        <v>0</v>
      </c>
      <c r="F9" s="30">
        <f t="shared" si="0"/>
        <v>216166648</v>
      </c>
      <c r="G9" s="30">
        <v>216166648</v>
      </c>
    </row>
    <row r="10" spans="1:7" ht="18" customHeight="1" x14ac:dyDescent="0.35">
      <c r="A10" s="36" t="s">
        <v>275</v>
      </c>
      <c r="B10" s="30">
        <v>217397541</v>
      </c>
      <c r="C10" s="30">
        <v>0</v>
      </c>
      <c r="D10" s="30">
        <v>0</v>
      </c>
      <c r="E10" s="30">
        <v>0</v>
      </c>
      <c r="F10" s="30">
        <f t="shared" si="0"/>
        <v>217397541</v>
      </c>
      <c r="G10" s="30">
        <v>217397541</v>
      </c>
    </row>
    <row r="11" spans="1:7" ht="18" customHeight="1" x14ac:dyDescent="0.35">
      <c r="A11" s="36" t="s">
        <v>276</v>
      </c>
      <c r="B11" s="30">
        <v>66374278</v>
      </c>
      <c r="C11" s="30">
        <v>50000000</v>
      </c>
      <c r="D11" s="30">
        <v>0</v>
      </c>
      <c r="E11" s="30">
        <v>0</v>
      </c>
      <c r="F11" s="30">
        <f t="shared" ref="F11:F12" si="1">SUM(B11:E11)</f>
        <v>116374278</v>
      </c>
      <c r="G11" s="30">
        <v>116374278</v>
      </c>
    </row>
    <row r="12" spans="1:7" ht="18" customHeight="1" x14ac:dyDescent="0.35">
      <c r="A12" s="36" t="s">
        <v>277</v>
      </c>
      <c r="B12" s="30">
        <v>0</v>
      </c>
      <c r="C12" s="30">
        <v>0</v>
      </c>
      <c r="D12" s="30">
        <v>0</v>
      </c>
      <c r="E12" s="30">
        <v>0</v>
      </c>
      <c r="F12" s="30">
        <f t="shared" si="1"/>
        <v>0</v>
      </c>
      <c r="G12" s="30">
        <v>0</v>
      </c>
    </row>
    <row r="13" spans="1:7" ht="18" customHeight="1" x14ac:dyDescent="0.35">
      <c r="A13" s="36" t="s">
        <v>278</v>
      </c>
      <c r="B13" s="30">
        <v>44661255</v>
      </c>
      <c r="C13" s="30">
        <v>0</v>
      </c>
      <c r="D13" s="30">
        <v>0</v>
      </c>
      <c r="E13" s="30">
        <v>0</v>
      </c>
      <c r="F13" s="30">
        <f t="shared" si="0"/>
        <v>44661255</v>
      </c>
      <c r="G13" s="30">
        <v>44661255</v>
      </c>
    </row>
    <row r="14" spans="1:7" ht="18" customHeight="1" x14ac:dyDescent="0.35">
      <c r="A14" s="36" t="s">
        <v>279</v>
      </c>
      <c r="B14" s="30">
        <v>3336995661</v>
      </c>
      <c r="C14" s="30">
        <v>0</v>
      </c>
      <c r="D14" s="30">
        <v>0</v>
      </c>
      <c r="E14" s="30">
        <v>0</v>
      </c>
      <c r="F14" s="30">
        <f t="shared" si="0"/>
        <v>3336995661</v>
      </c>
      <c r="G14" s="30">
        <v>3336995661</v>
      </c>
    </row>
    <row r="15" spans="1:7" ht="18" customHeight="1" x14ac:dyDescent="0.35">
      <c r="A15" s="36" t="s">
        <v>280</v>
      </c>
      <c r="B15" s="30">
        <v>29843319</v>
      </c>
      <c r="C15" s="30">
        <v>0</v>
      </c>
      <c r="D15" s="30">
        <v>0</v>
      </c>
      <c r="E15" s="30">
        <v>0</v>
      </c>
      <c r="F15" s="30">
        <f t="shared" si="0"/>
        <v>29843319</v>
      </c>
      <c r="G15" s="30">
        <v>29843319</v>
      </c>
    </row>
    <row r="16" spans="1:7" ht="18" customHeight="1" x14ac:dyDescent="0.35">
      <c r="A16" s="36" t="s">
        <v>281</v>
      </c>
      <c r="B16" s="30">
        <v>761792765</v>
      </c>
      <c r="C16" s="30">
        <v>0</v>
      </c>
      <c r="D16" s="30">
        <v>0</v>
      </c>
      <c r="E16" s="30">
        <v>0</v>
      </c>
      <c r="F16" s="30">
        <f t="shared" si="0"/>
        <v>761792765</v>
      </c>
      <c r="G16" s="30">
        <v>761792765</v>
      </c>
    </row>
    <row r="17" spans="1:7" ht="18" customHeight="1" x14ac:dyDescent="0.35">
      <c r="A17" s="36" t="s">
        <v>282</v>
      </c>
      <c r="B17" s="30">
        <v>56719951</v>
      </c>
      <c r="C17" s="30">
        <v>0</v>
      </c>
      <c r="D17" s="30">
        <v>0</v>
      </c>
      <c r="E17" s="30">
        <v>0</v>
      </c>
      <c r="F17" s="30">
        <f t="shared" ref="F17:F18" si="2">SUM(B17:E17)</f>
        <v>56719951</v>
      </c>
      <c r="G17" s="30">
        <v>56719951</v>
      </c>
    </row>
    <row r="18" spans="1:7" ht="18" customHeight="1" x14ac:dyDescent="0.35">
      <c r="A18" s="36" t="s">
        <v>283</v>
      </c>
      <c r="B18" s="30">
        <v>234105544</v>
      </c>
      <c r="C18" s="30">
        <v>0</v>
      </c>
      <c r="D18" s="30">
        <v>0</v>
      </c>
      <c r="E18" s="30">
        <v>0</v>
      </c>
      <c r="F18" s="30">
        <f t="shared" si="2"/>
        <v>234105544</v>
      </c>
      <c r="G18" s="30">
        <v>279721504</v>
      </c>
    </row>
    <row r="19" spans="1:7" ht="18" customHeight="1" x14ac:dyDescent="0.35">
      <c r="A19" s="27"/>
      <c r="B19" s="30"/>
      <c r="C19" s="30"/>
      <c r="D19" s="30"/>
      <c r="E19" s="30"/>
      <c r="F19" s="30"/>
      <c r="G19" s="30"/>
    </row>
    <row r="20" spans="1:7" ht="18" customHeight="1" x14ac:dyDescent="0.35">
      <c r="A20" s="8"/>
      <c r="B20" s="30"/>
      <c r="C20" s="30"/>
      <c r="D20" s="30"/>
      <c r="E20" s="30"/>
      <c r="F20" s="30"/>
      <c r="G20" s="30"/>
    </row>
    <row r="21" spans="1:7" ht="18" customHeight="1" x14ac:dyDescent="0.35">
      <c r="A21" s="10" t="s">
        <v>11</v>
      </c>
      <c r="B21" s="30">
        <f t="shared" ref="B21:G21" si="3">SUM(B6:B20)</f>
        <v>23437483338</v>
      </c>
      <c r="C21" s="30">
        <f t="shared" si="3"/>
        <v>200000000</v>
      </c>
      <c r="D21" s="30">
        <f t="shared" si="3"/>
        <v>0</v>
      </c>
      <c r="E21" s="30">
        <f t="shared" si="3"/>
        <v>0</v>
      </c>
      <c r="F21" s="30">
        <f t="shared" si="3"/>
        <v>23637483338</v>
      </c>
      <c r="G21" s="30">
        <f t="shared" si="3"/>
        <v>26083099298</v>
      </c>
    </row>
  </sheetData>
  <phoneticPr fontId="4"/>
  <pageMargins left="0.59055118110236227" right="0.39370078740157483" top="0.39370078740157483" bottom="0.39370078740157483" header="0.19685039370078741" footer="0.19685039370078741"/>
  <pageSetup paperSize="9" scale="65" orientation="portrait" r:id="rId1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/>
  </sheetViews>
  <sheetFormatPr defaultColWidth="8.875" defaultRowHeight="15.75" x14ac:dyDescent="0.35"/>
  <cols>
    <col min="1" max="1" width="30.875" style="2" customWidth="1"/>
    <col min="2" max="6" width="19.875" style="2" customWidth="1"/>
    <col min="7" max="16384" width="8.875" style="2"/>
  </cols>
  <sheetData>
    <row r="1" spans="1:6" ht="30" x14ac:dyDescent="0.6">
      <c r="A1" s="1" t="s">
        <v>35</v>
      </c>
    </row>
    <row r="2" spans="1:6" ht="18.75" x14ac:dyDescent="0.4">
      <c r="A2" s="3" t="s">
        <v>229</v>
      </c>
    </row>
    <row r="3" spans="1:6" ht="18.75" x14ac:dyDescent="0.4">
      <c r="A3" s="3" t="s">
        <v>1</v>
      </c>
    </row>
    <row r="4" spans="1:6" ht="18.75" x14ac:dyDescent="0.4">
      <c r="F4" s="5" t="s">
        <v>27</v>
      </c>
    </row>
    <row r="5" spans="1:6" ht="22.5" customHeight="1" x14ac:dyDescent="0.35">
      <c r="A5" s="47" t="s">
        <v>36</v>
      </c>
      <c r="B5" s="47" t="s">
        <v>37</v>
      </c>
      <c r="C5" s="47"/>
      <c r="D5" s="47" t="s">
        <v>38</v>
      </c>
      <c r="E5" s="47"/>
      <c r="F5" s="48" t="s">
        <v>39</v>
      </c>
    </row>
    <row r="6" spans="1:6" ht="31.5" x14ac:dyDescent="0.35">
      <c r="A6" s="47"/>
      <c r="B6" s="6" t="s">
        <v>40</v>
      </c>
      <c r="C6" s="7" t="s">
        <v>41</v>
      </c>
      <c r="D6" s="6" t="s">
        <v>40</v>
      </c>
      <c r="E6" s="7" t="s">
        <v>41</v>
      </c>
      <c r="F6" s="47"/>
    </row>
    <row r="7" spans="1:6" ht="18" customHeight="1" x14ac:dyDescent="0.35">
      <c r="A7" s="36" t="s">
        <v>284</v>
      </c>
      <c r="B7" s="30">
        <v>0</v>
      </c>
      <c r="C7" s="30">
        <v>0</v>
      </c>
      <c r="D7" s="30">
        <v>27700000</v>
      </c>
      <c r="E7" s="30">
        <v>0</v>
      </c>
      <c r="F7" s="30">
        <f>+B7+D7</f>
        <v>27700000</v>
      </c>
    </row>
    <row r="8" spans="1:6" ht="18" customHeight="1" x14ac:dyDescent="0.35">
      <c r="A8" s="36" t="s">
        <v>285</v>
      </c>
      <c r="B8" s="30">
        <v>0</v>
      </c>
      <c r="C8" s="30">
        <v>0</v>
      </c>
      <c r="D8" s="30">
        <v>236495659</v>
      </c>
      <c r="E8" s="30">
        <v>0</v>
      </c>
      <c r="F8" s="30">
        <f t="shared" ref="F8:F10" si="0">+B8+D8</f>
        <v>236495659</v>
      </c>
    </row>
    <row r="9" spans="1:6" ht="18" customHeight="1" x14ac:dyDescent="0.35">
      <c r="A9" s="36" t="s">
        <v>286</v>
      </c>
      <c r="B9" s="30">
        <v>1890000</v>
      </c>
      <c r="C9" s="30">
        <v>0</v>
      </c>
      <c r="D9" s="30">
        <v>120000</v>
      </c>
      <c r="E9" s="30">
        <v>0</v>
      </c>
      <c r="F9" s="30">
        <f t="shared" si="0"/>
        <v>2010000</v>
      </c>
    </row>
    <row r="10" spans="1:6" ht="18" customHeight="1" x14ac:dyDescent="0.35">
      <c r="A10" s="36" t="s">
        <v>288</v>
      </c>
      <c r="B10" s="30">
        <v>44218950</v>
      </c>
      <c r="C10" s="30">
        <v>0</v>
      </c>
      <c r="D10" s="30">
        <v>0</v>
      </c>
      <c r="E10" s="30">
        <v>0</v>
      </c>
      <c r="F10" s="30">
        <f t="shared" si="0"/>
        <v>44218950</v>
      </c>
    </row>
    <row r="11" spans="1:6" ht="18" customHeight="1" x14ac:dyDescent="0.35">
      <c r="A11" s="36"/>
      <c r="B11" s="30"/>
      <c r="C11" s="30"/>
      <c r="D11" s="30"/>
      <c r="E11" s="30"/>
      <c r="F11" s="30"/>
    </row>
    <row r="12" spans="1:6" ht="18" customHeight="1" x14ac:dyDescent="0.35">
      <c r="A12" s="8"/>
      <c r="B12" s="30"/>
      <c r="C12" s="30"/>
      <c r="D12" s="30"/>
      <c r="E12" s="30"/>
      <c r="F12" s="30"/>
    </row>
    <row r="13" spans="1:6" ht="18" customHeight="1" x14ac:dyDescent="0.35">
      <c r="A13" s="10" t="s">
        <v>11</v>
      </c>
      <c r="B13" s="30">
        <f>SUM(B7:B12)</f>
        <v>46108950</v>
      </c>
      <c r="C13" s="30">
        <f>SUM(C7:C12)</f>
        <v>0</v>
      </c>
      <c r="D13" s="30">
        <f>SUM(D7:D12)</f>
        <v>264315659</v>
      </c>
      <c r="E13" s="30">
        <f>SUM(E7:E12)</f>
        <v>0</v>
      </c>
      <c r="F13" s="30">
        <f>SUM(F7:F12)</f>
        <v>310424609</v>
      </c>
    </row>
  </sheetData>
  <mergeCells count="4">
    <mergeCell ref="A5:A6"/>
    <mergeCell ref="B5:C5"/>
    <mergeCell ref="D5:E5"/>
    <mergeCell ref="F5:F6"/>
  </mergeCells>
  <phoneticPr fontId="4"/>
  <pageMargins left="0.59055118110236227" right="0.39370078740157483" top="0.39370078740157483" bottom="0.39370078740157483" header="0.19685039370078741" footer="0.19685039370078741"/>
  <pageSetup paperSize="9" scale="65" orientation="portrait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workbookViewId="0">
      <selection activeCell="A16" sqref="A16"/>
    </sheetView>
  </sheetViews>
  <sheetFormatPr defaultColWidth="8.875" defaultRowHeight="15.75" x14ac:dyDescent="0.35"/>
  <cols>
    <col min="1" max="1" width="30.875" style="2" customWidth="1"/>
    <col min="2" max="3" width="19.875" style="2" customWidth="1"/>
    <col min="4" max="16384" width="8.875" style="2"/>
  </cols>
  <sheetData>
    <row r="1" spans="1:3" ht="30" x14ac:dyDescent="0.6">
      <c r="A1" s="1" t="s">
        <v>42</v>
      </c>
    </row>
    <row r="2" spans="1:3" ht="18.75" x14ac:dyDescent="0.4">
      <c r="A2" s="3" t="s">
        <v>229</v>
      </c>
    </row>
    <row r="3" spans="1:3" ht="18.75" x14ac:dyDescent="0.4">
      <c r="A3" s="3" t="s">
        <v>1</v>
      </c>
    </row>
    <row r="4" spans="1:3" ht="18.75" x14ac:dyDescent="0.4">
      <c r="C4" s="5" t="s">
        <v>27</v>
      </c>
    </row>
    <row r="5" spans="1:3" ht="22.5" customHeight="1" x14ac:dyDescent="0.35">
      <c r="A5" s="6" t="s">
        <v>36</v>
      </c>
      <c r="B5" s="6" t="s">
        <v>40</v>
      </c>
      <c r="C5" s="6" t="s">
        <v>43</v>
      </c>
    </row>
    <row r="6" spans="1:3" ht="18" customHeight="1" x14ac:dyDescent="0.35">
      <c r="A6" s="8" t="s">
        <v>44</v>
      </c>
      <c r="B6" s="9"/>
      <c r="C6" s="9"/>
    </row>
    <row r="7" spans="1:3" ht="18" customHeight="1" x14ac:dyDescent="0.35">
      <c r="A7" s="8"/>
      <c r="B7" s="9"/>
      <c r="C7" s="9"/>
    </row>
    <row r="8" spans="1:3" ht="18" customHeight="1" x14ac:dyDescent="0.35">
      <c r="A8" s="36"/>
      <c r="B8" s="9"/>
      <c r="C8" s="9"/>
    </row>
    <row r="9" spans="1:3" ht="18" customHeight="1" x14ac:dyDescent="0.35">
      <c r="A9" s="36"/>
      <c r="B9" s="9"/>
      <c r="C9" s="9"/>
    </row>
    <row r="10" spans="1:3" ht="18" customHeight="1" x14ac:dyDescent="0.35">
      <c r="A10" s="36"/>
      <c r="B10" s="9"/>
      <c r="C10" s="9"/>
    </row>
    <row r="11" spans="1:3" ht="18" customHeight="1" x14ac:dyDescent="0.35">
      <c r="A11" s="8"/>
      <c r="B11" s="9"/>
      <c r="C11" s="9"/>
    </row>
    <row r="12" spans="1:3" ht="18" customHeight="1" thickBot="1" x14ac:dyDescent="0.4">
      <c r="A12" s="11" t="s">
        <v>45</v>
      </c>
      <c r="B12" s="12"/>
      <c r="C12" s="12"/>
    </row>
    <row r="13" spans="1:3" ht="18" customHeight="1" thickTop="1" x14ac:dyDescent="0.35">
      <c r="A13" s="8" t="s">
        <v>46</v>
      </c>
      <c r="B13" s="9"/>
      <c r="C13" s="9"/>
    </row>
    <row r="14" spans="1:3" ht="18" customHeight="1" x14ac:dyDescent="0.35">
      <c r="A14" s="8" t="s">
        <v>289</v>
      </c>
      <c r="B14" s="30">
        <v>117674053</v>
      </c>
      <c r="C14" s="30">
        <v>12691323</v>
      </c>
    </row>
    <row r="15" spans="1:3" ht="18" customHeight="1" x14ac:dyDescent="0.35">
      <c r="A15" s="8" t="s">
        <v>290</v>
      </c>
      <c r="B15" s="30">
        <v>12487000</v>
      </c>
      <c r="C15" s="30">
        <v>1346742</v>
      </c>
    </row>
    <row r="16" spans="1:3" ht="18" customHeight="1" x14ac:dyDescent="0.35">
      <c r="A16" s="8" t="s">
        <v>47</v>
      </c>
      <c r="B16" s="30">
        <v>181198913</v>
      </c>
      <c r="C16" s="30">
        <v>19542574</v>
      </c>
    </row>
    <row r="17" spans="1:3" ht="18" customHeight="1" x14ac:dyDescent="0.35">
      <c r="A17" s="8" t="s">
        <v>48</v>
      </c>
      <c r="B17" s="30">
        <v>13363987</v>
      </c>
      <c r="C17" s="30">
        <v>1441326</v>
      </c>
    </row>
    <row r="18" spans="1:3" ht="18" customHeight="1" x14ac:dyDescent="0.35">
      <c r="A18" s="36" t="s">
        <v>291</v>
      </c>
      <c r="B18" s="30">
        <v>23898870</v>
      </c>
      <c r="C18" s="30">
        <v>2577529</v>
      </c>
    </row>
    <row r="19" spans="1:3" ht="18" customHeight="1" x14ac:dyDescent="0.35">
      <c r="A19" s="36" t="s">
        <v>292</v>
      </c>
      <c r="B19" s="30">
        <v>20491130</v>
      </c>
      <c r="C19" s="30">
        <v>266948</v>
      </c>
    </row>
    <row r="20" spans="1:3" ht="18" customHeight="1" x14ac:dyDescent="0.35">
      <c r="A20" s="36" t="s">
        <v>293</v>
      </c>
      <c r="B20" s="30">
        <v>20593676</v>
      </c>
      <c r="C20" s="30">
        <v>268284</v>
      </c>
    </row>
    <row r="21" spans="1:3" ht="18" customHeight="1" x14ac:dyDescent="0.35">
      <c r="A21" s="8" t="s">
        <v>294</v>
      </c>
      <c r="B21" s="30">
        <v>72890</v>
      </c>
      <c r="C21" s="30">
        <v>950</v>
      </c>
    </row>
    <row r="22" spans="1:3" ht="18" customHeight="1" x14ac:dyDescent="0.35">
      <c r="A22" s="8" t="s">
        <v>295</v>
      </c>
      <c r="B22" s="30">
        <v>36098512</v>
      </c>
      <c r="C22" s="30">
        <v>470273</v>
      </c>
    </row>
    <row r="23" spans="1:3" ht="18" customHeight="1" x14ac:dyDescent="0.35">
      <c r="A23" s="8"/>
      <c r="B23" s="30"/>
      <c r="C23" s="30"/>
    </row>
    <row r="24" spans="1:3" ht="18" customHeight="1" thickBot="1" x14ac:dyDescent="0.4">
      <c r="A24" s="11" t="s">
        <v>45</v>
      </c>
      <c r="B24" s="34">
        <f>SUM(B14:B23)</f>
        <v>425879031</v>
      </c>
      <c r="C24" s="34">
        <f>SUM(C14:C23)</f>
        <v>38605949</v>
      </c>
    </row>
    <row r="25" spans="1:3" ht="18" customHeight="1" thickTop="1" x14ac:dyDescent="0.35">
      <c r="A25" s="10" t="s">
        <v>11</v>
      </c>
      <c r="B25" s="30">
        <f>SUM(B12,B24)</f>
        <v>425879031</v>
      </c>
      <c r="C25" s="30">
        <f>SUM(C12,C24)</f>
        <v>38605949</v>
      </c>
    </row>
  </sheetData>
  <phoneticPr fontId="4"/>
  <pageMargins left="0.59055118110236227" right="0.39370078740157483" top="0.39370078740157483" bottom="0.39370078740157483" header="0.19685039370078741" footer="0.19685039370078741"/>
  <pageSetup paperSize="9" orientation="portrait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workbookViewId="0"/>
  </sheetViews>
  <sheetFormatPr defaultColWidth="8.875" defaultRowHeight="15.75" x14ac:dyDescent="0.35"/>
  <cols>
    <col min="1" max="1" width="30.875" style="2" customWidth="1"/>
    <col min="2" max="3" width="19.875" style="2" customWidth="1"/>
    <col min="4" max="16384" width="8.875" style="2"/>
  </cols>
  <sheetData>
    <row r="1" spans="1:3" ht="30" x14ac:dyDescent="0.6">
      <c r="A1" s="1" t="s">
        <v>49</v>
      </c>
    </row>
    <row r="2" spans="1:3" ht="18.75" x14ac:dyDescent="0.4">
      <c r="A2" s="3" t="s">
        <v>229</v>
      </c>
    </row>
    <row r="3" spans="1:3" ht="18.75" x14ac:dyDescent="0.4">
      <c r="A3" s="3" t="s">
        <v>1</v>
      </c>
    </row>
    <row r="4" spans="1:3" ht="18.75" x14ac:dyDescent="0.4">
      <c r="C4" s="5" t="s">
        <v>27</v>
      </c>
    </row>
    <row r="5" spans="1:3" ht="22.5" customHeight="1" x14ac:dyDescent="0.35">
      <c r="A5" s="6" t="s">
        <v>36</v>
      </c>
      <c r="B5" s="6" t="s">
        <v>40</v>
      </c>
      <c r="C5" s="6" t="s">
        <v>43</v>
      </c>
    </row>
    <row r="6" spans="1:3" ht="18" customHeight="1" x14ac:dyDescent="0.35">
      <c r="A6" s="8" t="s">
        <v>44</v>
      </c>
      <c r="B6" s="9"/>
      <c r="C6" s="9"/>
    </row>
    <row r="7" spans="1:3" ht="18" customHeight="1" x14ac:dyDescent="0.35">
      <c r="A7" s="8" t="s">
        <v>296</v>
      </c>
      <c r="B7" s="9">
        <v>63676486</v>
      </c>
      <c r="C7" s="30">
        <v>0</v>
      </c>
    </row>
    <row r="8" spans="1:3" ht="18" customHeight="1" x14ac:dyDescent="0.35">
      <c r="A8" s="36" t="s">
        <v>286</v>
      </c>
      <c r="B8" s="9">
        <v>4254000</v>
      </c>
      <c r="C8" s="30">
        <v>0</v>
      </c>
    </row>
    <row r="9" spans="1:3" ht="18" customHeight="1" x14ac:dyDescent="0.35">
      <c r="A9" s="36" t="s">
        <v>287</v>
      </c>
      <c r="B9" s="9">
        <v>2129648</v>
      </c>
      <c r="C9" s="30">
        <v>0</v>
      </c>
    </row>
    <row r="10" spans="1:3" ht="18" customHeight="1" x14ac:dyDescent="0.35">
      <c r="A10" s="36" t="s">
        <v>288</v>
      </c>
      <c r="B10" s="9">
        <v>719739224</v>
      </c>
      <c r="C10" s="30">
        <v>0</v>
      </c>
    </row>
    <row r="11" spans="1:3" ht="18" customHeight="1" x14ac:dyDescent="0.35">
      <c r="A11" s="8"/>
      <c r="B11" s="9"/>
      <c r="C11" s="30"/>
    </row>
    <row r="12" spans="1:3" ht="18" customHeight="1" thickBot="1" x14ac:dyDescent="0.4">
      <c r="A12" s="11" t="s">
        <v>45</v>
      </c>
      <c r="B12" s="12">
        <f>SUM(B7:B11)</f>
        <v>789799358</v>
      </c>
      <c r="C12" s="30">
        <f>SUM(C7:C11)</f>
        <v>0</v>
      </c>
    </row>
    <row r="13" spans="1:3" ht="18" customHeight="1" thickTop="1" x14ac:dyDescent="0.35">
      <c r="A13" s="8" t="s">
        <v>46</v>
      </c>
      <c r="B13" s="9"/>
      <c r="C13" s="9"/>
    </row>
    <row r="14" spans="1:3" ht="18" customHeight="1" x14ac:dyDescent="0.35">
      <c r="A14" s="8" t="s">
        <v>289</v>
      </c>
      <c r="B14" s="30">
        <v>344701913</v>
      </c>
      <c r="C14" s="30">
        <v>37176618</v>
      </c>
    </row>
    <row r="15" spans="1:3" ht="18" customHeight="1" x14ac:dyDescent="0.35">
      <c r="A15" s="8" t="s">
        <v>290</v>
      </c>
      <c r="B15" s="30">
        <v>13132795</v>
      </c>
      <c r="C15" s="30">
        <v>1416392</v>
      </c>
    </row>
    <row r="16" spans="1:3" ht="18" customHeight="1" x14ac:dyDescent="0.35">
      <c r="A16" s="8" t="s">
        <v>47</v>
      </c>
      <c r="B16" s="30">
        <v>460960477</v>
      </c>
      <c r="C16" s="30">
        <v>49715279</v>
      </c>
    </row>
    <row r="17" spans="1:3" ht="18" customHeight="1" x14ac:dyDescent="0.35">
      <c r="A17" s="8" t="s">
        <v>48</v>
      </c>
      <c r="B17" s="30">
        <v>22798810</v>
      </c>
      <c r="C17" s="30">
        <v>2458886</v>
      </c>
    </row>
    <row r="18" spans="1:3" ht="18" customHeight="1" x14ac:dyDescent="0.35">
      <c r="A18" s="36" t="s">
        <v>291</v>
      </c>
      <c r="B18" s="30">
        <v>60872764</v>
      </c>
      <c r="C18" s="30">
        <v>6565219</v>
      </c>
    </row>
    <row r="19" spans="1:3" ht="18" customHeight="1" x14ac:dyDescent="0.35">
      <c r="A19" s="36" t="s">
        <v>292</v>
      </c>
      <c r="B19" s="30">
        <v>67942611</v>
      </c>
      <c r="C19" s="30">
        <v>885122</v>
      </c>
    </row>
    <row r="20" spans="1:3" ht="18" customHeight="1" x14ac:dyDescent="0.35">
      <c r="A20" s="36" t="s">
        <v>293</v>
      </c>
      <c r="B20" s="30">
        <v>552381724</v>
      </c>
      <c r="C20" s="30">
        <v>7196148</v>
      </c>
    </row>
    <row r="21" spans="1:3" ht="18" customHeight="1" x14ac:dyDescent="0.35">
      <c r="A21" s="8" t="s">
        <v>294</v>
      </c>
      <c r="B21" s="30">
        <v>778434</v>
      </c>
      <c r="C21" s="30">
        <v>10141</v>
      </c>
    </row>
    <row r="22" spans="1:3" ht="18" customHeight="1" x14ac:dyDescent="0.35">
      <c r="A22" s="8" t="s">
        <v>295</v>
      </c>
      <c r="B22" s="30">
        <v>195118060</v>
      </c>
      <c r="C22" s="30">
        <v>2541899</v>
      </c>
    </row>
    <row r="23" spans="1:3" ht="18" customHeight="1" x14ac:dyDescent="0.35">
      <c r="A23" s="8"/>
      <c r="B23" s="30"/>
      <c r="C23" s="30"/>
    </row>
    <row r="24" spans="1:3" ht="18" customHeight="1" thickBot="1" x14ac:dyDescent="0.4">
      <c r="A24" s="11" t="s">
        <v>45</v>
      </c>
      <c r="B24" s="34">
        <f>SUM(B14:B23)</f>
        <v>1718687588</v>
      </c>
      <c r="C24" s="34">
        <f>SUM(C14:C23)</f>
        <v>107965704</v>
      </c>
    </row>
    <row r="25" spans="1:3" ht="18" customHeight="1" thickTop="1" x14ac:dyDescent="0.35">
      <c r="A25" s="10" t="s">
        <v>11</v>
      </c>
      <c r="B25" s="30">
        <f>SUM(B12,B24)</f>
        <v>2508486946</v>
      </c>
      <c r="C25" s="30">
        <f>SUM(C12,C24)</f>
        <v>107965704</v>
      </c>
    </row>
  </sheetData>
  <phoneticPr fontId="4"/>
  <pageMargins left="0.59055118110236227" right="0.39370078740157483" top="0.39370078740157483" bottom="0.39370078740157483" header="0.19685039370078741" footer="0.19685039370078741"/>
  <pageSetup paperSize="9" orientation="portrait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/>
  </sheetViews>
  <sheetFormatPr defaultColWidth="8.875" defaultRowHeight="15.75" x14ac:dyDescent="0.35"/>
  <cols>
    <col min="1" max="1" width="20.875" style="2" customWidth="1"/>
    <col min="2" max="2" width="14.875" style="2" customWidth="1"/>
    <col min="3" max="3" width="16.875" style="2" customWidth="1"/>
    <col min="4" max="11" width="14.875" style="2" customWidth="1"/>
    <col min="12" max="16384" width="8.875" style="2"/>
  </cols>
  <sheetData>
    <row r="1" spans="1:11" ht="30" x14ac:dyDescent="0.6">
      <c r="A1" s="1" t="s">
        <v>50</v>
      </c>
    </row>
    <row r="2" spans="1:11" ht="18.75" x14ac:dyDescent="0.4">
      <c r="A2" s="3" t="s">
        <v>229</v>
      </c>
    </row>
    <row r="3" spans="1:11" ht="18.75" x14ac:dyDescent="0.4">
      <c r="A3" s="3" t="s">
        <v>1</v>
      </c>
    </row>
    <row r="4" spans="1:11" ht="18.75" x14ac:dyDescent="0.4">
      <c r="K4" s="5" t="s">
        <v>27</v>
      </c>
    </row>
    <row r="5" spans="1:11" ht="22.5" customHeight="1" x14ac:dyDescent="0.35">
      <c r="A5" s="47" t="s">
        <v>28</v>
      </c>
      <c r="B5" s="49" t="s">
        <v>51</v>
      </c>
      <c r="C5" s="13"/>
      <c r="D5" s="47" t="s">
        <v>52</v>
      </c>
      <c r="E5" s="48" t="s">
        <v>53</v>
      </c>
      <c r="F5" s="47" t="s">
        <v>54</v>
      </c>
      <c r="G5" s="48" t="s">
        <v>55</v>
      </c>
      <c r="H5" s="49" t="s">
        <v>56</v>
      </c>
      <c r="I5" s="14"/>
      <c r="J5" s="15"/>
      <c r="K5" s="47" t="s">
        <v>32</v>
      </c>
    </row>
    <row r="6" spans="1:11" ht="22.5" customHeight="1" x14ac:dyDescent="0.35">
      <c r="A6" s="47"/>
      <c r="B6" s="47"/>
      <c r="C6" s="16" t="s">
        <v>57</v>
      </c>
      <c r="D6" s="47"/>
      <c r="E6" s="47"/>
      <c r="F6" s="47"/>
      <c r="G6" s="47"/>
      <c r="H6" s="47"/>
      <c r="I6" s="6" t="s">
        <v>58</v>
      </c>
      <c r="J6" s="6" t="s">
        <v>59</v>
      </c>
      <c r="K6" s="47"/>
    </row>
    <row r="7" spans="1:11" ht="18" customHeight="1" x14ac:dyDescent="0.35">
      <c r="A7" s="29" t="s">
        <v>60</v>
      </c>
      <c r="B7" s="30"/>
      <c r="C7" s="33"/>
      <c r="D7" s="30"/>
      <c r="E7" s="30"/>
      <c r="F7" s="30"/>
      <c r="G7" s="30"/>
      <c r="H7" s="30"/>
      <c r="I7" s="30"/>
      <c r="J7" s="30"/>
      <c r="K7" s="30"/>
    </row>
    <row r="8" spans="1:11" ht="18" customHeight="1" x14ac:dyDescent="0.35">
      <c r="A8" s="29" t="s">
        <v>61</v>
      </c>
      <c r="B8" s="30">
        <v>4099274324</v>
      </c>
      <c r="C8" s="33">
        <v>243579122</v>
      </c>
      <c r="D8" s="30">
        <v>4098361824</v>
      </c>
      <c r="E8" s="30">
        <v>0</v>
      </c>
      <c r="F8" s="30">
        <v>0</v>
      </c>
      <c r="G8" s="30">
        <v>912500</v>
      </c>
      <c r="H8" s="30">
        <v>0</v>
      </c>
      <c r="I8" s="30">
        <v>0</v>
      </c>
      <c r="J8" s="30">
        <v>0</v>
      </c>
      <c r="K8" s="30">
        <v>0</v>
      </c>
    </row>
    <row r="9" spans="1:11" ht="18" customHeight="1" x14ac:dyDescent="0.35">
      <c r="A9" s="29" t="s">
        <v>62</v>
      </c>
      <c r="B9" s="30">
        <v>516197975</v>
      </c>
      <c r="C9" s="33">
        <v>95105647</v>
      </c>
      <c r="D9" s="30">
        <v>401509901</v>
      </c>
      <c r="E9" s="30">
        <v>74975574</v>
      </c>
      <c r="F9" s="30">
        <v>17650000</v>
      </c>
      <c r="G9" s="30">
        <v>22062500</v>
      </c>
      <c r="H9" s="30">
        <v>0</v>
      </c>
      <c r="I9" s="30">
        <v>0</v>
      </c>
      <c r="J9" s="30">
        <v>0</v>
      </c>
      <c r="K9" s="30">
        <v>0</v>
      </c>
    </row>
    <row r="10" spans="1:11" ht="18" customHeight="1" x14ac:dyDescent="0.35">
      <c r="A10" s="29" t="s">
        <v>63</v>
      </c>
      <c r="B10" s="30">
        <v>712146178</v>
      </c>
      <c r="C10" s="33">
        <v>56766864</v>
      </c>
      <c r="D10" s="30">
        <v>712146178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</row>
    <row r="11" spans="1:11" ht="18" customHeight="1" x14ac:dyDescent="0.35">
      <c r="A11" s="29" t="s">
        <v>64</v>
      </c>
      <c r="B11" s="30">
        <v>3347176303</v>
      </c>
      <c r="C11" s="33">
        <v>454243368</v>
      </c>
      <c r="D11" s="30">
        <v>2906437552</v>
      </c>
      <c r="E11" s="30">
        <v>0</v>
      </c>
      <c r="F11" s="30">
        <v>153565830</v>
      </c>
      <c r="G11" s="30">
        <v>215264921</v>
      </c>
      <c r="H11" s="30">
        <v>0</v>
      </c>
      <c r="I11" s="30">
        <v>0</v>
      </c>
      <c r="J11" s="30">
        <v>0</v>
      </c>
      <c r="K11" s="30">
        <v>71908000</v>
      </c>
    </row>
    <row r="12" spans="1:11" ht="18" customHeight="1" x14ac:dyDescent="0.35">
      <c r="A12" s="29" t="s">
        <v>65</v>
      </c>
      <c r="B12" s="30">
        <v>39045987329</v>
      </c>
      <c r="C12" s="33">
        <v>4305203386</v>
      </c>
      <c r="D12" s="30">
        <v>2133004246</v>
      </c>
      <c r="E12" s="30">
        <v>2641294913</v>
      </c>
      <c r="F12" s="30">
        <v>17973289908</v>
      </c>
      <c r="G12" s="30">
        <v>9770066262</v>
      </c>
      <c r="H12" s="30">
        <v>0</v>
      </c>
      <c r="I12" s="30">
        <v>0</v>
      </c>
      <c r="J12" s="30">
        <v>0</v>
      </c>
      <c r="K12" s="30">
        <v>6528332000</v>
      </c>
    </row>
    <row r="13" spans="1:11" ht="18" customHeight="1" x14ac:dyDescent="0.35">
      <c r="A13" s="29" t="s">
        <v>66</v>
      </c>
      <c r="B13" s="30">
        <v>5156289172</v>
      </c>
      <c r="C13" s="33">
        <v>470245162</v>
      </c>
      <c r="D13" s="30">
        <v>4403418282</v>
      </c>
      <c r="E13" s="30">
        <v>484422226</v>
      </c>
      <c r="F13" s="30">
        <v>120225000</v>
      </c>
      <c r="G13" s="30">
        <v>119912500</v>
      </c>
      <c r="H13" s="30">
        <v>0</v>
      </c>
      <c r="I13" s="30">
        <v>0</v>
      </c>
      <c r="J13" s="30">
        <v>0</v>
      </c>
      <c r="K13" s="30">
        <v>28311164</v>
      </c>
    </row>
    <row r="14" spans="1:11" ht="18" customHeight="1" x14ac:dyDescent="0.35">
      <c r="A14" s="29" t="s">
        <v>67</v>
      </c>
      <c r="B14" s="30"/>
      <c r="C14" s="33"/>
      <c r="D14" s="30"/>
      <c r="E14" s="30"/>
      <c r="F14" s="30"/>
      <c r="G14" s="30"/>
      <c r="H14" s="30"/>
      <c r="I14" s="30"/>
      <c r="J14" s="30"/>
      <c r="K14" s="30"/>
    </row>
    <row r="15" spans="1:11" ht="18" customHeight="1" x14ac:dyDescent="0.35">
      <c r="A15" s="29" t="s">
        <v>68</v>
      </c>
      <c r="B15" s="30">
        <v>51486970272</v>
      </c>
      <c r="C15" s="33">
        <v>3304043895</v>
      </c>
      <c r="D15" s="30">
        <v>49265797156</v>
      </c>
      <c r="E15" s="30">
        <v>2013072142</v>
      </c>
      <c r="F15" s="30">
        <v>114082086</v>
      </c>
      <c r="G15" s="30">
        <v>94018888</v>
      </c>
      <c r="H15" s="30">
        <v>0</v>
      </c>
      <c r="I15" s="30">
        <v>0</v>
      </c>
      <c r="J15" s="30">
        <v>0</v>
      </c>
      <c r="K15" s="30">
        <v>0</v>
      </c>
    </row>
    <row r="16" spans="1:11" ht="18" customHeight="1" x14ac:dyDescent="0.35">
      <c r="A16" s="29" t="s">
        <v>69</v>
      </c>
      <c r="B16" s="30">
        <v>1877278574</v>
      </c>
      <c r="C16" s="33">
        <v>378837809</v>
      </c>
      <c r="D16" s="30">
        <v>1877278574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</row>
    <row r="17" spans="1:11" ht="18" customHeight="1" x14ac:dyDescent="0.35">
      <c r="A17" s="29" t="s">
        <v>70</v>
      </c>
      <c r="B17" s="30">
        <v>0</v>
      </c>
      <c r="C17" s="33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</row>
    <row r="18" spans="1:11" ht="18" customHeight="1" x14ac:dyDescent="0.35">
      <c r="A18" s="29" t="s">
        <v>66</v>
      </c>
      <c r="B18" s="30">
        <v>81761041</v>
      </c>
      <c r="C18" s="33">
        <v>80734137</v>
      </c>
      <c r="D18" s="30">
        <v>81761041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</row>
    <row r="19" spans="1:11" ht="18" customHeight="1" x14ac:dyDescent="0.35">
      <c r="A19" s="31" t="s">
        <v>71</v>
      </c>
      <c r="B19" s="30">
        <f>SUM(B8:B18)</f>
        <v>106323081168</v>
      </c>
      <c r="C19" s="33">
        <f t="shared" ref="C19:K19" si="0">SUM(C8:C18)</f>
        <v>9388759390</v>
      </c>
      <c r="D19" s="30">
        <f t="shared" si="0"/>
        <v>65879714754</v>
      </c>
      <c r="E19" s="30">
        <f t="shared" si="0"/>
        <v>5213764855</v>
      </c>
      <c r="F19" s="30">
        <f t="shared" si="0"/>
        <v>18378812824</v>
      </c>
      <c r="G19" s="30">
        <f t="shared" si="0"/>
        <v>10222237571</v>
      </c>
      <c r="H19" s="30">
        <v>0</v>
      </c>
      <c r="I19" s="30">
        <v>0</v>
      </c>
      <c r="J19" s="30">
        <v>0</v>
      </c>
      <c r="K19" s="30">
        <f t="shared" si="0"/>
        <v>6628551164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4"/>
  <pageMargins left="0.39370078740157483" right="0.39370078740157483" top="0.59055118110236227" bottom="0.39370078740157483" header="0.19685039370078741" footer="0.19685039370078741"/>
  <pageSetup paperSize="9" scale="51" orientation="portrait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>
      <selection activeCell="F13" sqref="F13"/>
    </sheetView>
  </sheetViews>
  <sheetFormatPr defaultColWidth="8.875" defaultRowHeight="15.75" x14ac:dyDescent="0.35"/>
  <cols>
    <col min="1" max="1" width="22.875" style="2" customWidth="1"/>
    <col min="2" max="9" width="12.875" style="2" customWidth="1"/>
    <col min="10" max="16384" width="8.875" style="2"/>
  </cols>
  <sheetData>
    <row r="1" spans="1:9" ht="30" x14ac:dyDescent="0.6">
      <c r="A1" s="1" t="s">
        <v>72</v>
      </c>
    </row>
    <row r="2" spans="1:9" ht="18.75" x14ac:dyDescent="0.4">
      <c r="A2" s="3" t="s">
        <v>229</v>
      </c>
    </row>
    <row r="3" spans="1:9" ht="18.75" x14ac:dyDescent="0.4">
      <c r="A3" s="3" t="s">
        <v>1</v>
      </c>
    </row>
    <row r="4" spans="1:9" ht="18.75" x14ac:dyDescent="0.4">
      <c r="I4" s="5" t="s">
        <v>27</v>
      </c>
    </row>
    <row r="5" spans="1:9" ht="47.25" x14ac:dyDescent="0.35">
      <c r="A5" s="16" t="s">
        <v>51</v>
      </c>
      <c r="B5" s="6" t="s">
        <v>73</v>
      </c>
      <c r="C5" s="7" t="s">
        <v>74</v>
      </c>
      <c r="D5" s="7" t="s">
        <v>75</v>
      </c>
      <c r="E5" s="7" t="s">
        <v>76</v>
      </c>
      <c r="F5" s="7" t="s">
        <v>77</v>
      </c>
      <c r="G5" s="7" t="s">
        <v>78</v>
      </c>
      <c r="H5" s="6" t="s">
        <v>79</v>
      </c>
      <c r="I5" s="7" t="s">
        <v>80</v>
      </c>
    </row>
    <row r="6" spans="1:9" ht="18" customHeight="1" x14ac:dyDescent="0.35">
      <c r="A6" s="17">
        <f>SUM(B6:H6)</f>
        <v>106323081168</v>
      </c>
      <c r="B6" s="9">
        <v>96985222580</v>
      </c>
      <c r="C6" s="9">
        <v>6343932273</v>
      </c>
      <c r="D6" s="9">
        <v>2515215419</v>
      </c>
      <c r="E6" s="9">
        <v>274646561</v>
      </c>
      <c r="F6" s="9">
        <v>76686705</v>
      </c>
      <c r="G6" s="9">
        <v>76979645</v>
      </c>
      <c r="H6" s="9">
        <v>50397985</v>
      </c>
      <c r="I6" s="9"/>
    </row>
  </sheetData>
  <phoneticPr fontId="4"/>
  <pageMargins left="0.39370078740157483" right="0.39370078740157483" top="0.59055118110236227" bottom="0.39370078740157483" header="0.19685039370078741" footer="0.19685039370078741"/>
  <pageSetup paperSize="9" scale="69" fitToHeight="0" orientation="portrait" r:id="rId1"/>
  <headerFooter>
    <oddHeader>&amp;R&amp;9&amp;D</oddHeader>
    <oddFooter>&amp;C&amp;9&amp;P/&amp;N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baseType="lpstr" size="18">
      <vt:lpstr>1.(1)①有形固定資産の明細</vt:lpstr>
      <vt:lpstr>1.(1)②有形固定資産に係る行政目的別の明細</vt:lpstr>
      <vt:lpstr>1.(1)③投資及び出資金の明細</vt:lpstr>
      <vt:lpstr>1.(1)④基金の明細</vt:lpstr>
      <vt:lpstr>1.(1)⑤貸付金の明細</vt:lpstr>
      <vt:lpstr>1.(1)⑥未収金の明細</vt:lpstr>
      <vt:lpstr>1.(1)⑦長期延滞債権の明細</vt:lpstr>
      <vt:lpstr>1.(2)①地方債等（借入先別）の明細</vt:lpstr>
      <vt:lpstr>1.(2)②地方債等（利率別）の明細</vt:lpstr>
      <vt:lpstr>1.(2)③地方債等（返済期間別）の明細</vt:lpstr>
      <vt:lpstr>1.(2)④特定の契約条項が付された地方債等の概要</vt:lpstr>
      <vt:lpstr>1.(2)⑤引当金の明細</vt:lpstr>
      <vt:lpstr>2.(1)補助金等の明細</vt:lpstr>
      <vt:lpstr>3.(1)財源の明細</vt:lpstr>
      <vt:lpstr>3.(2)財源情報の明細</vt:lpstr>
      <vt:lpstr>4.(1)資金の明細</vt:lpstr>
      <vt:lpstr>'1.(1)①有形固定資産の明細'!Print_Titles</vt:lpstr>
      <vt:lpstr>'1.(1)②有形固定資産に係る行政目的別の明細'!Print_Titles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2018-02-28T04:54:26Z</cp:lastPrinted>
  <dcterms:created xsi:type="dcterms:W3CDTF">2017-09-12T00:57:25Z</dcterms:created>
  <dcterms:modified xsi:type="dcterms:W3CDTF">2018-03-02T02:01:28Z</dcterms:modified>
</cp:coreProperties>
</file>