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E449C00C-3562-4859-996D-8D46CF3830EE}" revIDLastSave="0" xr10:uidLastSave="{00000000-0000-0000-0000-000000000000}"/>
  <bookViews>
    <workbookView xr2:uid="{97E3E01A-7653-420D-A520-265373C62CAB}" windowHeight="7455" windowWidth="20490" xWindow="0" yWindow="0"/>
  </bookViews>
  <sheets>
    <sheet r:id="rId1" name="ランニングコスト計算書（様式１１）" sheetId="1"/>
  </sheets>
  <definedNames>
    <definedName localSheetId="0" name="_xlnm.Print_Area">'ランニングコスト計算書（様式１１）'!$A$1:$I$43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l="1"/>
  <c r="C29" i="1"/>
  <c r="D29" i="1"/>
  <c r="D30" i="1"/>
  <c r="E30" i="1" l="1"/>
  <c r="E29" i="1"/>
  <c r="E31" i="1" l="1"/>
</calcChain>
</file>

<file path=xl/sharedStrings.xml><?xml version="1.0" encoding="utf-8"?>
<sst xmlns="http://schemas.openxmlformats.org/spreadsheetml/2006/main" count="43" uniqueCount="33">
  <si>
    <t>計算条件</t>
    <rPh sb="0" eb="2">
      <t>ケイサン</t>
    </rPh>
    <rPh sb="2" eb="4">
      <t>ジョウケン</t>
    </rPh>
    <phoneticPr fontId="1"/>
  </si>
  <si>
    <t>特例需要場所の低圧引込</t>
    <rPh sb="0" eb="6">
      <t>トクレイジュヨウバショ</t>
    </rPh>
    <rPh sb="7" eb="9">
      <t>テイアツ</t>
    </rPh>
    <rPh sb="9" eb="11">
      <t>ヒキコミ</t>
    </rPh>
    <phoneticPr fontId="1"/>
  </si>
  <si>
    <t>既設キュービクルからの送電</t>
    <rPh sb="0" eb="2">
      <t>キセツ</t>
    </rPh>
    <rPh sb="11" eb="13">
      <t>ソウデン</t>
    </rPh>
    <phoneticPr fontId="1"/>
  </si>
  <si>
    <t>小学校</t>
    <rPh sb="0" eb="3">
      <t>ショウガッコウ</t>
    </rPh>
    <phoneticPr fontId="1"/>
  </si>
  <si>
    <t>納入予定機器仕様</t>
    <rPh sb="0" eb="2">
      <t>ノウニュウ</t>
    </rPh>
    <rPh sb="2" eb="4">
      <t>ヨテイ</t>
    </rPh>
    <rPh sb="4" eb="6">
      <t>キキ</t>
    </rPh>
    <rPh sb="6" eb="8">
      <t>シヨウ</t>
    </rPh>
    <phoneticPr fontId="1"/>
  </si>
  <si>
    <t>冷房定格消費電力</t>
    <rPh sb="0" eb="2">
      <t>レイボウ</t>
    </rPh>
    <rPh sb="2" eb="4">
      <t>テイカク</t>
    </rPh>
    <rPh sb="4" eb="6">
      <t>ショウヒ</t>
    </rPh>
    <rPh sb="6" eb="8">
      <t>デンリョク</t>
    </rPh>
    <phoneticPr fontId="1"/>
  </si>
  <si>
    <t>暖房定格消費電力</t>
    <rPh sb="0" eb="2">
      <t>ダンボウ</t>
    </rPh>
    <rPh sb="2" eb="4">
      <t>テイカク</t>
    </rPh>
    <rPh sb="4" eb="6">
      <t>ショウヒ</t>
    </rPh>
    <rPh sb="6" eb="8">
      <t>デンリョク</t>
    </rPh>
    <phoneticPr fontId="1"/>
  </si>
  <si>
    <t>消費電力（想定）</t>
    <rPh sb="0" eb="4">
      <t>ショウヒデンリョク</t>
    </rPh>
    <rPh sb="5" eb="7">
      <t>ソウテイ</t>
    </rPh>
    <phoneticPr fontId="1"/>
  </si>
  <si>
    <t>特例需要場所の低圧引込により設置する台数</t>
    <rPh sb="14" eb="16">
      <t>セッチ</t>
    </rPh>
    <rPh sb="18" eb="20">
      <t>ダイスウ</t>
    </rPh>
    <phoneticPr fontId="1"/>
  </si>
  <si>
    <t>（台）</t>
    <rPh sb="1" eb="2">
      <t>ダイ</t>
    </rPh>
    <phoneticPr fontId="1"/>
  </si>
  <si>
    <t>既設キュービクルからの送電により設置する台数</t>
    <rPh sb="0" eb="2">
      <t>キセツ</t>
    </rPh>
    <rPh sb="11" eb="13">
      <t>ソウデン</t>
    </rPh>
    <rPh sb="16" eb="18">
      <t>セッチ</t>
    </rPh>
    <rPh sb="20" eb="22">
      <t>ダイスウ</t>
    </rPh>
    <phoneticPr fontId="1"/>
  </si>
  <si>
    <t>計算式：基本料金</t>
    <rPh sb="0" eb="2">
      <t>ケイサン</t>
    </rPh>
    <rPh sb="2" eb="3">
      <t>シキ</t>
    </rPh>
    <rPh sb="4" eb="6">
      <t>キホン</t>
    </rPh>
    <rPh sb="6" eb="8">
      <t>リョウキン</t>
    </rPh>
    <phoneticPr fontId="1"/>
  </si>
  <si>
    <t>計算式：従量料金</t>
    <rPh sb="0" eb="2">
      <t>ケイサン</t>
    </rPh>
    <rPh sb="2" eb="3">
      <t>シキ</t>
    </rPh>
    <rPh sb="4" eb="6">
      <t>ジュウリョウ</t>
    </rPh>
    <rPh sb="6" eb="8">
      <t>リョウキン</t>
    </rPh>
    <phoneticPr fontId="1"/>
  </si>
  <si>
    <t>電動機出力の合計値</t>
    <rPh sb="0" eb="3">
      <t>デンドウキ</t>
    </rPh>
    <rPh sb="3" eb="5">
      <t>シュツリョク</t>
    </rPh>
    <rPh sb="6" eb="9">
      <t>ゴウケイチ</t>
    </rPh>
    <phoneticPr fontId="1"/>
  </si>
  <si>
    <t>※実際の使用状況を考慮すると、最大能力で運転する時間が長くなると想定されることから、</t>
    <rPh sb="1" eb="3">
      <t>ジッサイ</t>
    </rPh>
    <rPh sb="4" eb="8">
      <t>シヨウジョウキョウ</t>
    </rPh>
    <rPh sb="9" eb="11">
      <t>コウリョ</t>
    </rPh>
    <rPh sb="15" eb="17">
      <t>サイダイ</t>
    </rPh>
    <rPh sb="17" eb="19">
      <t>ノウリョク</t>
    </rPh>
    <rPh sb="20" eb="22">
      <t>ウンテン</t>
    </rPh>
    <rPh sb="24" eb="26">
      <t>ジカン</t>
    </rPh>
    <rPh sb="27" eb="28">
      <t>ナガ</t>
    </rPh>
    <rPh sb="32" eb="34">
      <t>ソウテイ</t>
    </rPh>
    <phoneticPr fontId="1"/>
  </si>
  <si>
    <t>　消費電力（想定）は電動機出力の合計値に1.25倍したものとします。</t>
    <phoneticPr fontId="1"/>
  </si>
  <si>
    <t>基本料金（円）</t>
    <rPh sb="0" eb="4">
      <t>キホンリョウキン</t>
    </rPh>
    <rPh sb="5" eb="6">
      <t>エン</t>
    </rPh>
    <phoneticPr fontId="1"/>
  </si>
  <si>
    <t>従量料金（円）</t>
    <rPh sb="0" eb="2">
      <t>ジュウリョウ</t>
    </rPh>
    <rPh sb="2" eb="4">
      <t>リョウキン</t>
    </rPh>
    <rPh sb="5" eb="6">
      <t>エン</t>
    </rPh>
    <phoneticPr fontId="1"/>
  </si>
  <si>
    <t>（kWh）</t>
    <phoneticPr fontId="1"/>
  </si>
  <si>
    <t>合計（円）</t>
    <rPh sb="0" eb="2">
      <t>ゴウケイ</t>
    </rPh>
    <rPh sb="3" eb="4">
      <t>エン</t>
    </rPh>
    <phoneticPr fontId="1"/>
  </si>
  <si>
    <t>円</t>
    <phoneticPr fontId="1"/>
  </si>
  <si>
    <t>低圧従量料金</t>
    <rPh sb="0" eb="2">
      <t>テイアツ</t>
    </rPh>
    <rPh sb="2" eb="4">
      <t>ジュウリョウ</t>
    </rPh>
    <rPh sb="4" eb="6">
      <t>リョウキン</t>
    </rPh>
    <phoneticPr fontId="1"/>
  </si>
  <si>
    <t>高圧従量料金</t>
    <rPh sb="0" eb="2">
      <t>コウアツ</t>
    </rPh>
    <rPh sb="2" eb="4">
      <t>ジュウリョウ</t>
    </rPh>
    <rPh sb="4" eb="6">
      <t>リョウキン</t>
    </rPh>
    <phoneticPr fontId="1"/>
  </si>
  <si>
    <t>低圧基本料金</t>
    <rPh sb="0" eb="2">
      <t>テイアツ</t>
    </rPh>
    <rPh sb="2" eb="4">
      <t>キホン</t>
    </rPh>
    <rPh sb="4" eb="6">
      <t>リョウキン</t>
    </rPh>
    <phoneticPr fontId="1"/>
  </si>
  <si>
    <t>高圧基本料金</t>
    <rPh sb="0" eb="2">
      <t>コウアツ</t>
    </rPh>
    <rPh sb="2" eb="4">
      <t>キホン</t>
    </rPh>
    <rPh sb="4" eb="6">
      <t>リョウキン</t>
    </rPh>
    <phoneticPr fontId="1"/>
  </si>
  <si>
    <t>・消費電力（想定）（kWh）×（低圧基本料金（円/kWh）×台数＋高圧基本料金（円/kWh）×台数）×年間稼働時間（h）</t>
    <rPh sb="1" eb="3">
      <t>ショウヒ</t>
    </rPh>
    <rPh sb="3" eb="5">
      <t>デンリョク</t>
    </rPh>
    <rPh sb="6" eb="8">
      <t>ソウテイ</t>
    </rPh>
    <rPh sb="16" eb="18">
      <t>テイアツ</t>
    </rPh>
    <rPh sb="18" eb="20">
      <t>キホン</t>
    </rPh>
    <rPh sb="20" eb="22">
      <t>リョウキン</t>
    </rPh>
    <rPh sb="23" eb="24">
      <t>エン</t>
    </rPh>
    <rPh sb="30" eb="32">
      <t>ダイスウ</t>
    </rPh>
    <rPh sb="33" eb="35">
      <t>コウアツ</t>
    </rPh>
    <rPh sb="35" eb="37">
      <t>キホン</t>
    </rPh>
    <rPh sb="37" eb="39">
      <t>リョウキン</t>
    </rPh>
    <rPh sb="40" eb="41">
      <t>エン</t>
    </rPh>
    <rPh sb="47" eb="49">
      <t>ダイスウ</t>
    </rPh>
    <rPh sb="51" eb="53">
      <t>ネンカン</t>
    </rPh>
    <rPh sb="53" eb="55">
      <t>カドウ</t>
    </rPh>
    <rPh sb="55" eb="57">
      <t>ジカン</t>
    </rPh>
    <phoneticPr fontId="1"/>
  </si>
  <si>
    <t>中学校・義務教育学校</t>
    <rPh sb="0" eb="3">
      <t>チュウガッコウ</t>
    </rPh>
    <rPh sb="4" eb="8">
      <t>ギムキョウイク</t>
    </rPh>
    <rPh sb="8" eb="10">
      <t>ガッコウ</t>
    </rPh>
    <phoneticPr fontId="1"/>
  </si>
  <si>
    <t>中学校・義務教育学校</t>
    <rPh sb="0" eb="3">
      <t>チュウガッコウ</t>
    </rPh>
    <phoneticPr fontId="1"/>
  </si>
  <si>
    <t>中学校・義務教育学校</t>
    <rPh sb="0" eb="3">
      <t>チュウガッコウ</t>
    </rPh>
    <rPh sb="4" eb="6">
      <t>ギム</t>
    </rPh>
    <rPh sb="6" eb="8">
      <t>キョウイク</t>
    </rPh>
    <rPh sb="8" eb="10">
      <t>ガッコウ</t>
    </rPh>
    <phoneticPr fontId="1"/>
  </si>
  <si>
    <t>年間稼働想定時間</t>
    <rPh sb="0" eb="2">
      <t>ネンカン</t>
    </rPh>
    <rPh sb="2" eb="4">
      <t>カドウ</t>
    </rPh>
    <rPh sb="4" eb="6">
      <t>ソウテイ</t>
    </rPh>
    <rPh sb="6" eb="8">
      <t>ジカン</t>
    </rPh>
    <phoneticPr fontId="1"/>
  </si>
  <si>
    <t>※燃料調整単価や割引き等は計算に含まないものとします。</t>
    <rPh sb="1" eb="3">
      <t>ネンリョウ</t>
    </rPh>
    <rPh sb="3" eb="5">
      <t>チョウセイ</t>
    </rPh>
    <rPh sb="5" eb="7">
      <t>タンカ</t>
    </rPh>
    <rPh sb="8" eb="10">
      <t>ワリビキ</t>
    </rPh>
    <rPh sb="11" eb="12">
      <t>トウ</t>
    </rPh>
    <rPh sb="13" eb="15">
      <t>ケイサン</t>
    </rPh>
    <rPh sb="16" eb="17">
      <t>フク</t>
    </rPh>
    <phoneticPr fontId="1"/>
  </si>
  <si>
    <t>・冷房定格消費電力又は暖房定格消費電力の高い方の値（kWh）×低圧基本料金（円/kWh）×台数＋消費電力（想定）×高圧基本料金（円/kWh）×台数</t>
    <rPh sb="1" eb="3">
      <t>レイボウ</t>
    </rPh>
    <rPh sb="3" eb="5">
      <t>テイカク</t>
    </rPh>
    <rPh sb="5" eb="7">
      <t>ショウヒ</t>
    </rPh>
    <rPh sb="7" eb="9">
      <t>デンリョク</t>
    </rPh>
    <rPh sb="9" eb="10">
      <t>マタ</t>
    </rPh>
    <rPh sb="11" eb="13">
      <t>ダンボウ</t>
    </rPh>
    <rPh sb="13" eb="15">
      <t>テイカク</t>
    </rPh>
    <rPh sb="15" eb="17">
      <t>ショウヒ</t>
    </rPh>
    <rPh sb="17" eb="19">
      <t>デンリョク</t>
    </rPh>
    <rPh sb="20" eb="21">
      <t>タカ</t>
    </rPh>
    <rPh sb="22" eb="23">
      <t>ホウ</t>
    </rPh>
    <rPh sb="24" eb="25">
      <t>アタイ</t>
    </rPh>
    <rPh sb="31" eb="33">
      <t>テイアツ</t>
    </rPh>
    <rPh sb="33" eb="35">
      <t>キホン</t>
    </rPh>
    <rPh sb="35" eb="37">
      <t>リョウキン</t>
    </rPh>
    <rPh sb="45" eb="47">
      <t>ダイスウ</t>
    </rPh>
    <rPh sb="57" eb="59">
      <t>コウアツ</t>
    </rPh>
    <rPh sb="71" eb="73">
      <t>ダイスウ</t>
    </rPh>
    <phoneticPr fontId="1"/>
  </si>
  <si>
    <t>ランニングコスト計算書（様式１１）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</si>
</sst>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（時間/年）&quot;"/>
    <numFmt numFmtId="177" formatCode="0.00&quot;（円/kWh）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177" fontId="0" fillId="0" borderId="2" xfId="0" applyNumberFormat="1" applyBorder="1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176" fontId="0" fillId="0" borderId="2" xfId="0" applyNumberFormat="1" applyBorder="1" applyProtection="1">
      <alignment vertical="center"/>
    </xf>
    <xf numFmtId="176" fontId="0" fillId="0" borderId="13" xfId="0" applyNumberFormat="1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0" fillId="0" borderId="0" xfId="0" applyFill="1" applyBorder="1" applyProtection="1">
      <alignment vertical="center"/>
    </xf>
    <xf numFmtId="0" fontId="0" fillId="0" borderId="2" xfId="0" applyNumberFormat="1" applyFill="1" applyBorder="1" applyProtection="1">
      <alignment vertical="center"/>
    </xf>
    <xf numFmtId="49" fontId="0" fillId="0" borderId="11" xfId="0" applyNumberFormat="1" applyBorder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38" fontId="0" fillId="0" borderId="9" xfId="1" applyFont="1" applyBorder="1" applyProtection="1">
      <alignment vertical="center"/>
    </xf>
    <xf numFmtId="38" fontId="0" fillId="0" borderId="10" xfId="1" applyFont="1" applyBorder="1" applyProtection="1">
      <alignment vertical="center"/>
    </xf>
    <xf numFmtId="38" fontId="0" fillId="0" borderId="8" xfId="1" applyFont="1" applyBorder="1" applyProtection="1">
      <alignment vertical="center"/>
    </xf>
    <xf numFmtId="0" fontId="0" fillId="0" borderId="3" xfId="0" applyBorder="1" applyProtection="1">
      <alignment vertical="center"/>
    </xf>
    <xf numFmtId="38" fontId="0" fillId="0" borderId="7" xfId="1" applyFont="1" applyBorder="1" applyProtection="1">
      <alignment vertical="center"/>
    </xf>
    <xf numFmtId="38" fontId="0" fillId="0" borderId="4" xfId="1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0" fontId="0" fillId="0" borderId="6" xfId="0" applyBorder="1" applyAlignment="1" applyProtection="1">
      <alignment horizontal="right" vertical="center"/>
    </xf>
    <xf numFmtId="38" fontId="0" fillId="0" borderId="6" xfId="1" applyFont="1" applyBorder="1" applyProtection="1">
      <alignment vertical="center"/>
    </xf>
    <xf numFmtId="38" fontId="5" fillId="0" borderId="6" xfId="1" applyFont="1" applyBorder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" xfId="0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6DB3-30D9-4569-A728-88B2A29607F3}">
  <sheetPr>
    <pageSetUpPr fitToPage="1"/>
  </sheetPr>
  <dimension ref="A1:H41"/>
  <sheetViews>
    <sheetView tabSelected="1" view="pageBreakPreview" zoomScaleNormal="100" zoomScaleSheetLayoutView="100" workbookViewId="0">
      <selection activeCell="C22" sqref="C22"/>
    </sheetView>
  </sheetViews>
  <sheetFormatPr defaultRowHeight="18.75" x14ac:dyDescent="0.4"/>
  <cols>
    <col min="1" max="1" width="3.125" style="2" customWidth="1"/>
    <col min="2" max="2" width="21.375" style="2" customWidth="1"/>
    <col min="3" max="3" width="21.375" style="2" bestFit="1" customWidth="1"/>
    <col min="4" max="5" width="21.25" style="2" customWidth="1"/>
    <col min="6" max="6" width="9" style="2" customWidth="1"/>
    <col min="7" max="7" width="21.25" style="2" customWidth="1"/>
    <col min="8" max="9" width="9" style="2" customWidth="1"/>
    <col min="10" max="16384" width="9" style="2"/>
  </cols>
  <sheetData>
    <row r="1" spans="1:8" x14ac:dyDescent="0.4">
      <c r="A1" s="1" t="s">
        <v>32</v>
      </c>
    </row>
    <row r="3" spans="1:8" x14ac:dyDescent="0.4">
      <c r="B3" s="3" t="s">
        <v>0</v>
      </c>
    </row>
    <row r="5" spans="1:8" x14ac:dyDescent="0.4">
      <c r="B5" s="2" t="s">
        <v>1</v>
      </c>
      <c r="E5" s="2" t="s">
        <v>8</v>
      </c>
    </row>
    <row r="6" spans="1:8" ht="19.5" thickBot="1" x14ac:dyDescent="0.45">
      <c r="B6" s="4" t="s">
        <v>23</v>
      </c>
      <c r="C6" s="4" t="s">
        <v>21</v>
      </c>
      <c r="E6" s="2" t="s">
        <v>3</v>
      </c>
      <c r="G6" s="2" t="s">
        <v>26</v>
      </c>
    </row>
    <row r="7" spans="1:8" ht="19.5" thickBot="1" x14ac:dyDescent="0.45">
      <c r="B7" s="5">
        <v>1178.74</v>
      </c>
      <c r="C7" s="5">
        <v>17.09</v>
      </c>
      <c r="E7" s="33"/>
      <c r="F7" s="6" t="s">
        <v>9</v>
      </c>
      <c r="G7" s="33"/>
      <c r="H7" s="2" t="s">
        <v>9</v>
      </c>
    </row>
    <row r="9" spans="1:8" x14ac:dyDescent="0.4">
      <c r="B9" s="2" t="s">
        <v>2</v>
      </c>
      <c r="E9" s="2" t="s">
        <v>10</v>
      </c>
    </row>
    <row r="10" spans="1:8" ht="19.5" thickBot="1" x14ac:dyDescent="0.45">
      <c r="B10" s="4" t="s">
        <v>24</v>
      </c>
      <c r="C10" s="4" t="s">
        <v>22</v>
      </c>
      <c r="E10" s="2" t="s">
        <v>3</v>
      </c>
      <c r="G10" s="2" t="s">
        <v>26</v>
      </c>
    </row>
    <row r="11" spans="1:8" ht="19.5" thickBot="1" x14ac:dyDescent="0.45">
      <c r="B11" s="5">
        <v>1352.74</v>
      </c>
      <c r="C11" s="5">
        <v>21.68</v>
      </c>
      <c r="E11" s="33"/>
      <c r="F11" s="2" t="s">
        <v>9</v>
      </c>
      <c r="G11" s="33"/>
      <c r="H11" s="2" t="s">
        <v>9</v>
      </c>
    </row>
    <row r="13" spans="1:8" x14ac:dyDescent="0.4">
      <c r="B13" s="2" t="s">
        <v>29</v>
      </c>
      <c r="D13" s="7"/>
    </row>
    <row r="14" spans="1:8" x14ac:dyDescent="0.4">
      <c r="B14" s="4" t="s">
        <v>3</v>
      </c>
      <c r="C14" s="4" t="s">
        <v>28</v>
      </c>
      <c r="D14" s="8"/>
    </row>
    <row r="15" spans="1:8" x14ac:dyDescent="0.4">
      <c r="B15" s="9">
        <v>233</v>
      </c>
      <c r="C15" s="9">
        <v>849</v>
      </c>
      <c r="D15" s="10"/>
    </row>
    <row r="18" spans="1:6" ht="19.5" thickBot="1" x14ac:dyDescent="0.45">
      <c r="B18" s="2" t="s">
        <v>4</v>
      </c>
    </row>
    <row r="19" spans="1:6" ht="19.5" thickBot="1" x14ac:dyDescent="0.45">
      <c r="B19" s="11" t="s">
        <v>5</v>
      </c>
      <c r="C19" s="33"/>
      <c r="D19" s="12" t="s">
        <v>18</v>
      </c>
    </row>
    <row r="20" spans="1:6" ht="19.5" thickBot="1" x14ac:dyDescent="0.45">
      <c r="B20" s="11" t="s">
        <v>6</v>
      </c>
      <c r="C20" s="33"/>
      <c r="D20" s="12" t="s">
        <v>18</v>
      </c>
    </row>
    <row r="21" spans="1:6" ht="19.5" thickBot="1" x14ac:dyDescent="0.45"/>
    <row r="22" spans="1:6" ht="19.5" thickBot="1" x14ac:dyDescent="0.45">
      <c r="B22" s="13" t="s">
        <v>13</v>
      </c>
      <c r="C22" s="33"/>
      <c r="D22" s="2" t="s">
        <v>18</v>
      </c>
    </row>
    <row r="23" spans="1:6" x14ac:dyDescent="0.4">
      <c r="B23" s="14"/>
      <c r="C23" s="12"/>
    </row>
    <row r="24" spans="1:6" x14ac:dyDescent="0.4">
      <c r="B24" s="11" t="s">
        <v>7</v>
      </c>
      <c r="C24" s="15" t="str">
        <f>IF(C22="","",C22*1.25)</f>
        <v/>
      </c>
      <c r="D24" s="2" t="s">
        <v>18</v>
      </c>
    </row>
    <row r="27" spans="1:6" ht="19.5" thickBot="1" x14ac:dyDescent="0.45"/>
    <row r="28" spans="1:6" ht="19.5" thickBot="1" x14ac:dyDescent="0.45">
      <c r="B28" s="16"/>
      <c r="C28" s="17" t="s">
        <v>16</v>
      </c>
      <c r="D28" s="18" t="s">
        <v>17</v>
      </c>
      <c r="E28" s="19" t="s">
        <v>19</v>
      </c>
    </row>
    <row r="29" spans="1:6" x14ac:dyDescent="0.4">
      <c r="B29" s="20" t="s">
        <v>3</v>
      </c>
      <c r="C29" s="21" t="str">
        <f>IF(C19="","",(MAX(C19:C20)*B7*E7+C24*B11*E11)*12)</f>
        <v/>
      </c>
      <c r="D29" s="22" t="str">
        <f>IF(C24="","",(C24*C7*E7+C24*C11*E11)*B15)</f>
        <v/>
      </c>
      <c r="E29" s="23" t="str">
        <f>IF(C29="","",SUM(C29:D29))</f>
        <v/>
      </c>
    </row>
    <row r="30" spans="1:6" ht="19.5" thickBot="1" x14ac:dyDescent="0.45">
      <c r="B30" s="24" t="s">
        <v>27</v>
      </c>
      <c r="C30" s="25" t="str">
        <f>IF(C19="","",(MAX(C19:C20)*B7*G7+C24*B11*G11)*12)</f>
        <v/>
      </c>
      <c r="D30" s="26" t="str">
        <f>IF(C24="","",(C24*C7*G7+C24*C11*G11)*C15)</f>
        <v/>
      </c>
      <c r="E30" s="27" t="str">
        <f>IF(C30="","",SUM(C30:D30))</f>
        <v/>
      </c>
    </row>
    <row r="31" spans="1:6" ht="19.5" x14ac:dyDescent="0.4">
      <c r="A31" s="7"/>
      <c r="B31" s="28"/>
      <c r="C31" s="29"/>
      <c r="D31" s="29"/>
      <c r="E31" s="30" t="str">
        <f>IF(E29="","",SUM(E29:E30))</f>
        <v/>
      </c>
      <c r="F31" s="31" t="s">
        <v>20</v>
      </c>
    </row>
    <row r="33" spans="2:2" x14ac:dyDescent="0.4">
      <c r="B33" s="3" t="s">
        <v>11</v>
      </c>
    </row>
    <row r="34" spans="2:2" x14ac:dyDescent="0.4">
      <c r="B34" s="2" t="s">
        <v>31</v>
      </c>
    </row>
    <row r="36" spans="2:2" x14ac:dyDescent="0.4">
      <c r="B36" s="3" t="s">
        <v>12</v>
      </c>
    </row>
    <row r="37" spans="2:2" x14ac:dyDescent="0.4">
      <c r="B37" s="2" t="s">
        <v>25</v>
      </c>
    </row>
    <row r="39" spans="2:2" x14ac:dyDescent="0.4">
      <c r="B39" s="32" t="s">
        <v>14</v>
      </c>
    </row>
    <row r="40" spans="2:2" x14ac:dyDescent="0.4">
      <c r="B40" s="32" t="s">
        <v>15</v>
      </c>
    </row>
    <row r="41" spans="2:2" x14ac:dyDescent="0.4">
      <c r="B41" s="32" t="s">
        <v>30</v>
      </c>
    </row>
  </sheetData>
  <sheetProtection algorithmName="SHA-512" hashValue="FBWzOypJSXomuWtjxQZUPNS3Kf46ovOxB0SaQbQyqXXGq2UOnRKrwD9oMexStYtXYVAE4CQaxlMUU/mA9Qr7Pw==" saltValue="6a/7Bb+g4xs1Gt5mOhoD8A==" spinCount="100000" sheet="1" objects="1" scenarios="1" selectLockedCells="1"/>
  <phoneticPr fontId="1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ランニングコスト計算書（様式１１）</vt:lpstr>
      <vt:lpstr>'ランニングコスト計算書（様式１１）'!Print_Area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2026-03-09T04:13:54Z</cp:lastPrinted>
  <dcterms:created xsi:type="dcterms:W3CDTF">2026-03-03T06:58:27Z</dcterms:created>
  <dcterms:modified xsi:type="dcterms:W3CDTF">2026-04-01T11:02:31Z</dcterms:modified>
</cp:coreProperties>
</file>