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73"/>
  <workbookPr defaultThemeVersion="166925"/>
  <xr:revisionPtr xr6:coauthVersionLast="36" xr6:coauthVersionMax="47" documentId="13_ncr:1_{B5882734-0A53-402B-B7CC-15D14CD2DBCB}" revIDLastSave="0" xr10:uidLastSave="{00000000-0000-0000-0000-000000000000}"/>
  <bookViews>
    <workbookView xr2:uid="{EF6F37E3-C0D6-4A4A-928D-5F806D26A4A3}" windowHeight="15915" windowWidth="28800" xWindow="7365" yWindow="5445"/>
  </bookViews>
  <sheets>
    <sheet r:id="rId1" name="北エリア" sheetId="5"/>
    <sheet r:id="rId2" name="南エリア" sheetId="4"/>
    <sheet r:id="rId3" name="中学校武道場" sheetId="3" state="hidden"/>
  </sheets>
  <definedNames>
    <definedName hidden="1" localSheetId="2" name="_xlnm._FilterDatabase">中学校武道場!$A$1:$H$21</definedName>
    <definedName hidden="1" localSheetId="0" name="_xlnm._FilterDatabase">北エリア!$B$3:$F$31</definedName>
    <definedName localSheetId="0" name="_xlnm.Print_Area">北エリア!$A$1:$F$49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0" i="4" l="1"/>
  <c r="E40" i="4"/>
  <c r="F26" i="4"/>
  <c r="E26" i="4"/>
  <c r="F41" i="5"/>
  <c r="E41" i="5"/>
  <c r="F30" i="5"/>
  <c r="E30" i="5"/>
  <c r="K21" i="3" l="1"/>
  <c r="M21" i="3" s="1"/>
  <c r="Q20" i="3"/>
  <c r="R20" i="3" s="1"/>
  <c r="S20" i="3" s="1"/>
  <c r="M20" i="3"/>
  <c r="K20" i="3"/>
  <c r="L20" i="3" s="1"/>
  <c r="N20" i="3" s="1"/>
  <c r="Q19" i="3"/>
  <c r="R19" i="3" s="1"/>
  <c r="S19" i="3" s="1"/>
  <c r="K19" i="3"/>
  <c r="M19" i="3" s="1"/>
  <c r="M18" i="3"/>
  <c r="L18" i="3"/>
  <c r="N18" i="3" s="1"/>
  <c r="K18" i="3"/>
  <c r="M17" i="3"/>
  <c r="K17" i="3"/>
  <c r="L17" i="3" s="1"/>
  <c r="N17" i="3" s="1"/>
  <c r="K16" i="3"/>
  <c r="L16" i="3" s="1"/>
  <c r="N16" i="3" s="1"/>
  <c r="M15" i="3"/>
  <c r="L15" i="3"/>
  <c r="N15" i="3" s="1"/>
  <c r="K15" i="3"/>
  <c r="M14" i="3"/>
  <c r="K14" i="3"/>
  <c r="L14" i="3" s="1"/>
  <c r="N14" i="3" s="1"/>
  <c r="Q13" i="3"/>
  <c r="R13" i="3" s="1"/>
  <c r="S13" i="3" s="1"/>
  <c r="K13" i="3"/>
  <c r="M13" i="3" s="1"/>
  <c r="Q12" i="3"/>
  <c r="R12" i="3" s="1"/>
  <c r="S12" i="3" s="1"/>
  <c r="K12" i="3"/>
  <c r="M12" i="3" s="1"/>
  <c r="K11" i="3"/>
  <c r="M11" i="3" s="1"/>
  <c r="K10" i="3"/>
  <c r="M10" i="3" s="1"/>
  <c r="K9" i="3"/>
  <c r="M9" i="3" s="1"/>
  <c r="K8" i="3"/>
  <c r="M8" i="3" s="1"/>
  <c r="K7" i="3"/>
  <c r="M7" i="3" s="1"/>
  <c r="K6" i="3"/>
  <c r="M6" i="3" s="1"/>
  <c r="K5" i="3"/>
  <c r="M5" i="3" s="1"/>
  <c r="K4" i="3"/>
  <c r="M4" i="3" s="1"/>
  <c r="Q3" i="3"/>
  <c r="R3" i="3" s="1"/>
  <c r="K3" i="3"/>
  <c r="M3" i="3" s="1"/>
  <c r="M2" i="3"/>
  <c r="K2" i="3"/>
  <c r="L2" i="3" s="1"/>
  <c r="N2" i="3" l="1"/>
  <c r="S22" i="3"/>
  <c r="L11" i="3"/>
  <c r="N11" i="3" s="1"/>
  <c r="L8" i="3"/>
  <c r="N8" i="3" s="1"/>
  <c r="L19" i="3"/>
  <c r="N19" i="3" s="1"/>
  <c r="M16" i="3"/>
  <c r="M22" i="3" s="1"/>
  <c r="L6" i="3"/>
  <c r="N6" i="3" s="1"/>
  <c r="L9" i="3"/>
  <c r="N9" i="3" s="1"/>
  <c r="L12" i="3"/>
  <c r="N12" i="3" s="1"/>
  <c r="L21" i="3"/>
  <c r="N21" i="3" s="1"/>
  <c r="L13" i="3"/>
  <c r="N13" i="3" s="1"/>
  <c r="L5" i="3"/>
  <c r="N5" i="3" s="1"/>
  <c r="L3" i="3"/>
  <c r="N3" i="3" s="1"/>
  <c r="L4" i="3"/>
  <c r="N4" i="3" s="1"/>
  <c r="L7" i="3"/>
  <c r="N7" i="3" s="1"/>
  <c r="L10" i="3"/>
  <c r="N10" i="3" s="1"/>
  <c r="N22" i="3" l="1"/>
  <c r="L22" i="3"/>
</calcChain>
</file>

<file path=xl/sharedStrings.xml><?xml version="1.0" encoding="utf-8"?>
<sst xmlns="http://schemas.openxmlformats.org/spreadsheetml/2006/main" count="352" uniqueCount="178">
  <si>
    <t>施設名</t>
  </si>
  <si>
    <t>新規建柱 (有・無)</t>
  </si>
  <si>
    <t>既設校舎配線 (有・無)</t>
  </si>
  <si>
    <t>体育館 電灯盤</t>
  </si>
  <si>
    <t>武道場 電灯盤</t>
  </si>
  <si>
    <t>備考</t>
  </si>
  <si>
    <t xml:space="preserve">100A </t>
  </si>
  <si>
    <t xml:space="preserve">200A </t>
  </si>
  <si>
    <t xml:space="preserve">有り </t>
  </si>
  <si>
    <t xml:space="preserve">225A </t>
  </si>
  <si>
    <t xml:space="preserve">125A </t>
  </si>
  <si>
    <t xml:space="preserve">150A </t>
  </si>
  <si>
    <t xml:space="preserve">10サ 755 </t>
  </si>
  <si>
    <t xml:space="preserve">52サ 111 </t>
  </si>
  <si>
    <t xml:space="preserve">56ウ 042 (建柱あり) </t>
  </si>
  <si>
    <t xml:space="preserve">50A </t>
  </si>
  <si>
    <t xml:space="preserve">52ト 094 </t>
  </si>
  <si>
    <t xml:space="preserve">56ツ 641 </t>
  </si>
  <si>
    <t xml:space="preserve">67ミ 111 </t>
  </si>
  <si>
    <t>【本庁】</t>
    <phoneticPr fontId="1"/>
  </si>
  <si>
    <t>【香良洲】</t>
    <phoneticPr fontId="1"/>
  </si>
  <si>
    <t>【久居】</t>
    <phoneticPr fontId="1"/>
  </si>
  <si>
    <t>【河芸】</t>
    <phoneticPr fontId="1"/>
  </si>
  <si>
    <t>【芸濃】</t>
    <phoneticPr fontId="1"/>
  </si>
  <si>
    <t>【安濃】</t>
    <phoneticPr fontId="1"/>
  </si>
  <si>
    <t>【一志】</t>
    <phoneticPr fontId="1"/>
  </si>
  <si>
    <t>【白山】</t>
    <phoneticPr fontId="1"/>
  </si>
  <si>
    <t>【美杉】</t>
    <phoneticPr fontId="1"/>
  </si>
  <si>
    <t>みさとの丘学園</t>
    <phoneticPr fontId="1"/>
  </si>
  <si>
    <t>【美里】</t>
    <phoneticPr fontId="1"/>
  </si>
  <si>
    <t>-</t>
    <phoneticPr fontId="1"/>
  </si>
  <si>
    <t xml:space="preserve">同一棟 </t>
    <phoneticPr fontId="1"/>
  </si>
  <si>
    <t xml:space="preserve">有り </t>
    <phoneticPr fontId="1"/>
  </si>
  <si>
    <t>エリア</t>
    <phoneticPr fontId="1"/>
  </si>
  <si>
    <t>01イ 814</t>
    <phoneticPr fontId="1"/>
  </si>
  <si>
    <t xml:space="preserve">00イ 632 </t>
    <phoneticPr fontId="1"/>
  </si>
  <si>
    <t xml:space="preserve">51ア 653 </t>
    <phoneticPr fontId="1"/>
  </si>
  <si>
    <t xml:space="preserve">01ス 731 </t>
    <phoneticPr fontId="1"/>
  </si>
  <si>
    <t xml:space="preserve">04ア 403 </t>
    <phoneticPr fontId="1"/>
  </si>
  <si>
    <t xml:space="preserve">06シ 912 </t>
    <phoneticPr fontId="1"/>
  </si>
  <si>
    <t xml:space="preserve">「体育館電灯盤内から 
100Aで分岐 </t>
    <phoneticPr fontId="1"/>
  </si>
  <si>
    <t xml:space="preserve">54ソ 694 </t>
    <phoneticPr fontId="1"/>
  </si>
  <si>
    <t xml:space="preserve">150A(電灯) 
150A(動力) </t>
    <phoneticPr fontId="1"/>
  </si>
  <si>
    <t xml:space="preserve">54シ 033 (校門付近) 
55シ 931 (テニスコート附近) 
55シ 811 (体育館北側) </t>
    <phoneticPr fontId="1"/>
  </si>
  <si>
    <t xml:space="preserve">00ナ 522 </t>
    <phoneticPr fontId="1"/>
  </si>
  <si>
    <t xml:space="preserve">75A(電灯) 
40A(動力) </t>
    <phoneticPr fontId="1"/>
  </si>
  <si>
    <t xml:space="preserve">57ハ 261 </t>
    <phoneticPr fontId="1"/>
  </si>
  <si>
    <t xml:space="preserve">150A </t>
    <phoneticPr fontId="1"/>
  </si>
  <si>
    <t xml:space="preserve">300A
150A </t>
    <phoneticPr fontId="1"/>
  </si>
  <si>
    <t>修成小学校</t>
  </si>
  <si>
    <t>南立誠小学校</t>
  </si>
  <si>
    <t>北立誠小学校</t>
  </si>
  <si>
    <t>敬和小学校</t>
  </si>
  <si>
    <t>育生小学校</t>
  </si>
  <si>
    <t>新町小学校</t>
  </si>
  <si>
    <t>藤水小学校</t>
  </si>
  <si>
    <t>高茶屋小学校</t>
  </si>
  <si>
    <t>神戸小学校</t>
  </si>
  <si>
    <t>安東小学校</t>
  </si>
  <si>
    <t>櫛形小学校</t>
  </si>
  <si>
    <t>雲出小学校</t>
  </si>
  <si>
    <t>一身田小学校</t>
  </si>
  <si>
    <t>白塚小学校</t>
  </si>
  <si>
    <t>栗真小学校</t>
  </si>
  <si>
    <t>片田小学校</t>
  </si>
  <si>
    <t>大里小学校</t>
  </si>
  <si>
    <t>高野尾小学校</t>
  </si>
  <si>
    <t>西が丘小学校</t>
  </si>
  <si>
    <t>豊が丘小学校</t>
  </si>
  <si>
    <t>南が丘小学校</t>
  </si>
  <si>
    <t>誠之小学校</t>
  </si>
  <si>
    <t>成美小学校</t>
  </si>
  <si>
    <t>桃園小学校</t>
  </si>
  <si>
    <t>戸木小学校</t>
  </si>
  <si>
    <t>栗葉小学校</t>
  </si>
  <si>
    <t>榊原小学校</t>
  </si>
  <si>
    <t>立成小学校</t>
  </si>
  <si>
    <t>豊津小学校</t>
  </si>
  <si>
    <t>上野小学校</t>
  </si>
  <si>
    <t>黒田小学校</t>
  </si>
  <si>
    <t>千里ヶ丘小学校</t>
  </si>
  <si>
    <t>芸濃小学校</t>
  </si>
  <si>
    <t>明小学校</t>
  </si>
  <si>
    <t>草生小学校</t>
  </si>
  <si>
    <t>村主小学校</t>
  </si>
  <si>
    <t>安濃小学校</t>
  </si>
  <si>
    <t>明合小学校</t>
  </si>
  <si>
    <t>一志東小学校</t>
  </si>
  <si>
    <t>一志西小学校</t>
  </si>
  <si>
    <t>家城小学校</t>
  </si>
  <si>
    <t>川口小学校</t>
  </si>
  <si>
    <t>大三小学校</t>
  </si>
  <si>
    <t>倭小学校</t>
  </si>
  <si>
    <t>八ツ山小学校</t>
  </si>
  <si>
    <t>美杉小学校</t>
  </si>
  <si>
    <t>香良洲小学校</t>
    <rPh sb="3" eb="6">
      <t>ショウガッコウ</t>
    </rPh>
    <phoneticPr fontId="1"/>
  </si>
  <si>
    <t>中学校電柱番号</t>
  </si>
  <si>
    <t>橋北中学校</t>
  </si>
  <si>
    <t>東橋内中学校</t>
  </si>
  <si>
    <t>西橋内中学校</t>
    <rPh sb="2" eb="3">
      <t>ウチ</t>
    </rPh>
    <phoneticPr fontId="1"/>
  </si>
  <si>
    <t>橋南中学校</t>
  </si>
  <si>
    <t>南郊中学校</t>
  </si>
  <si>
    <t>西郊中学校</t>
  </si>
  <si>
    <t>一身田中学校</t>
  </si>
  <si>
    <t>豊里中学校</t>
  </si>
  <si>
    <t>南が丘中学校</t>
  </si>
  <si>
    <t>香海中学校</t>
  </si>
  <si>
    <t>久居中学校</t>
  </si>
  <si>
    <t>久居西中学校</t>
  </si>
  <si>
    <t>久居東中学校</t>
  </si>
  <si>
    <t>どの中学校電柱から引込む
かによって異なる。</t>
  </si>
  <si>
    <t>朝陽中学校</t>
  </si>
  <si>
    <t>芸濃中学校</t>
  </si>
  <si>
    <t>東観中学校</t>
  </si>
  <si>
    <t>一志中学校</t>
  </si>
  <si>
    <t>白山中学校</t>
  </si>
  <si>
    <t>美杉中学校</t>
  </si>
  <si>
    <t>面積</t>
    <rPh sb="0" eb="2">
      <t>メンセキ</t>
    </rPh>
    <phoneticPr fontId="1"/>
  </si>
  <si>
    <t>体育館台数</t>
    <rPh sb="0" eb="3">
      <t>タイイクカン</t>
    </rPh>
    <rPh sb="3" eb="5">
      <t>ダイスウ</t>
    </rPh>
    <phoneticPr fontId="1"/>
  </si>
  <si>
    <t>武道場台数</t>
    <rPh sb="0" eb="3">
      <t>ブドウジョウ</t>
    </rPh>
    <rPh sb="3" eb="5">
      <t>ダイスウ</t>
    </rPh>
    <phoneticPr fontId="1"/>
  </si>
  <si>
    <t>○</t>
    <phoneticPr fontId="1"/>
  </si>
  <si>
    <t>美杉中学校</t>
    <phoneticPr fontId="1"/>
  </si>
  <si>
    <t>白山中学校</t>
    <phoneticPr fontId="1"/>
  </si>
  <si>
    <t>南が丘中学校</t>
    <phoneticPr fontId="1"/>
  </si>
  <si>
    <t>橋北中学校</t>
    <phoneticPr fontId="1"/>
  </si>
  <si>
    <t>一身田中学校</t>
    <phoneticPr fontId="1"/>
  </si>
  <si>
    <t>朝陽中学校</t>
    <phoneticPr fontId="1"/>
  </si>
  <si>
    <t>東観中学校</t>
    <phoneticPr fontId="1"/>
  </si>
  <si>
    <t>バズーカツイン</t>
    <phoneticPr fontId="1"/>
  </si>
  <si>
    <t>養正小学校</t>
    <phoneticPr fontId="1"/>
  </si>
  <si>
    <t>合計</t>
    <rPh sb="0" eb="2">
      <t>ゴウケイ</t>
    </rPh>
    <phoneticPr fontId="1"/>
  </si>
  <si>
    <t>既設分電盤内の主幹ブレーカー容量</t>
    <rPh sb="0" eb="2">
      <t>キセツ</t>
    </rPh>
    <rPh sb="2" eb="5">
      <t>ブンデンバン</t>
    </rPh>
    <rPh sb="5" eb="6">
      <t>ナイ</t>
    </rPh>
    <rPh sb="7" eb="9">
      <t>シュカン</t>
    </rPh>
    <rPh sb="14" eb="16">
      <t>ヨウリョウ</t>
    </rPh>
    <phoneticPr fontId="1"/>
  </si>
  <si>
    <t>空調面積</t>
    <rPh sb="0" eb="2">
      <t>クウチョウ</t>
    </rPh>
    <rPh sb="2" eb="4">
      <t>メンセキ</t>
    </rPh>
    <phoneticPr fontId="1"/>
  </si>
  <si>
    <t>100A （電灯）</t>
    <rPh sb="6" eb="8">
      <t>デントウ</t>
    </rPh>
    <phoneticPr fontId="1"/>
  </si>
  <si>
    <t>200A （電灯）</t>
    <phoneticPr fontId="1"/>
  </si>
  <si>
    <t>75A （電灯）</t>
    <phoneticPr fontId="1"/>
  </si>
  <si>
    <t>100A （電灯）</t>
    <phoneticPr fontId="1"/>
  </si>
  <si>
    <t>225A （電灯）</t>
    <phoneticPr fontId="1"/>
  </si>
  <si>
    <t>150A （電灯）</t>
    <phoneticPr fontId="1"/>
  </si>
  <si>
    <t>125A （電灯）</t>
    <phoneticPr fontId="1"/>
  </si>
  <si>
    <t xml:space="preserve">225A(電灯)、150A(動力) </t>
    <phoneticPr fontId="1"/>
  </si>
  <si>
    <t xml:space="preserve">225A(電灯) 、150A(動力) </t>
    <phoneticPr fontId="1"/>
  </si>
  <si>
    <t xml:space="preserve">150A(電灯)、 100A(動力) </t>
    <phoneticPr fontId="1"/>
  </si>
  <si>
    <t xml:space="preserve">150A(電灯)、100A(動力) </t>
    <phoneticPr fontId="1"/>
  </si>
  <si>
    <t xml:space="preserve">100A(電灯) 、75A(動力) </t>
    <phoneticPr fontId="1"/>
  </si>
  <si>
    <t xml:space="preserve">175A(電灯) 、50A(動力) </t>
    <phoneticPr fontId="1"/>
  </si>
  <si>
    <t xml:space="preserve">225A×2(電灯)、175A(動力) </t>
    <phoneticPr fontId="1"/>
  </si>
  <si>
    <t xml:space="preserve">75A(電灯) 、100A(動力) 、150A（動力） </t>
    <rPh sb="24" eb="26">
      <t>ドウリョク</t>
    </rPh>
    <phoneticPr fontId="1"/>
  </si>
  <si>
    <t>125A  （電灯）</t>
    <phoneticPr fontId="1"/>
  </si>
  <si>
    <t>200A  （電灯）</t>
    <phoneticPr fontId="1"/>
  </si>
  <si>
    <t>225A  （電灯）</t>
    <phoneticPr fontId="1"/>
  </si>
  <si>
    <t>100A  （電灯）</t>
    <phoneticPr fontId="1"/>
  </si>
  <si>
    <t>150A  （電灯）</t>
    <phoneticPr fontId="1"/>
  </si>
  <si>
    <t xml:space="preserve">150A(電灯) 、150A(動力) </t>
    <phoneticPr fontId="1"/>
  </si>
  <si>
    <t xml:space="preserve">75A(電灯) 、40A(動力) </t>
    <phoneticPr fontId="1"/>
  </si>
  <si>
    <t xml:space="preserve">300A（電灯）、150A（電灯） </t>
    <rPh sb="5" eb="7">
      <t>デントウ</t>
    </rPh>
    <rPh sb="14" eb="16">
      <t>デントウ</t>
    </rPh>
    <phoneticPr fontId="1"/>
  </si>
  <si>
    <t>400（動力）</t>
    <rPh sb="4" eb="6">
      <t>ドウリョク</t>
    </rPh>
    <phoneticPr fontId="1"/>
  </si>
  <si>
    <t>設置台数（低圧）</t>
    <rPh sb="0" eb="2">
      <t>セッチ</t>
    </rPh>
    <rPh sb="2" eb="4">
      <t>ダイスウ</t>
    </rPh>
    <rPh sb="3" eb="4">
      <t>スウ</t>
    </rPh>
    <rPh sb="5" eb="7">
      <t>テイアツ</t>
    </rPh>
    <phoneticPr fontId="1"/>
  </si>
  <si>
    <t>設置台数（高圧）</t>
    <rPh sb="0" eb="2">
      <t>セッチ</t>
    </rPh>
    <rPh sb="2" eb="4">
      <t>ダイスウ</t>
    </rPh>
    <rPh sb="3" eb="4">
      <t>スウ</t>
    </rPh>
    <rPh sb="5" eb="7">
      <t>コウアツ</t>
    </rPh>
    <phoneticPr fontId="1"/>
  </si>
  <si>
    <t>　の取替えを行い、特例需要場所の低圧引込みを活用すること。</t>
    <phoneticPr fontId="1"/>
  </si>
  <si>
    <t>※特例需要場所の低圧引き込みの活用する空調機器の台数を設置台数（低圧）、既設キュービクルから送電する空調機器の台数を設</t>
    <phoneticPr fontId="1"/>
  </si>
  <si>
    <t>　置台数（高圧）の欄に記入してください。</t>
    <rPh sb="9" eb="10">
      <t>ラン</t>
    </rPh>
    <rPh sb="11" eb="13">
      <t>キニュウ</t>
    </rPh>
    <phoneticPr fontId="1"/>
  </si>
  <si>
    <t>　津市立川口小学校については既に別引込みのため、契約容量の変更を行ってください。</t>
    <rPh sb="1" eb="4">
      <t>ツシリツ</t>
    </rPh>
    <rPh sb="4" eb="6">
      <t>カワグチ</t>
    </rPh>
    <rPh sb="6" eb="9">
      <t>ショウガッコウ</t>
    </rPh>
    <rPh sb="14" eb="15">
      <t>スデ</t>
    </rPh>
    <rPh sb="16" eb="17">
      <t>ベツ</t>
    </rPh>
    <rPh sb="17" eb="19">
      <t>ヒキコ</t>
    </rPh>
    <rPh sb="24" eb="26">
      <t>ケイヤク</t>
    </rPh>
    <rPh sb="26" eb="28">
      <t>ヨウリョウ</t>
    </rPh>
    <rPh sb="32" eb="33">
      <t>オコナ</t>
    </rPh>
    <phoneticPr fontId="1"/>
  </si>
  <si>
    <t>※津市立一志東小学校については、空調機器が設置されているが現在故障中であるため、既設電源の利用可能とする。</t>
    <rPh sb="1" eb="4">
      <t>ツシリツ</t>
    </rPh>
    <rPh sb="4" eb="10">
      <t>イチシヒガシ</t>
    </rPh>
    <rPh sb="16" eb="20">
      <t>クウチョウキキ</t>
    </rPh>
    <rPh sb="21" eb="23">
      <t>セッチ</t>
    </rPh>
    <rPh sb="29" eb="31">
      <t>ゲンザイ</t>
    </rPh>
    <rPh sb="31" eb="34">
      <t>コショウチュウ</t>
    </rPh>
    <rPh sb="40" eb="42">
      <t>キセツ</t>
    </rPh>
    <rPh sb="42" eb="44">
      <t>デンゲン</t>
    </rPh>
    <rPh sb="45" eb="47">
      <t>リヨウ</t>
    </rPh>
    <rPh sb="47" eb="49">
      <t>カノウ</t>
    </rPh>
    <phoneticPr fontId="1"/>
  </si>
  <si>
    <t>※津市立朝陽中学校及び津市立東観中学校については特例需要場所の低圧引込みの対象となりません。</t>
    <rPh sb="1" eb="4">
      <t>ツシリツ</t>
    </rPh>
    <rPh sb="4" eb="9">
      <t>チョウヨウ</t>
    </rPh>
    <rPh sb="9" eb="10">
      <t>オヨ</t>
    </rPh>
    <rPh sb="11" eb="14">
      <t>ツシリツ</t>
    </rPh>
    <rPh sb="14" eb="19">
      <t>トウカン</t>
    </rPh>
    <phoneticPr fontId="1"/>
  </si>
  <si>
    <t>南エリア（小学校）</t>
    <rPh sb="0" eb="1">
      <t>ミナミ</t>
    </rPh>
    <rPh sb="5" eb="8">
      <t>ショウガッコウ</t>
    </rPh>
    <phoneticPr fontId="1"/>
  </si>
  <si>
    <t>北エリア（小学校）</t>
    <rPh sb="0" eb="1">
      <t>キタ</t>
    </rPh>
    <rPh sb="5" eb="8">
      <t>ショウガッコウ</t>
    </rPh>
    <phoneticPr fontId="1"/>
  </si>
  <si>
    <t>北エリア（中学校）</t>
    <rPh sb="0" eb="1">
      <t>キタ</t>
    </rPh>
    <rPh sb="5" eb="8">
      <t>チュウガッコウ</t>
    </rPh>
    <phoneticPr fontId="1"/>
  </si>
  <si>
    <t>南エリア（中学校、義務教育学校）</t>
    <rPh sb="0" eb="1">
      <t>ミナミ</t>
    </rPh>
    <rPh sb="5" eb="8">
      <t>チュウガッコウ</t>
    </rPh>
    <rPh sb="9" eb="11">
      <t>ギム</t>
    </rPh>
    <rPh sb="11" eb="13">
      <t>キョウイク</t>
    </rPh>
    <rPh sb="13" eb="15">
      <t>ガッコウ</t>
    </rPh>
    <phoneticPr fontId="1"/>
  </si>
  <si>
    <t>※津市立新町小学校については特例需要場所の低圧引込みの対象となりません。</t>
    <rPh sb="1" eb="4">
      <t>ツシリツ</t>
    </rPh>
    <rPh sb="4" eb="9">
      <t>シンマチ</t>
    </rPh>
    <rPh sb="27" eb="29">
      <t>タイショウ</t>
    </rPh>
    <phoneticPr fontId="1"/>
  </si>
  <si>
    <t>※津市立育生小学校及び津市立一志東小学校については特例需要場所の低圧引込みの対象となりません。</t>
    <rPh sb="1" eb="4">
      <t>ツシリツ</t>
    </rPh>
    <rPh sb="4" eb="9">
      <t>イクセイ</t>
    </rPh>
    <rPh sb="9" eb="10">
      <t>オヨ</t>
    </rPh>
    <rPh sb="11" eb="14">
      <t>ツシリツ</t>
    </rPh>
    <rPh sb="14" eb="20">
      <t>イチシヒガシ</t>
    </rPh>
    <rPh sb="38" eb="40">
      <t>タイショウ</t>
    </rPh>
    <phoneticPr fontId="1"/>
  </si>
  <si>
    <t>※津市立南郊中学校については既に別引込みのため、契約容量の変更としてください。</t>
    <rPh sb="1" eb="2">
      <t>ツ</t>
    </rPh>
    <rPh sb="2" eb="4">
      <t>シリツ</t>
    </rPh>
    <rPh sb="4" eb="6">
      <t>ナンコウ</t>
    </rPh>
    <rPh sb="6" eb="9">
      <t>チュウガッコウ</t>
    </rPh>
    <rPh sb="14" eb="15">
      <t>スデ</t>
    </rPh>
    <rPh sb="16" eb="17">
      <t>ベツ</t>
    </rPh>
    <rPh sb="17" eb="19">
      <t>ヒキコ</t>
    </rPh>
    <rPh sb="24" eb="26">
      <t>ケイヤク</t>
    </rPh>
    <rPh sb="26" eb="28">
      <t>ヨウリョウ</t>
    </rPh>
    <rPh sb="29" eb="31">
      <t>ヘンコウ</t>
    </rPh>
    <phoneticPr fontId="1"/>
  </si>
  <si>
    <t>　ただし、400A（動力）から50A（動力）×３個分のブレーカー使用中。</t>
    <rPh sb="10" eb="12">
      <t>ドウリョク</t>
    </rPh>
    <rPh sb="19" eb="21">
      <t>ドウリョク</t>
    </rPh>
    <rPh sb="24" eb="25">
      <t>コ</t>
    </rPh>
    <rPh sb="25" eb="26">
      <t>ブン</t>
    </rPh>
    <rPh sb="32" eb="35">
      <t>シヨウチュウ</t>
    </rPh>
    <phoneticPr fontId="1"/>
  </si>
  <si>
    <t>※既設電灯盤の主幹ブレーカーが２２５Ａを超えているものについては、現状の使用状況を調査のうえ、可能な限り主幹ブレーカー</t>
    <rPh sb="3" eb="6">
      <t>デントウバン</t>
    </rPh>
    <phoneticPr fontId="1"/>
  </si>
  <si>
    <t>※既設電灯盤の主幹ブレーカーが２２５Ａを超えているものについては、現状の使用状況を調査のうえ、可能な限り主幹ブレーカー</t>
    <phoneticPr fontId="1"/>
  </si>
  <si>
    <t>設置台数一覧表（様式７-１）</t>
    <phoneticPr fontId="1"/>
  </si>
  <si>
    <t>設置台数一覧表（様式７-２）</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</si>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</sst>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津市立&quot;@"/>
    <numFmt numFmtId="177" formatCode="0&quot;㎡&quot;"/>
  </numFmts>
  <fonts count="14"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1"/>
      <color rgb="FF00B050"/>
      <name val="游ゴシック"/>
      <family val="3"/>
      <charset val="128"/>
      <scheme val="minor"/>
    </font>
    <font>
      <sz val="11"/>
      <name val="游ゴシック"/>
      <family val="3"/>
      <charset val="128"/>
      <scheme val="minor"/>
    </font>
    <font>
      <sz val="11"/>
      <color rgb="FF0070C0"/>
      <name val="游ゴシック"/>
      <family val="3"/>
      <charset val="128"/>
      <scheme val="minor"/>
    </font>
    <font>
      <b/>
      <sz val="11"/>
      <color theme="1"/>
      <name val="游ゴシック"/>
      <family val="3"/>
      <charset val="128"/>
      <scheme val="minor"/>
    </font>
    <font>
      <sz val="11"/>
      <color theme="1"/>
      <name val="游ゴシック"/>
      <family val="2"/>
      <charset val="128"/>
      <scheme val="minor"/>
    </font>
    <font>
      <b/>
      <sz val="11"/>
      <color theme="5"/>
      <name val="游ゴシック"/>
      <family val="3"/>
      <charset val="128"/>
      <scheme val="minor"/>
    </font>
    <font>
      <sz val="11"/>
      <color theme="5"/>
      <name val="游ゴシック"/>
      <family val="3"/>
      <charset val="128"/>
      <scheme val="minor"/>
    </font>
    <font>
      <b/>
      <sz val="11"/>
      <name val="游ゴシック"/>
      <family val="3"/>
      <charset val="128"/>
      <scheme val="minor"/>
    </font>
    <font>
      <b/>
      <sz val="11"/>
      <color theme="4"/>
      <name val="游ゴシック"/>
      <family val="3"/>
      <charset val="128"/>
      <scheme val="minor"/>
    </font>
    <font>
      <b/>
      <sz val="12"/>
      <color theme="1"/>
      <name val="游ゴシック"/>
      <family val="3"/>
      <charset val="128"/>
      <scheme val="minor"/>
    </font>
    <font>
      <b/>
      <sz val="14"/>
      <color theme="1"/>
      <name val="游ゴシック"/>
      <family val="3"/>
      <charset val="128"/>
      <scheme val="minor"/>
    </font>
  </fonts>
  <fills count="3">
    <fill>
      <patternFill patternType="none"/>
    </fill>
    <fill>
      <patternFill patternType="gray125"/>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2">
    <xf numFmtId="0" fontId="0" fillId="0" borderId="0">
      <alignment vertical="center"/>
    </xf>
    <xf numFmtId="38" fontId="7" fillId="0" borderId="0" applyFont="0" applyFill="0" applyBorder="0" applyAlignment="0" applyProtection="0">
      <alignment vertical="center"/>
    </xf>
  </cellStyleXfs>
  <cellXfs count="6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4" fillId="0" borderId="0" xfId="0" applyFont="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5" fillId="0" borderId="0" xfId="0" applyFont="1">
      <alignment vertical="center"/>
    </xf>
    <xf numFmtId="0" fontId="3" fillId="0" borderId="0" xfId="0" applyFont="1" applyAlignment="1">
      <alignment vertical="center" wrapText="1"/>
    </xf>
    <xf numFmtId="0" fontId="5" fillId="0" borderId="0" xfId="0" applyFont="1" applyAlignment="1">
      <alignment horizontal="center" vertical="center"/>
    </xf>
    <xf numFmtId="0" fontId="2" fillId="2" borderId="0" xfId="0" applyFont="1" applyFill="1">
      <alignment vertical="center"/>
    </xf>
    <xf numFmtId="38" fontId="2" fillId="0" borderId="0" xfId="1" applyFont="1">
      <alignment vertical="center"/>
    </xf>
    <xf numFmtId="38" fontId="6" fillId="2" borderId="1" xfId="1" applyFont="1" applyFill="1" applyBorder="1" applyAlignment="1">
      <alignment horizontal="center" vertical="center"/>
    </xf>
    <xf numFmtId="0" fontId="2" fillId="0" borderId="1" xfId="0" applyFont="1" applyBorder="1">
      <alignment vertical="center"/>
    </xf>
    <xf numFmtId="0" fontId="6" fillId="0" borderId="1" xfId="0" applyFont="1" applyBorder="1">
      <alignment vertical="center"/>
    </xf>
    <xf numFmtId="0" fontId="9" fillId="0" borderId="0" xfId="0" applyFont="1">
      <alignment vertical="center"/>
    </xf>
    <xf numFmtId="0" fontId="10" fillId="0" borderId="0" xfId="0" applyFont="1">
      <alignment vertical="center"/>
    </xf>
    <xf numFmtId="38" fontId="4" fillId="0" borderId="1" xfId="1" applyFont="1" applyBorder="1">
      <alignment vertical="center"/>
    </xf>
    <xf numFmtId="0" fontId="4" fillId="0" borderId="1" xfId="0" applyFont="1" applyBorder="1">
      <alignment vertical="center"/>
    </xf>
    <xf numFmtId="0" fontId="4" fillId="0" borderId="1" xfId="0" applyFont="1" applyBorder="1" applyAlignment="1">
      <alignment horizontal="center" vertical="center"/>
    </xf>
    <xf numFmtId="0" fontId="8" fillId="0" borderId="0" xfId="0" applyFont="1">
      <alignment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lignment vertical="center"/>
    </xf>
    <xf numFmtId="0" fontId="11" fillId="0" borderId="1" xfId="0" applyFont="1" applyBorder="1" applyAlignment="1">
      <alignment vertical="center" wrapText="1"/>
    </xf>
    <xf numFmtId="0" fontId="11" fillId="0" borderId="0" xfId="0" applyFont="1">
      <alignment vertical="center"/>
    </xf>
    <xf numFmtId="38" fontId="11" fillId="0" borderId="1" xfId="1" applyFont="1" applyBorder="1">
      <alignment vertical="center"/>
    </xf>
    <xf numFmtId="176" fontId="4" fillId="0" borderId="1" xfId="0" applyNumberFormat="1" applyFont="1" applyBorder="1">
      <alignment vertical="center"/>
    </xf>
    <xf numFmtId="0" fontId="12" fillId="0" borderId="0" xfId="0" applyFont="1">
      <alignment vertical="center"/>
    </xf>
    <xf numFmtId="38" fontId="13" fillId="0" borderId="3" xfId="1" applyFont="1" applyBorder="1" applyAlignment="1">
      <alignment horizontal="right" vertical="center"/>
    </xf>
    <xf numFmtId="0" fontId="13" fillId="0" borderId="3" xfId="0" applyFont="1" applyBorder="1">
      <alignment vertical="center"/>
    </xf>
    <xf numFmtId="177" fontId="4" fillId="0" borderId="1" xfId="1" applyNumberFormat="1" applyFont="1" applyBorder="1">
      <alignment vertical="center"/>
    </xf>
    <xf numFmtId="0" fontId="13" fillId="0" borderId="0" xfId="0" applyFont="1" applyBorder="1">
      <alignment vertical="center"/>
    </xf>
    <xf numFmtId="0" fontId="9" fillId="0" borderId="4" xfId="0" applyFont="1" applyBorder="1">
      <alignment vertical="center"/>
    </xf>
    <xf numFmtId="0" fontId="2" fillId="0" borderId="0" xfId="0" applyFont="1">
      <alignment vertical="center"/>
    </xf>
    <xf numFmtId="176" fontId="4" fillId="0" borderId="3" xfId="0" applyNumberFormat="1" applyFont="1" applyBorder="1">
      <alignment vertical="center"/>
    </xf>
    <xf numFmtId="0" fontId="4" fillId="0" borderId="3" xfId="0" applyFont="1" applyBorder="1" applyAlignment="1">
      <alignment horizontal="center" vertical="center"/>
    </xf>
    <xf numFmtId="0" fontId="4" fillId="0" borderId="0" xfId="0" applyFont="1" applyBorder="1" applyAlignment="1">
      <alignment horizontal="center" vertical="center"/>
    </xf>
    <xf numFmtId="177" fontId="4" fillId="0" borderId="0" xfId="1" applyNumberFormat="1" applyFont="1" applyBorder="1">
      <alignment vertical="center"/>
    </xf>
    <xf numFmtId="0" fontId="4" fillId="0" borderId="0" xfId="0" applyFont="1" applyBorder="1">
      <alignment vertical="center"/>
    </xf>
    <xf numFmtId="0" fontId="4" fillId="0" borderId="0" xfId="0" applyFont="1" applyBorder="1" applyAlignment="1">
      <alignment vertical="center"/>
    </xf>
    <xf numFmtId="0" fontId="6" fillId="0" borderId="0" xfId="0" applyFont="1">
      <alignment vertical="center"/>
    </xf>
    <xf numFmtId="0" fontId="10" fillId="0" borderId="5" xfId="0" applyFont="1" applyBorder="1" applyAlignment="1">
      <alignment vertical="center"/>
    </xf>
    <xf numFmtId="0" fontId="6" fillId="0" borderId="5" xfId="0" applyFont="1" applyBorder="1" applyAlignment="1">
      <alignment vertical="center"/>
    </xf>
    <xf numFmtId="0" fontId="6" fillId="0" borderId="5" xfId="0" applyFont="1" applyBorder="1" applyAlignment="1">
      <alignment vertical="center" textRotation="255" wrapText="1"/>
    </xf>
    <xf numFmtId="0" fontId="0" fillId="0" borderId="5" xfId="0" applyBorder="1" applyAlignment="1">
      <alignment vertical="center"/>
    </xf>
    <xf numFmtId="38" fontId="13" fillId="0" borderId="6" xfId="1" applyFont="1" applyBorder="1" applyAlignment="1">
      <alignment horizontal="right" vertical="center"/>
    </xf>
    <xf numFmtId="0" fontId="13" fillId="0" borderId="6" xfId="0" applyFont="1" applyBorder="1">
      <alignment vertical="center"/>
    </xf>
    <xf numFmtId="0" fontId="6" fillId="0" borderId="5" xfId="0" applyFont="1" applyBorder="1" applyAlignment="1">
      <alignment vertical="center" wrapText="1"/>
    </xf>
    <xf numFmtId="0" fontId="4" fillId="0" borderId="7" xfId="0" applyFont="1" applyBorder="1">
      <alignment vertical="center"/>
    </xf>
    <xf numFmtId="0" fontId="4" fillId="0" borderId="1" xfId="0" applyFont="1" applyBorder="1" applyProtection="1">
      <alignment vertical="center"/>
      <protection locked="0"/>
    </xf>
    <xf numFmtId="0" fontId="4" fillId="0" borderId="1" xfId="0" applyFont="1" applyBorder="1" applyAlignment="1" applyProtection="1">
      <alignment vertical="center"/>
      <protection locked="0"/>
    </xf>
    <xf numFmtId="0" fontId="2" fillId="0" borderId="0" xfId="0" applyFont="1">
      <alignment vertical="center"/>
    </xf>
    <xf numFmtId="0" fontId="2" fillId="0" borderId="0" xfId="0" applyFont="1">
      <alignment vertical="center"/>
    </xf>
    <xf numFmtId="0" fontId="2" fillId="0" borderId="0" xfId="0" applyFont="1" applyFill="1" applyBorder="1" applyAlignment="1">
      <alignment vertical="center" wrapText="1"/>
    </xf>
    <xf numFmtId="0" fontId="2" fillId="0" borderId="0" xfId="0" applyFont="1" applyAlignment="1">
      <alignment vertical="center" wrapText="1"/>
    </xf>
    <xf numFmtId="0" fontId="2" fillId="0" borderId="0" xfId="0" applyFont="1">
      <alignment vertical="center"/>
    </xf>
    <xf numFmtId="0" fontId="2" fillId="0" borderId="0" xfId="0" applyFont="1" applyFill="1" applyBorder="1">
      <alignment vertical="center"/>
    </xf>
    <xf numFmtId="0" fontId="4" fillId="0" borderId="1" xfId="0" applyFont="1" applyBorder="1" applyAlignment="1" applyProtection="1">
      <alignment vertical="center"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D1385-E310-43EB-A057-538EDC9039C7}">
  <sheetPr>
    <tabColor rgb="FFFFFF00"/>
    <pageSetUpPr fitToPage="1"/>
  </sheetPr>
  <dimension ref="A1:F50"/>
  <sheetViews>
    <sheetView tabSelected="1" zoomScale="90" zoomScaleNormal="90" workbookViewId="0">
      <selection activeCell="E4" sqref="E4"/>
    </sheetView>
  </sheetViews>
  <sheetFormatPr defaultColWidth="8.625" defaultRowHeight="18.75" x14ac:dyDescent="0.4"/>
  <cols>
    <col min="1" max="1" width="3.125" style="35" customWidth="1"/>
    <col min="2" max="2" width="21.625" style="35" bestFit="1" customWidth="1"/>
    <col min="3" max="3" width="38.125" style="35" customWidth="1"/>
    <col min="4" max="4" width="13.375" style="11" bestFit="1" customWidth="1"/>
    <col min="5" max="6" width="21.5" style="35" bestFit="1" customWidth="1"/>
    <col min="7" max="16384" width="8.625" style="35"/>
  </cols>
  <sheetData>
    <row r="1" spans="1:6" ht="19.5" x14ac:dyDescent="0.4">
      <c r="A1" s="29" t="s">
        <v>175</v>
      </c>
    </row>
    <row r="2" spans="1:6" ht="19.5" x14ac:dyDescent="0.4">
      <c r="A2" s="29"/>
      <c r="B2" s="42" t="s">
        <v>166</v>
      </c>
    </row>
    <row r="3" spans="1:6" ht="24" customHeight="1" x14ac:dyDescent="0.4">
      <c r="A3" s="44"/>
      <c r="B3" s="5" t="s">
        <v>0</v>
      </c>
      <c r="C3" s="5" t="s">
        <v>131</v>
      </c>
      <c r="D3" s="12" t="s">
        <v>132</v>
      </c>
      <c r="E3" s="5" t="s">
        <v>157</v>
      </c>
      <c r="F3" s="5" t="s">
        <v>158</v>
      </c>
    </row>
    <row r="4" spans="1:6" s="4" customFormat="1" ht="24" customHeight="1" x14ac:dyDescent="0.4">
      <c r="A4" s="44"/>
      <c r="B4" s="28" t="s">
        <v>129</v>
      </c>
      <c r="C4" s="19" t="s">
        <v>133</v>
      </c>
      <c r="D4" s="32">
        <v>708</v>
      </c>
      <c r="E4" s="51"/>
      <c r="F4" s="52"/>
    </row>
    <row r="5" spans="1:6" s="4" customFormat="1" ht="24" customHeight="1" x14ac:dyDescent="0.4">
      <c r="A5" s="44"/>
      <c r="B5" s="28" t="s">
        <v>50</v>
      </c>
      <c r="C5" s="19" t="s">
        <v>135</v>
      </c>
      <c r="D5" s="32">
        <v>708</v>
      </c>
      <c r="E5" s="51"/>
      <c r="F5" s="52"/>
    </row>
    <row r="6" spans="1:6" s="4" customFormat="1" ht="24" customHeight="1" x14ac:dyDescent="0.4">
      <c r="A6" s="44"/>
      <c r="B6" s="28" t="s">
        <v>51</v>
      </c>
      <c r="C6" s="19" t="s">
        <v>135</v>
      </c>
      <c r="D6" s="32">
        <v>708</v>
      </c>
      <c r="E6" s="51"/>
      <c r="F6" s="52"/>
    </row>
    <row r="7" spans="1:6" s="4" customFormat="1" ht="24" customHeight="1" x14ac:dyDescent="0.4">
      <c r="A7" s="44"/>
      <c r="B7" s="28" t="s">
        <v>52</v>
      </c>
      <c r="C7" s="19" t="s">
        <v>134</v>
      </c>
      <c r="D7" s="32">
        <v>720</v>
      </c>
      <c r="E7" s="51"/>
      <c r="F7" s="52"/>
    </row>
    <row r="8" spans="1:6" s="20" customFormat="1" ht="24" customHeight="1" x14ac:dyDescent="0.4">
      <c r="A8" s="44"/>
      <c r="B8" s="28" t="s">
        <v>54</v>
      </c>
      <c r="C8" s="19" t="s">
        <v>30</v>
      </c>
      <c r="D8" s="32">
        <v>768</v>
      </c>
      <c r="E8" s="50"/>
      <c r="F8" s="52"/>
    </row>
    <row r="9" spans="1:6" s="4" customFormat="1" ht="24" customHeight="1" x14ac:dyDescent="0.4">
      <c r="A9" s="44"/>
      <c r="B9" s="28" t="s">
        <v>57</v>
      </c>
      <c r="C9" s="19" t="s">
        <v>135</v>
      </c>
      <c r="D9" s="32">
        <v>708</v>
      </c>
      <c r="E9" s="51"/>
      <c r="F9" s="51"/>
    </row>
    <row r="10" spans="1:6" s="4" customFormat="1" ht="24" customHeight="1" x14ac:dyDescent="0.4">
      <c r="A10" s="44"/>
      <c r="B10" s="28" t="s">
        <v>58</v>
      </c>
      <c r="C10" s="19" t="s">
        <v>136</v>
      </c>
      <c r="D10" s="32">
        <v>708</v>
      </c>
      <c r="E10" s="51"/>
      <c r="F10" s="51"/>
    </row>
    <row r="11" spans="1:6" s="4" customFormat="1" ht="24" customHeight="1" x14ac:dyDescent="0.4">
      <c r="A11" s="44"/>
      <c r="B11" s="28" t="s">
        <v>59</v>
      </c>
      <c r="C11" s="19" t="s">
        <v>135</v>
      </c>
      <c r="D11" s="32">
        <v>708</v>
      </c>
      <c r="E11" s="51"/>
      <c r="F11" s="51"/>
    </row>
    <row r="12" spans="1:6" s="4" customFormat="1" ht="24" customHeight="1" x14ac:dyDescent="0.4">
      <c r="A12" s="44"/>
      <c r="B12" s="28" t="s">
        <v>61</v>
      </c>
      <c r="C12" s="19" t="s">
        <v>135</v>
      </c>
      <c r="D12" s="32">
        <v>708</v>
      </c>
      <c r="E12" s="51"/>
      <c r="F12" s="51"/>
    </row>
    <row r="13" spans="1:6" s="4" customFormat="1" ht="24" customHeight="1" x14ac:dyDescent="0.4">
      <c r="A13" s="44"/>
      <c r="B13" s="28" t="s">
        <v>62</v>
      </c>
      <c r="C13" s="19" t="s">
        <v>136</v>
      </c>
      <c r="D13" s="32">
        <v>720</v>
      </c>
      <c r="E13" s="51"/>
      <c r="F13" s="51"/>
    </row>
    <row r="14" spans="1:6" s="4" customFormat="1" ht="24" customHeight="1" x14ac:dyDescent="0.4">
      <c r="A14" s="44"/>
      <c r="B14" s="28" t="s">
        <v>63</v>
      </c>
      <c r="C14" s="19" t="s">
        <v>137</v>
      </c>
      <c r="D14" s="32">
        <v>720</v>
      </c>
      <c r="E14" s="51"/>
      <c r="F14" s="51"/>
    </row>
    <row r="15" spans="1:6" s="4" customFormat="1" ht="24" customHeight="1" x14ac:dyDescent="0.4">
      <c r="A15" s="44"/>
      <c r="B15" s="28" t="s">
        <v>64</v>
      </c>
      <c r="C15" s="19" t="s">
        <v>136</v>
      </c>
      <c r="D15" s="32">
        <v>708</v>
      </c>
      <c r="E15" s="51"/>
      <c r="F15" s="51"/>
    </row>
    <row r="16" spans="1:6" s="4" customFormat="1" ht="24" customHeight="1" x14ac:dyDescent="0.4">
      <c r="A16" s="44"/>
      <c r="B16" s="28" t="s">
        <v>65</v>
      </c>
      <c r="C16" s="19" t="s">
        <v>136</v>
      </c>
      <c r="D16" s="32">
        <v>708</v>
      </c>
      <c r="E16" s="51"/>
      <c r="F16" s="51"/>
    </row>
    <row r="17" spans="1:6" s="4" customFormat="1" ht="24" customHeight="1" x14ac:dyDescent="0.4">
      <c r="A17" s="44"/>
      <c r="B17" s="28" t="s">
        <v>66</v>
      </c>
      <c r="C17" s="19" t="s">
        <v>135</v>
      </c>
      <c r="D17" s="32">
        <v>708</v>
      </c>
      <c r="E17" s="51"/>
      <c r="F17" s="51"/>
    </row>
    <row r="18" spans="1:6" s="4" customFormat="1" ht="24" customHeight="1" x14ac:dyDescent="0.4">
      <c r="A18" s="44"/>
      <c r="B18" s="28" t="s">
        <v>67</v>
      </c>
      <c r="C18" s="19" t="s">
        <v>135</v>
      </c>
      <c r="D18" s="32">
        <v>708</v>
      </c>
      <c r="E18" s="51"/>
      <c r="F18" s="51"/>
    </row>
    <row r="19" spans="1:6" s="4" customFormat="1" ht="24" customHeight="1" x14ac:dyDescent="0.4">
      <c r="A19" s="44"/>
      <c r="B19" s="28" t="s">
        <v>68</v>
      </c>
      <c r="C19" s="19" t="s">
        <v>136</v>
      </c>
      <c r="D19" s="32">
        <v>708</v>
      </c>
      <c r="E19" s="51"/>
      <c r="F19" s="51"/>
    </row>
    <row r="20" spans="1:6" s="4" customFormat="1" ht="24" customHeight="1" x14ac:dyDescent="0.4">
      <c r="A20" s="44"/>
      <c r="B20" s="28" t="s">
        <v>77</v>
      </c>
      <c r="C20" s="19" t="s">
        <v>136</v>
      </c>
      <c r="D20" s="32">
        <v>530</v>
      </c>
      <c r="E20" s="51"/>
      <c r="F20" s="51"/>
    </row>
    <row r="21" spans="1:6" s="4" customFormat="1" ht="24" customHeight="1" x14ac:dyDescent="0.4">
      <c r="A21" s="44"/>
      <c r="B21" s="28" t="s">
        <v>78</v>
      </c>
      <c r="C21" s="19" t="s">
        <v>138</v>
      </c>
      <c r="D21" s="32">
        <v>583</v>
      </c>
      <c r="E21" s="51"/>
      <c r="F21" s="51"/>
    </row>
    <row r="22" spans="1:6" s="4" customFormat="1" ht="24" customHeight="1" x14ac:dyDescent="0.4">
      <c r="A22" s="44"/>
      <c r="B22" s="28" t="s">
        <v>79</v>
      </c>
      <c r="C22" s="19" t="s">
        <v>136</v>
      </c>
      <c r="D22" s="32">
        <v>583</v>
      </c>
      <c r="E22" s="51"/>
      <c r="F22" s="51"/>
    </row>
    <row r="23" spans="1:6" s="4" customFormat="1" ht="24" customHeight="1" x14ac:dyDescent="0.4">
      <c r="A23" s="44"/>
      <c r="B23" s="28" t="s">
        <v>80</v>
      </c>
      <c r="C23" s="19" t="s">
        <v>138</v>
      </c>
      <c r="D23" s="32">
        <v>594.92499999999995</v>
      </c>
      <c r="E23" s="51"/>
      <c r="F23" s="51"/>
    </row>
    <row r="24" spans="1:6" s="4" customFormat="1" ht="24" customHeight="1" x14ac:dyDescent="0.4">
      <c r="A24" s="44"/>
      <c r="B24" s="28" t="s">
        <v>82</v>
      </c>
      <c r="C24" s="19" t="s">
        <v>136</v>
      </c>
      <c r="D24" s="32">
        <v>600</v>
      </c>
      <c r="E24" s="51"/>
      <c r="F24" s="51"/>
    </row>
    <row r="25" spans="1:6" s="4" customFormat="1" ht="24" customHeight="1" x14ac:dyDescent="0.4">
      <c r="A25" s="44"/>
      <c r="B25" s="28" t="s">
        <v>81</v>
      </c>
      <c r="C25" s="19" t="s">
        <v>136</v>
      </c>
      <c r="D25" s="32">
        <v>530</v>
      </c>
      <c r="E25" s="51"/>
      <c r="F25" s="51"/>
    </row>
    <row r="26" spans="1:6" s="4" customFormat="1" ht="24" customHeight="1" x14ac:dyDescent="0.4">
      <c r="A26" s="44"/>
      <c r="B26" s="28" t="s">
        <v>83</v>
      </c>
      <c r="C26" s="19" t="s">
        <v>135</v>
      </c>
      <c r="D26" s="32">
        <v>480</v>
      </c>
      <c r="E26" s="51"/>
      <c r="F26" s="51"/>
    </row>
    <row r="27" spans="1:6" s="4" customFormat="1" ht="24" customHeight="1" x14ac:dyDescent="0.4">
      <c r="A27" s="44"/>
      <c r="B27" s="28" t="s">
        <v>84</v>
      </c>
      <c r="C27" s="19" t="s">
        <v>138</v>
      </c>
      <c r="D27" s="32">
        <v>548</v>
      </c>
      <c r="E27" s="51"/>
      <c r="F27" s="51"/>
    </row>
    <row r="28" spans="1:6" s="3" customFormat="1" ht="24" customHeight="1" x14ac:dyDescent="0.4">
      <c r="A28" s="44"/>
      <c r="B28" s="28" t="s">
        <v>85</v>
      </c>
      <c r="C28" s="22" t="s">
        <v>144</v>
      </c>
      <c r="D28" s="32">
        <v>621</v>
      </c>
      <c r="E28" s="51"/>
      <c r="F28" s="51"/>
    </row>
    <row r="29" spans="1:6" s="4" customFormat="1" ht="24" customHeight="1" x14ac:dyDescent="0.4">
      <c r="A29" s="44"/>
      <c r="B29" s="28" t="s">
        <v>86</v>
      </c>
      <c r="C29" s="19" t="s">
        <v>136</v>
      </c>
      <c r="D29" s="32">
        <v>540.27</v>
      </c>
      <c r="E29" s="51"/>
      <c r="F29" s="51"/>
    </row>
    <row r="30" spans="1:6" s="4" customFormat="1" ht="24" customHeight="1" x14ac:dyDescent="0.4">
      <c r="B30" s="36"/>
      <c r="C30" s="37"/>
      <c r="D30" s="30" t="s">
        <v>130</v>
      </c>
      <c r="E30" s="31">
        <f>SUM(E4:E29)</f>
        <v>0</v>
      </c>
      <c r="F30" s="31">
        <f>SUM(F4:F29)</f>
        <v>0</v>
      </c>
    </row>
    <row r="31" spans="1:6" s="4" customFormat="1" x14ac:dyDescent="0.4">
      <c r="B31" s="42" t="s">
        <v>167</v>
      </c>
      <c r="C31" s="38"/>
      <c r="D31" s="39"/>
      <c r="E31" s="40"/>
      <c r="F31" s="41"/>
    </row>
    <row r="32" spans="1:6" ht="24" customHeight="1" x14ac:dyDescent="0.4">
      <c r="A32" s="49"/>
      <c r="B32" s="5" t="s">
        <v>0</v>
      </c>
      <c r="C32" s="5" t="s">
        <v>131</v>
      </c>
      <c r="D32" s="12" t="s">
        <v>132</v>
      </c>
      <c r="E32" s="5" t="s">
        <v>157</v>
      </c>
      <c r="F32" s="5" t="s">
        <v>158</v>
      </c>
    </row>
    <row r="33" spans="1:6" s="4" customFormat="1" ht="24" customHeight="1" x14ac:dyDescent="0.4">
      <c r="A33" s="49"/>
      <c r="B33" s="28" t="s">
        <v>124</v>
      </c>
      <c r="C33" s="19" t="s">
        <v>133</v>
      </c>
      <c r="D33" s="32">
        <v>1050</v>
      </c>
      <c r="E33" s="51"/>
      <c r="F33" s="51"/>
    </row>
    <row r="34" spans="1:6" s="4" customFormat="1" ht="24" customHeight="1" x14ac:dyDescent="0.4">
      <c r="A34" s="49"/>
      <c r="B34" s="28" t="s">
        <v>98</v>
      </c>
      <c r="C34" s="19" t="s">
        <v>148</v>
      </c>
      <c r="D34" s="32">
        <v>840</v>
      </c>
      <c r="E34" s="51"/>
      <c r="F34" s="51"/>
    </row>
    <row r="35" spans="1:6" s="4" customFormat="1" ht="24" customHeight="1" x14ac:dyDescent="0.4">
      <c r="A35" s="49"/>
      <c r="B35" s="28" t="s">
        <v>99</v>
      </c>
      <c r="C35" s="19" t="s">
        <v>148</v>
      </c>
      <c r="D35" s="32">
        <v>1001</v>
      </c>
      <c r="E35" s="51"/>
      <c r="F35" s="51"/>
    </row>
    <row r="36" spans="1:6" s="4" customFormat="1" ht="24" customHeight="1" x14ac:dyDescent="0.4">
      <c r="A36" s="49"/>
      <c r="B36" s="28" t="s">
        <v>102</v>
      </c>
      <c r="C36" s="19" t="s">
        <v>148</v>
      </c>
      <c r="D36" s="32">
        <v>1118.8530000000001</v>
      </c>
      <c r="E36" s="51"/>
      <c r="F36" s="51"/>
    </row>
    <row r="37" spans="1:6" s="4" customFormat="1" ht="24" customHeight="1" x14ac:dyDescent="0.4">
      <c r="A37" s="49"/>
      <c r="B37" s="28" t="s">
        <v>125</v>
      </c>
      <c r="C37" s="19" t="s">
        <v>150</v>
      </c>
      <c r="D37" s="32">
        <v>900</v>
      </c>
      <c r="E37" s="51"/>
      <c r="F37" s="51"/>
    </row>
    <row r="38" spans="1:6" s="4" customFormat="1" ht="24" customHeight="1" x14ac:dyDescent="0.4">
      <c r="A38" s="49"/>
      <c r="B38" s="28" t="s">
        <v>104</v>
      </c>
      <c r="C38" s="19" t="s">
        <v>151</v>
      </c>
      <c r="D38" s="32">
        <v>972</v>
      </c>
      <c r="E38" s="51"/>
      <c r="F38" s="51"/>
    </row>
    <row r="39" spans="1:6" s="20" customFormat="1" ht="24" customHeight="1" x14ac:dyDescent="0.4">
      <c r="A39" s="49"/>
      <c r="B39" s="28" t="s">
        <v>126</v>
      </c>
      <c r="C39" s="19" t="s">
        <v>30</v>
      </c>
      <c r="D39" s="32">
        <v>1077.3000000000002</v>
      </c>
      <c r="E39" s="50"/>
      <c r="F39" s="51"/>
    </row>
    <row r="40" spans="1:6" s="20" customFormat="1" ht="24" customHeight="1" x14ac:dyDescent="0.4">
      <c r="A40" s="49"/>
      <c r="B40" s="28" t="s">
        <v>127</v>
      </c>
      <c r="C40" s="19" t="s">
        <v>30</v>
      </c>
      <c r="D40" s="32">
        <v>630</v>
      </c>
      <c r="E40" s="50"/>
      <c r="F40" s="51"/>
    </row>
    <row r="41" spans="1:6" s="4" customFormat="1" ht="24" customHeight="1" x14ac:dyDescent="0.4">
      <c r="B41" s="36"/>
      <c r="C41" s="37"/>
      <c r="D41" s="30" t="s">
        <v>130</v>
      </c>
      <c r="E41" s="31">
        <f>SUM(E33:E40)</f>
        <v>0</v>
      </c>
      <c r="F41" s="31">
        <f>SUM(F33:F40)</f>
        <v>0</v>
      </c>
    </row>
    <row r="42" spans="1:6" x14ac:dyDescent="0.4">
      <c r="B42" s="56" t="s">
        <v>174</v>
      </c>
      <c r="C42" s="56"/>
      <c r="D42" s="56"/>
      <c r="E42" s="56"/>
      <c r="F42" s="56"/>
    </row>
    <row r="43" spans="1:6" x14ac:dyDescent="0.4">
      <c r="B43" s="56" t="s">
        <v>159</v>
      </c>
      <c r="C43" s="57"/>
      <c r="D43" s="57"/>
      <c r="E43" s="57"/>
      <c r="F43" s="57"/>
    </row>
    <row r="44" spans="1:6" x14ac:dyDescent="0.4">
      <c r="B44" s="56" t="s">
        <v>160</v>
      </c>
      <c r="C44" s="56"/>
      <c r="D44" s="56"/>
      <c r="E44" s="56"/>
      <c r="F44" s="56"/>
    </row>
    <row r="45" spans="1:6" x14ac:dyDescent="0.4">
      <c r="B45" s="56" t="s">
        <v>161</v>
      </c>
      <c r="C45" s="56"/>
      <c r="D45" s="56"/>
      <c r="E45" s="56"/>
      <c r="F45" s="56"/>
    </row>
    <row r="46" spans="1:6" x14ac:dyDescent="0.4">
      <c r="B46" s="55" t="s">
        <v>169</v>
      </c>
      <c r="C46" s="55"/>
      <c r="D46" s="55"/>
      <c r="E46" s="55"/>
      <c r="F46" s="55"/>
    </row>
    <row r="47" spans="1:6" x14ac:dyDescent="0.4">
      <c r="B47" s="55" t="s">
        <v>164</v>
      </c>
      <c r="C47" s="55"/>
      <c r="D47" s="55"/>
      <c r="E47" s="55"/>
      <c r="F47" s="55"/>
    </row>
    <row r="50" spans="2:2" x14ac:dyDescent="0.4">
      <c r="B50" s="35" t="s">
        <v>177</v>
      </c>
    </row>
  </sheetData>
  <sheetProtection algorithmName="SHA-512" hashValue="3ZzhO79P708oxA9yeRxkianMALzXW20gO2vmtPCiTwi5ILULWRN+9ixAwuSTiQ4os27uXBq1WPpChtKv+folUw==" saltValue="WduVnWLhPJLHoy3CRFksUg==" spinCount="100000" sheet="1" selectLockedCells="1"/>
  <autoFilter ref="B3:F31" xr:uid="{2CF74F5B-CE7D-4174-A4F3-817A227090F7}"/>
  <mergeCells count="6">
    <mergeCell ref="B47:F47"/>
    <mergeCell ref="B46:F46"/>
    <mergeCell ref="B42:F42"/>
    <mergeCell ref="B43:F43"/>
    <mergeCell ref="B44:F44"/>
    <mergeCell ref="B45:F45"/>
  </mergeCells>
  <phoneticPr fontId="1"/>
  <pageMargins left="0.70866141732283472" right="0.70866141732283472" top="0.74803149606299213" bottom="0.74803149606299213" header="0.31496062992125984" footer="0.31496062992125984"/>
  <pageSetup paperSize="9" scale="6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B7278-C965-46D8-9494-A96FAAC7CCDD}">
  <sheetPr>
    <tabColor rgb="FFFFFF00"/>
    <pageSetUpPr fitToPage="1"/>
  </sheetPr>
  <dimension ref="A1:G51"/>
  <sheetViews>
    <sheetView zoomScale="90" zoomScaleNormal="90" workbookViewId="0">
      <selection activeCell="E4" sqref="E4"/>
    </sheetView>
  </sheetViews>
  <sheetFormatPr defaultColWidth="8.625" defaultRowHeight="18.75" x14ac:dyDescent="0.4"/>
  <cols>
    <col min="1" max="1" width="3.125" style="35" customWidth="1"/>
    <col min="2" max="2" width="21.625" style="35" bestFit="1" customWidth="1"/>
    <col min="3" max="3" width="38.125" style="35" customWidth="1"/>
    <col min="4" max="4" width="13.375" style="11" bestFit="1" customWidth="1"/>
    <col min="5" max="6" width="21.5" style="35" bestFit="1" customWidth="1"/>
    <col min="7" max="16384" width="8.625" style="35"/>
  </cols>
  <sheetData>
    <row r="1" spans="1:6" ht="19.5" x14ac:dyDescent="0.4">
      <c r="A1" s="29" t="s">
        <v>176</v>
      </c>
    </row>
    <row r="2" spans="1:6" ht="19.5" x14ac:dyDescent="0.4">
      <c r="A2" s="29"/>
      <c r="B2" s="42" t="s">
        <v>165</v>
      </c>
    </row>
    <row r="3" spans="1:6" s="4" customFormat="1" ht="24" customHeight="1" x14ac:dyDescent="0.4">
      <c r="A3" s="43"/>
      <c r="B3" s="5" t="s">
        <v>0</v>
      </c>
      <c r="C3" s="5" t="s">
        <v>131</v>
      </c>
      <c r="D3" s="12" t="s">
        <v>132</v>
      </c>
      <c r="E3" s="5" t="s">
        <v>157</v>
      </c>
      <c r="F3" s="5" t="s">
        <v>158</v>
      </c>
    </row>
    <row r="4" spans="1:6" s="4" customFormat="1" ht="24" customHeight="1" x14ac:dyDescent="0.4">
      <c r="A4" s="44"/>
      <c r="B4" s="28" t="s">
        <v>49</v>
      </c>
      <c r="C4" s="19" t="s">
        <v>134</v>
      </c>
      <c r="D4" s="32">
        <v>780</v>
      </c>
      <c r="E4" s="51"/>
      <c r="F4" s="52"/>
    </row>
    <row r="5" spans="1:6" s="20" customFormat="1" ht="24" customHeight="1" x14ac:dyDescent="0.4">
      <c r="A5" s="44"/>
      <c r="B5" s="28" t="s">
        <v>53</v>
      </c>
      <c r="C5" s="19" t="s">
        <v>30</v>
      </c>
      <c r="D5" s="32">
        <v>832.80000000000007</v>
      </c>
      <c r="E5" s="50"/>
      <c r="F5" s="52"/>
    </row>
    <row r="6" spans="1:6" s="4" customFormat="1" ht="24" customHeight="1" x14ac:dyDescent="0.4">
      <c r="A6" s="44"/>
      <c r="B6" s="28" t="s">
        <v>55</v>
      </c>
      <c r="C6" s="19" t="s">
        <v>136</v>
      </c>
      <c r="D6" s="32">
        <v>708</v>
      </c>
      <c r="E6" s="51"/>
      <c r="F6" s="52"/>
    </row>
    <row r="7" spans="1:6" s="4" customFormat="1" ht="24" customHeight="1" x14ac:dyDescent="0.4">
      <c r="A7" s="44"/>
      <c r="B7" s="28" t="s">
        <v>56</v>
      </c>
      <c r="C7" s="19" t="s">
        <v>136</v>
      </c>
      <c r="D7" s="32">
        <v>708</v>
      </c>
      <c r="E7" s="51"/>
      <c r="F7" s="51"/>
    </row>
    <row r="8" spans="1:6" s="4" customFormat="1" ht="24" customHeight="1" x14ac:dyDescent="0.4">
      <c r="A8" s="44"/>
      <c r="B8" s="28" t="s">
        <v>60</v>
      </c>
      <c r="C8" s="19" t="s">
        <v>135</v>
      </c>
      <c r="D8" s="32">
        <v>708</v>
      </c>
      <c r="E8" s="51"/>
      <c r="F8" s="51"/>
    </row>
    <row r="9" spans="1:6" s="20" customFormat="1" ht="24" customHeight="1" x14ac:dyDescent="0.4">
      <c r="A9" s="44"/>
      <c r="B9" s="28" t="s">
        <v>69</v>
      </c>
      <c r="C9" s="19" t="s">
        <v>136</v>
      </c>
      <c r="D9" s="32">
        <v>747</v>
      </c>
      <c r="E9" s="51"/>
      <c r="F9" s="51"/>
    </row>
    <row r="10" spans="1:6" s="16" customFormat="1" ht="24" customHeight="1" x14ac:dyDescent="0.4">
      <c r="A10" s="44"/>
      <c r="B10" s="28" t="s">
        <v>70</v>
      </c>
      <c r="C10" s="22" t="s">
        <v>140</v>
      </c>
      <c r="D10" s="32">
        <v>925</v>
      </c>
      <c r="E10" s="51"/>
      <c r="F10" s="51"/>
    </row>
    <row r="11" spans="1:6" s="4" customFormat="1" ht="24" customHeight="1" x14ac:dyDescent="0.4">
      <c r="A11" s="44"/>
      <c r="B11" s="28" t="s">
        <v>71</v>
      </c>
      <c r="C11" s="22" t="s">
        <v>141</v>
      </c>
      <c r="D11" s="32">
        <v>924</v>
      </c>
      <c r="E11" s="51"/>
      <c r="F11" s="51"/>
    </row>
    <row r="12" spans="1:6" s="4" customFormat="1" ht="24" customHeight="1" x14ac:dyDescent="0.4">
      <c r="A12" s="44"/>
      <c r="B12" s="28" t="s">
        <v>72</v>
      </c>
      <c r="C12" s="19" t="s">
        <v>138</v>
      </c>
      <c r="D12" s="32">
        <v>696</v>
      </c>
      <c r="E12" s="51"/>
      <c r="F12" s="51"/>
    </row>
    <row r="13" spans="1:6" s="4" customFormat="1" ht="24" customHeight="1" x14ac:dyDescent="0.4">
      <c r="A13" s="44"/>
      <c r="B13" s="28" t="s">
        <v>73</v>
      </c>
      <c r="C13" s="19" t="s">
        <v>139</v>
      </c>
      <c r="D13" s="32">
        <v>624</v>
      </c>
      <c r="E13" s="51"/>
      <c r="F13" s="51"/>
    </row>
    <row r="14" spans="1:6" s="16" customFormat="1" ht="24" customHeight="1" x14ac:dyDescent="0.4">
      <c r="A14" s="44"/>
      <c r="B14" s="28" t="s">
        <v>74</v>
      </c>
      <c r="C14" s="22" t="s">
        <v>142</v>
      </c>
      <c r="D14" s="32">
        <v>696</v>
      </c>
      <c r="E14" s="51"/>
      <c r="F14" s="51"/>
    </row>
    <row r="15" spans="1:6" s="16" customFormat="1" ht="24" customHeight="1" x14ac:dyDescent="0.4">
      <c r="A15" s="44"/>
      <c r="B15" s="28" t="s">
        <v>75</v>
      </c>
      <c r="C15" s="22" t="s">
        <v>143</v>
      </c>
      <c r="D15" s="32">
        <v>696</v>
      </c>
      <c r="E15" s="51"/>
      <c r="F15" s="51"/>
    </row>
    <row r="16" spans="1:6" s="4" customFormat="1" ht="24" customHeight="1" x14ac:dyDescent="0.4">
      <c r="A16" s="44"/>
      <c r="B16" s="28" t="s">
        <v>76</v>
      </c>
      <c r="C16" s="19" t="s">
        <v>138</v>
      </c>
      <c r="D16" s="32">
        <v>720</v>
      </c>
      <c r="E16" s="51"/>
      <c r="F16" s="51"/>
    </row>
    <row r="17" spans="1:7" s="20" customFormat="1" ht="24" customHeight="1" x14ac:dyDescent="0.4">
      <c r="A17" s="44"/>
      <c r="B17" s="28" t="s">
        <v>95</v>
      </c>
      <c r="C17" s="22" t="s">
        <v>147</v>
      </c>
      <c r="D17" s="32">
        <v>655.98</v>
      </c>
      <c r="E17" s="51"/>
      <c r="F17" s="59"/>
    </row>
    <row r="18" spans="1:7" s="20" customFormat="1" ht="24" customHeight="1" x14ac:dyDescent="0.4">
      <c r="A18" s="44"/>
      <c r="B18" s="28" t="s">
        <v>87</v>
      </c>
      <c r="C18" s="19" t="s">
        <v>156</v>
      </c>
      <c r="D18" s="32">
        <v>952</v>
      </c>
      <c r="E18" s="51"/>
      <c r="F18" s="51"/>
    </row>
    <row r="19" spans="1:7" s="4" customFormat="1" ht="24" customHeight="1" x14ac:dyDescent="0.4">
      <c r="A19" s="44"/>
      <c r="B19" s="28" t="s">
        <v>88</v>
      </c>
      <c r="C19" s="19" t="s">
        <v>138</v>
      </c>
      <c r="D19" s="32">
        <v>901.3599999999999</v>
      </c>
      <c r="E19" s="51"/>
      <c r="F19" s="51"/>
    </row>
    <row r="20" spans="1:7" s="4" customFormat="1" ht="24" customHeight="1" x14ac:dyDescent="0.4">
      <c r="A20" s="44"/>
      <c r="B20" s="28" t="s">
        <v>89</v>
      </c>
      <c r="C20" s="19" t="s">
        <v>136</v>
      </c>
      <c r="D20" s="32">
        <v>498.15</v>
      </c>
      <c r="E20" s="51"/>
      <c r="F20" s="51"/>
    </row>
    <row r="21" spans="1:7" s="4" customFormat="1" ht="24" customHeight="1" x14ac:dyDescent="0.4">
      <c r="A21" s="44"/>
      <c r="B21" s="28" t="s">
        <v>90</v>
      </c>
      <c r="C21" s="19" t="s">
        <v>30</v>
      </c>
      <c r="D21" s="32">
        <v>696</v>
      </c>
      <c r="E21" s="51"/>
      <c r="F21" s="51"/>
    </row>
    <row r="22" spans="1:7" s="4" customFormat="1" ht="24" customHeight="1" x14ac:dyDescent="0.4">
      <c r="A22" s="44"/>
      <c r="B22" s="28" t="s">
        <v>91</v>
      </c>
      <c r="C22" s="19" t="s">
        <v>139</v>
      </c>
      <c r="D22" s="32">
        <v>691.2</v>
      </c>
      <c r="E22" s="51"/>
      <c r="F22" s="51"/>
    </row>
    <row r="23" spans="1:7" s="4" customFormat="1" ht="24" customHeight="1" x14ac:dyDescent="0.4">
      <c r="A23" s="44"/>
      <c r="B23" s="28" t="s">
        <v>92</v>
      </c>
      <c r="C23" s="19" t="s">
        <v>138</v>
      </c>
      <c r="D23" s="32">
        <v>720</v>
      </c>
      <c r="E23" s="51"/>
      <c r="F23" s="51"/>
    </row>
    <row r="24" spans="1:7" s="4" customFormat="1" ht="24" customHeight="1" x14ac:dyDescent="0.4">
      <c r="A24" s="44"/>
      <c r="B24" s="28" t="s">
        <v>93</v>
      </c>
      <c r="C24" s="22" t="s">
        <v>145</v>
      </c>
      <c r="D24" s="32">
        <v>540</v>
      </c>
      <c r="E24" s="51"/>
      <c r="F24" s="51"/>
    </row>
    <row r="25" spans="1:7" s="20" customFormat="1" ht="24" customHeight="1" x14ac:dyDescent="0.4">
      <c r="A25" s="44"/>
      <c r="B25" s="28" t="s">
        <v>94</v>
      </c>
      <c r="C25" s="22" t="s">
        <v>146</v>
      </c>
      <c r="D25" s="32">
        <v>588</v>
      </c>
      <c r="E25" s="51"/>
      <c r="F25" s="51"/>
    </row>
    <row r="26" spans="1:7" ht="24" x14ac:dyDescent="0.4">
      <c r="D26" s="30" t="s">
        <v>130</v>
      </c>
      <c r="E26" s="31">
        <f>SUM(E4:E25)</f>
        <v>0</v>
      </c>
      <c r="F26" s="31">
        <f>SUM(F4:F25)</f>
        <v>0</v>
      </c>
      <c r="G26" s="33"/>
    </row>
    <row r="27" spans="1:7" ht="24" x14ac:dyDescent="0.4">
      <c r="B27" s="42" t="s">
        <v>168</v>
      </c>
      <c r="D27" s="47"/>
      <c r="E27" s="48"/>
      <c r="F27" s="48"/>
      <c r="G27" s="33"/>
    </row>
    <row r="28" spans="1:7" s="4" customFormat="1" ht="24" customHeight="1" x14ac:dyDescent="0.4">
      <c r="A28" s="45"/>
      <c r="B28" s="5" t="s">
        <v>0</v>
      </c>
      <c r="C28" s="5" t="s">
        <v>131</v>
      </c>
      <c r="D28" s="12" t="s">
        <v>132</v>
      </c>
      <c r="E28" s="5" t="s">
        <v>157</v>
      </c>
      <c r="F28" s="5" t="s">
        <v>158</v>
      </c>
    </row>
    <row r="29" spans="1:7" s="4" customFormat="1" ht="24" customHeight="1" x14ac:dyDescent="0.4">
      <c r="A29" s="45"/>
      <c r="B29" s="28" t="s">
        <v>100</v>
      </c>
      <c r="C29" s="19" t="s">
        <v>149</v>
      </c>
      <c r="D29" s="32">
        <v>1050</v>
      </c>
      <c r="E29" s="51"/>
      <c r="F29" s="51"/>
    </row>
    <row r="30" spans="1:7" s="20" customFormat="1" ht="24" customHeight="1" x14ac:dyDescent="0.4">
      <c r="A30" s="45"/>
      <c r="B30" s="28" t="s">
        <v>101</v>
      </c>
      <c r="C30" s="19" t="s">
        <v>30</v>
      </c>
      <c r="D30" s="32">
        <v>1050</v>
      </c>
      <c r="E30" s="51"/>
      <c r="F30" s="51"/>
    </row>
    <row r="31" spans="1:7" s="20" customFormat="1" ht="24" customHeight="1" x14ac:dyDescent="0.4">
      <c r="A31" s="45"/>
      <c r="B31" s="28" t="s">
        <v>123</v>
      </c>
      <c r="C31" s="19" t="s">
        <v>152</v>
      </c>
      <c r="D31" s="32">
        <v>1050</v>
      </c>
      <c r="E31" s="51"/>
      <c r="F31" s="51"/>
    </row>
    <row r="32" spans="1:7" s="4" customFormat="1" ht="24" customHeight="1" x14ac:dyDescent="0.4">
      <c r="A32" s="45"/>
      <c r="B32" s="28" t="s">
        <v>107</v>
      </c>
      <c r="C32" s="19" t="s">
        <v>150</v>
      </c>
      <c r="D32" s="32">
        <v>1050</v>
      </c>
      <c r="E32" s="51"/>
      <c r="F32" s="51"/>
    </row>
    <row r="33" spans="1:7" s="4" customFormat="1" ht="24" customHeight="1" x14ac:dyDescent="0.4">
      <c r="A33" s="45"/>
      <c r="B33" s="28" t="s">
        <v>108</v>
      </c>
      <c r="C33" s="22" t="s">
        <v>153</v>
      </c>
      <c r="D33" s="32">
        <v>918</v>
      </c>
      <c r="E33" s="51"/>
      <c r="F33" s="51"/>
    </row>
    <row r="34" spans="1:7" s="20" customFormat="1" ht="24" customHeight="1" x14ac:dyDescent="0.4">
      <c r="A34" s="45"/>
      <c r="B34" s="28" t="s">
        <v>109</v>
      </c>
      <c r="C34" s="19" t="s">
        <v>152</v>
      </c>
      <c r="D34" s="32">
        <v>924</v>
      </c>
      <c r="E34" s="51"/>
      <c r="F34" s="51"/>
    </row>
    <row r="35" spans="1:7" s="4" customFormat="1" ht="24" customHeight="1" x14ac:dyDescent="0.4">
      <c r="A35" s="45"/>
      <c r="B35" s="28" t="s">
        <v>106</v>
      </c>
      <c r="C35" s="19" t="s">
        <v>152</v>
      </c>
      <c r="D35" s="32">
        <v>1001.5500000000001</v>
      </c>
      <c r="E35" s="51"/>
      <c r="F35" s="51"/>
    </row>
    <row r="36" spans="1:7" s="4" customFormat="1" ht="24" customHeight="1" x14ac:dyDescent="0.4">
      <c r="A36" s="45"/>
      <c r="B36" s="28" t="s">
        <v>114</v>
      </c>
      <c r="C36" s="22" t="s">
        <v>155</v>
      </c>
      <c r="D36" s="32">
        <v>1104</v>
      </c>
      <c r="E36" s="51"/>
      <c r="F36" s="51"/>
    </row>
    <row r="37" spans="1:7" s="4" customFormat="1" ht="24" customHeight="1" x14ac:dyDescent="0.4">
      <c r="A37" s="46"/>
      <c r="B37" s="28" t="s">
        <v>122</v>
      </c>
      <c r="C37" s="19" t="s">
        <v>152</v>
      </c>
      <c r="D37" s="32">
        <v>804.38400000000001</v>
      </c>
      <c r="E37" s="51"/>
      <c r="F37" s="51"/>
    </row>
    <row r="38" spans="1:7" s="4" customFormat="1" ht="24" customHeight="1" x14ac:dyDescent="0.4">
      <c r="A38" s="46"/>
      <c r="B38" s="28" t="s">
        <v>121</v>
      </c>
      <c r="C38" s="19" t="s">
        <v>152</v>
      </c>
      <c r="D38" s="32">
        <v>1050</v>
      </c>
      <c r="E38" s="51"/>
      <c r="F38" s="51"/>
    </row>
    <row r="39" spans="1:7" s="15" customFormat="1" ht="24" customHeight="1" x14ac:dyDescent="0.4">
      <c r="A39" s="46"/>
      <c r="B39" s="28" t="s">
        <v>28</v>
      </c>
      <c r="C39" s="22" t="s">
        <v>154</v>
      </c>
      <c r="D39" s="32">
        <v>768</v>
      </c>
      <c r="E39" s="51"/>
      <c r="F39" s="51"/>
      <c r="G39" s="34"/>
    </row>
    <row r="40" spans="1:7" ht="24" x14ac:dyDescent="0.4">
      <c r="D40" s="30" t="s">
        <v>130</v>
      </c>
      <c r="E40" s="31">
        <f>SUM(E29:E39)</f>
        <v>0</v>
      </c>
      <c r="F40" s="31">
        <f>SUM(F29:F39)</f>
        <v>0</v>
      </c>
      <c r="G40" s="33"/>
    </row>
    <row r="41" spans="1:7" x14ac:dyDescent="0.4">
      <c r="B41" s="56" t="s">
        <v>173</v>
      </c>
      <c r="C41" s="56"/>
      <c r="D41" s="56"/>
      <c r="E41" s="56"/>
      <c r="F41" s="56"/>
    </row>
    <row r="42" spans="1:7" x14ac:dyDescent="0.4">
      <c r="B42" s="56" t="s">
        <v>159</v>
      </c>
      <c r="C42" s="57"/>
      <c r="D42" s="57"/>
      <c r="E42" s="57"/>
      <c r="F42" s="57"/>
    </row>
    <row r="43" spans="1:7" x14ac:dyDescent="0.4">
      <c r="B43" s="56" t="s">
        <v>160</v>
      </c>
      <c r="C43" s="56"/>
      <c r="D43" s="56"/>
      <c r="E43" s="56"/>
      <c r="F43" s="56"/>
    </row>
    <row r="44" spans="1:7" x14ac:dyDescent="0.4">
      <c r="B44" s="56" t="s">
        <v>161</v>
      </c>
      <c r="C44" s="56"/>
      <c r="D44" s="56"/>
      <c r="E44" s="56"/>
      <c r="F44" s="56"/>
    </row>
    <row r="45" spans="1:7" x14ac:dyDescent="0.4">
      <c r="B45" s="55" t="s">
        <v>170</v>
      </c>
      <c r="C45" s="55"/>
      <c r="D45" s="55"/>
      <c r="E45" s="55"/>
      <c r="F45" s="55"/>
    </row>
    <row r="46" spans="1:7" x14ac:dyDescent="0.4">
      <c r="B46" s="55" t="s">
        <v>162</v>
      </c>
      <c r="C46" s="55"/>
      <c r="D46" s="55"/>
      <c r="E46" s="55"/>
      <c r="F46" s="55"/>
    </row>
    <row r="47" spans="1:7" x14ac:dyDescent="0.4">
      <c r="B47" s="55" t="s">
        <v>163</v>
      </c>
      <c r="C47" s="58"/>
      <c r="D47" s="58"/>
      <c r="E47" s="58"/>
      <c r="F47" s="58"/>
    </row>
    <row r="48" spans="1:7" x14ac:dyDescent="0.4">
      <c r="B48" s="55" t="s">
        <v>172</v>
      </c>
      <c r="C48" s="58"/>
      <c r="D48" s="58"/>
      <c r="E48" s="58"/>
      <c r="F48" s="58"/>
    </row>
    <row r="49" spans="2:6" x14ac:dyDescent="0.4">
      <c r="B49" s="55" t="s">
        <v>171</v>
      </c>
      <c r="C49" s="55"/>
      <c r="D49" s="55"/>
      <c r="E49" s="55"/>
      <c r="F49" s="55"/>
    </row>
    <row r="50" spans="2:6" x14ac:dyDescent="0.4">
      <c r="B50" s="54"/>
    </row>
    <row r="51" spans="2:6" x14ac:dyDescent="0.4">
      <c r="B51" s="53"/>
    </row>
  </sheetData>
  <sheetProtection algorithmName="SHA-512" hashValue="xiLGviZiFkDRdD3Li/h5VJwATQsHJx9t/NlGJWf3gfolmBdLe1m9KZ+SO3N9kSf5MFnGlr9DoLNeO4hhuclIYQ==" saltValue="LGF3JGRQ5DvzcXROU2PqHw==" spinCount="100000" sheet="1" selectLockedCells="1"/>
  <mergeCells count="9">
    <mergeCell ref="B41:F41"/>
    <mergeCell ref="B42:F42"/>
    <mergeCell ref="B43:F43"/>
    <mergeCell ref="B44:F44"/>
    <mergeCell ref="B49:F49"/>
    <mergeCell ref="B45:F45"/>
    <mergeCell ref="B46:F46"/>
    <mergeCell ref="B47:F47"/>
    <mergeCell ref="B48:F48"/>
  </mergeCells>
  <phoneticPr fontId="1"/>
  <pageMargins left="0.7" right="0.7" top="0.75" bottom="0.75" header="0.3" footer="0.3"/>
  <pageSetup paperSize="9" scale="6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AEAF-CC0E-4C7D-A303-F1AA2911A685}">
  <sheetPr>
    <pageSetUpPr fitToPage="1"/>
  </sheetPr>
  <dimension ref="A1:T50"/>
  <sheetViews>
    <sheetView zoomScale="70" zoomScaleNormal="70" workbookViewId="0">
      <selection activeCell="M27" sqref="M27"/>
    </sheetView>
  </sheetViews>
  <sheetFormatPr defaultColWidth="8.625" defaultRowHeight="18.75" x14ac:dyDescent="0.4"/>
  <cols>
    <col min="1" max="1" width="8.625" style="2"/>
    <col min="2" max="2" width="16.125" style="1" customWidth="1"/>
    <col min="3" max="3" width="27.125" style="1" customWidth="1"/>
    <col min="4" max="5" width="21.875" style="2" customWidth="1"/>
    <col min="6" max="8" width="21.875" style="1" customWidth="1"/>
    <col min="9" max="10" width="9" style="1" hidden="1" customWidth="1"/>
    <col min="11" max="11" width="21.875" style="1" hidden="1" customWidth="1"/>
    <col min="12" max="13" width="8.625" style="1" hidden="1" customWidth="1"/>
    <col min="14" max="14" width="10.5" style="1" hidden="1" customWidth="1"/>
    <col min="15" max="16" width="0" style="1" hidden="1" customWidth="1"/>
    <col min="17" max="17" width="8.625" style="11"/>
    <col min="18" max="18" width="0" style="1" hidden="1" customWidth="1"/>
    <col min="19" max="19" width="11" style="1" customWidth="1"/>
    <col min="20" max="16384" width="8.625" style="1"/>
  </cols>
  <sheetData>
    <row r="1" spans="1:20" x14ac:dyDescent="0.4">
      <c r="A1" s="5" t="s">
        <v>33</v>
      </c>
      <c r="B1" s="5" t="s">
        <v>0</v>
      </c>
      <c r="C1" s="5" t="s">
        <v>96</v>
      </c>
      <c r="D1" s="5" t="s">
        <v>1</v>
      </c>
      <c r="E1" s="5" t="s">
        <v>2</v>
      </c>
      <c r="F1" s="5" t="s">
        <v>3</v>
      </c>
      <c r="G1" s="5" t="s">
        <v>4</v>
      </c>
      <c r="H1" s="5" t="s">
        <v>5</v>
      </c>
      <c r="I1" s="6"/>
      <c r="J1" s="6"/>
      <c r="K1" s="6" t="s">
        <v>117</v>
      </c>
      <c r="L1" s="10"/>
      <c r="M1" s="10"/>
      <c r="N1" s="6" t="s">
        <v>118</v>
      </c>
      <c r="Q1" s="12" t="s">
        <v>117</v>
      </c>
      <c r="R1" s="14"/>
      <c r="S1" s="14" t="s">
        <v>119</v>
      </c>
    </row>
    <row r="2" spans="1:20" s="4" customFormat="1" x14ac:dyDescent="0.4">
      <c r="A2" s="18" t="s">
        <v>19</v>
      </c>
      <c r="B2" s="18" t="s">
        <v>97</v>
      </c>
      <c r="C2" s="18" t="s">
        <v>34</v>
      </c>
      <c r="D2" s="19" t="s">
        <v>30</v>
      </c>
      <c r="E2" s="19" t="s">
        <v>30</v>
      </c>
      <c r="F2" s="18" t="s">
        <v>6</v>
      </c>
      <c r="G2" s="19" t="s">
        <v>30</v>
      </c>
      <c r="H2" s="19" t="s">
        <v>30</v>
      </c>
      <c r="I2" s="4">
        <v>30</v>
      </c>
      <c r="J2" s="4">
        <v>35</v>
      </c>
      <c r="K2" s="4">
        <f>I2*J2</f>
        <v>1050</v>
      </c>
      <c r="L2" s="4">
        <f>K2/125</f>
        <v>8.4</v>
      </c>
      <c r="M2" s="4">
        <f>K2/110</f>
        <v>9.545454545454545</v>
      </c>
      <c r="N2" s="4">
        <f>ROUNDUP(L2,0)</f>
        <v>9</v>
      </c>
      <c r="Q2" s="17"/>
      <c r="R2" s="18"/>
      <c r="S2" s="18"/>
    </row>
    <row r="3" spans="1:20" s="26" customFormat="1" ht="36" x14ac:dyDescent="0.4">
      <c r="A3" s="24" t="s">
        <v>19</v>
      </c>
      <c r="B3" s="24" t="s">
        <v>98</v>
      </c>
      <c r="C3" s="24" t="s">
        <v>35</v>
      </c>
      <c r="D3" s="23" t="s">
        <v>30</v>
      </c>
      <c r="E3" s="23" t="s">
        <v>30</v>
      </c>
      <c r="F3" s="24" t="s">
        <v>10</v>
      </c>
      <c r="G3" s="25" t="s">
        <v>40</v>
      </c>
      <c r="H3" s="23" t="s">
        <v>30</v>
      </c>
      <c r="I3" s="26">
        <v>28</v>
      </c>
      <c r="J3" s="26">
        <v>30</v>
      </c>
      <c r="K3" s="26">
        <f t="shared" ref="K3:K21" si="0">I3*J3</f>
        <v>840</v>
      </c>
      <c r="L3" s="26">
        <f t="shared" ref="L3:L21" si="1">K3/125</f>
        <v>6.72</v>
      </c>
      <c r="M3" s="26">
        <f t="shared" ref="M3:M21" si="2">K3/110</f>
        <v>7.6363636363636367</v>
      </c>
      <c r="N3" s="26">
        <f t="shared" ref="N3:N21" si="3">ROUNDUP(L3,0)</f>
        <v>7</v>
      </c>
      <c r="O3" s="26">
        <v>18</v>
      </c>
      <c r="P3" s="26">
        <v>30</v>
      </c>
      <c r="Q3" s="27">
        <f>O3*P3</f>
        <v>540</v>
      </c>
      <c r="R3" s="24">
        <f>Q3/125</f>
        <v>4.32</v>
      </c>
      <c r="S3" s="24">
        <v>2</v>
      </c>
      <c r="T3" s="26" t="s">
        <v>128</v>
      </c>
    </row>
    <row r="4" spans="1:20" s="4" customFormat="1" x14ac:dyDescent="0.4">
      <c r="A4" s="18" t="s">
        <v>19</v>
      </c>
      <c r="B4" s="18" t="s">
        <v>99</v>
      </c>
      <c r="C4" s="18" t="s">
        <v>12</v>
      </c>
      <c r="D4" s="19" t="s">
        <v>30</v>
      </c>
      <c r="E4" s="19" t="s">
        <v>30</v>
      </c>
      <c r="F4" s="18" t="s">
        <v>10</v>
      </c>
      <c r="G4" s="19" t="s">
        <v>30</v>
      </c>
      <c r="H4" s="19" t="s">
        <v>30</v>
      </c>
      <c r="I4" s="4">
        <v>26</v>
      </c>
      <c r="J4" s="4">
        <v>38.5</v>
      </c>
      <c r="K4" s="4">
        <f t="shared" si="0"/>
        <v>1001</v>
      </c>
      <c r="L4" s="4">
        <f t="shared" si="1"/>
        <v>8.0079999999999991</v>
      </c>
      <c r="M4" s="4">
        <f t="shared" si="2"/>
        <v>9.1</v>
      </c>
      <c r="N4" s="4">
        <f>ROUNDUP(L4,0)</f>
        <v>9</v>
      </c>
      <c r="Q4" s="17"/>
      <c r="R4" s="18"/>
      <c r="S4" s="18"/>
    </row>
    <row r="5" spans="1:20" s="4" customFormat="1" x14ac:dyDescent="0.4">
      <c r="A5" s="18" t="s">
        <v>19</v>
      </c>
      <c r="B5" s="18" t="s">
        <v>100</v>
      </c>
      <c r="C5" s="18" t="s">
        <v>36</v>
      </c>
      <c r="D5" s="19" t="s">
        <v>30</v>
      </c>
      <c r="E5" s="19" t="s">
        <v>30</v>
      </c>
      <c r="F5" s="18" t="s">
        <v>7</v>
      </c>
      <c r="G5" s="19" t="s">
        <v>30</v>
      </c>
      <c r="H5" s="19" t="s">
        <v>30</v>
      </c>
      <c r="I5" s="4">
        <v>35</v>
      </c>
      <c r="J5" s="4">
        <v>30</v>
      </c>
      <c r="K5" s="4">
        <f t="shared" si="0"/>
        <v>1050</v>
      </c>
      <c r="L5" s="4">
        <f t="shared" si="1"/>
        <v>8.4</v>
      </c>
      <c r="M5" s="4">
        <f t="shared" si="2"/>
        <v>9.545454545454545</v>
      </c>
      <c r="N5" s="4">
        <f t="shared" si="3"/>
        <v>9</v>
      </c>
      <c r="Q5" s="17"/>
      <c r="R5" s="18"/>
      <c r="S5" s="18"/>
    </row>
    <row r="6" spans="1:20" s="4" customFormat="1" x14ac:dyDescent="0.4">
      <c r="A6" s="18" t="s">
        <v>19</v>
      </c>
      <c r="B6" s="18" t="s">
        <v>101</v>
      </c>
      <c r="C6" s="19" t="s">
        <v>30</v>
      </c>
      <c r="D6" s="19" t="s">
        <v>30</v>
      </c>
      <c r="E6" s="19" t="s">
        <v>30</v>
      </c>
      <c r="F6" s="19" t="s">
        <v>30</v>
      </c>
      <c r="G6" s="19" t="s">
        <v>30</v>
      </c>
      <c r="H6" s="19" t="s">
        <v>30</v>
      </c>
      <c r="I6" s="4">
        <v>30</v>
      </c>
      <c r="J6" s="4">
        <v>35</v>
      </c>
      <c r="K6" s="4">
        <f t="shared" si="0"/>
        <v>1050</v>
      </c>
      <c r="L6" s="4">
        <f t="shared" si="1"/>
        <v>8.4</v>
      </c>
      <c r="M6" s="4">
        <f t="shared" si="2"/>
        <v>9.545454545454545</v>
      </c>
      <c r="N6" s="4">
        <f t="shared" si="3"/>
        <v>9</v>
      </c>
      <c r="Q6" s="17"/>
      <c r="R6" s="18"/>
      <c r="S6" s="18"/>
    </row>
    <row r="7" spans="1:20" s="4" customFormat="1" x14ac:dyDescent="0.4">
      <c r="A7" s="18" t="s">
        <v>19</v>
      </c>
      <c r="B7" s="18" t="s">
        <v>102</v>
      </c>
      <c r="C7" s="18" t="s">
        <v>37</v>
      </c>
      <c r="D7" s="19" t="s">
        <v>30</v>
      </c>
      <c r="E7" s="19" t="s">
        <v>30</v>
      </c>
      <c r="F7" s="18" t="s">
        <v>10</v>
      </c>
      <c r="G7" s="19" t="s">
        <v>30</v>
      </c>
      <c r="H7" s="19" t="s">
        <v>30</v>
      </c>
      <c r="I7" s="4">
        <v>30.78</v>
      </c>
      <c r="J7" s="4">
        <v>36.35</v>
      </c>
      <c r="K7" s="4">
        <f t="shared" si="0"/>
        <v>1118.8530000000001</v>
      </c>
      <c r="L7" s="4">
        <f t="shared" si="1"/>
        <v>8.9508240000000008</v>
      </c>
      <c r="M7" s="4">
        <f t="shared" si="2"/>
        <v>10.17139090909091</v>
      </c>
      <c r="N7" s="4">
        <f t="shared" si="3"/>
        <v>9</v>
      </c>
      <c r="Q7" s="17"/>
      <c r="R7" s="18"/>
      <c r="S7" s="18"/>
    </row>
    <row r="8" spans="1:20" s="4" customFormat="1" x14ac:dyDescent="0.4">
      <c r="A8" s="18" t="s">
        <v>19</v>
      </c>
      <c r="B8" s="18" t="s">
        <v>103</v>
      </c>
      <c r="C8" s="18" t="s">
        <v>38</v>
      </c>
      <c r="D8" s="19" t="s">
        <v>8</v>
      </c>
      <c r="E8" s="19" t="s">
        <v>30</v>
      </c>
      <c r="F8" s="18" t="s">
        <v>9</v>
      </c>
      <c r="G8" s="19" t="s">
        <v>30</v>
      </c>
      <c r="H8" s="19" t="s">
        <v>30</v>
      </c>
      <c r="I8" s="4">
        <v>30</v>
      </c>
      <c r="J8" s="4">
        <v>30</v>
      </c>
      <c r="K8" s="4">
        <f t="shared" si="0"/>
        <v>900</v>
      </c>
      <c r="L8" s="4">
        <f t="shared" si="1"/>
        <v>7.2</v>
      </c>
      <c r="M8" s="4">
        <f t="shared" si="2"/>
        <v>8.1818181818181817</v>
      </c>
      <c r="N8" s="4">
        <f t="shared" si="3"/>
        <v>8</v>
      </c>
      <c r="Q8" s="17"/>
      <c r="R8" s="18"/>
      <c r="S8" s="18"/>
    </row>
    <row r="9" spans="1:20" s="4" customFormat="1" x14ac:dyDescent="0.4">
      <c r="A9" s="18" t="s">
        <v>19</v>
      </c>
      <c r="B9" s="18" t="s">
        <v>104</v>
      </c>
      <c r="C9" s="18" t="s">
        <v>39</v>
      </c>
      <c r="D9" s="19" t="s">
        <v>30</v>
      </c>
      <c r="E9" s="19" t="s">
        <v>30</v>
      </c>
      <c r="F9" s="18" t="s">
        <v>6</v>
      </c>
      <c r="G9" s="19" t="s">
        <v>30</v>
      </c>
      <c r="H9" s="19" t="s">
        <v>30</v>
      </c>
      <c r="I9" s="4">
        <v>32.4</v>
      </c>
      <c r="J9" s="4">
        <v>30</v>
      </c>
      <c r="K9" s="4">
        <f t="shared" si="0"/>
        <v>972</v>
      </c>
      <c r="L9" s="4">
        <f t="shared" si="1"/>
        <v>7.7759999999999998</v>
      </c>
      <c r="M9" s="4">
        <f t="shared" si="2"/>
        <v>8.836363636363636</v>
      </c>
      <c r="N9" s="4">
        <f t="shared" si="3"/>
        <v>8</v>
      </c>
      <c r="Q9" s="17"/>
      <c r="R9" s="18"/>
      <c r="S9" s="18"/>
    </row>
    <row r="10" spans="1:20" s="4" customFormat="1" x14ac:dyDescent="0.4">
      <c r="A10" s="18" t="s">
        <v>19</v>
      </c>
      <c r="B10" s="18" t="s">
        <v>105</v>
      </c>
      <c r="C10" s="18" t="s">
        <v>13</v>
      </c>
      <c r="D10" s="19" t="s">
        <v>8</v>
      </c>
      <c r="E10" s="19" t="s">
        <v>8</v>
      </c>
      <c r="F10" s="18" t="s">
        <v>11</v>
      </c>
      <c r="G10" s="19" t="s">
        <v>30</v>
      </c>
      <c r="H10" s="19" t="s">
        <v>30</v>
      </c>
      <c r="I10" s="4">
        <v>35</v>
      </c>
      <c r="J10" s="4">
        <v>30</v>
      </c>
      <c r="K10" s="4">
        <f t="shared" si="0"/>
        <v>1050</v>
      </c>
      <c r="L10" s="4">
        <f t="shared" si="1"/>
        <v>8.4</v>
      </c>
      <c r="M10" s="4">
        <f t="shared" si="2"/>
        <v>9.545454545454545</v>
      </c>
      <c r="N10" s="4">
        <f t="shared" si="3"/>
        <v>9</v>
      </c>
      <c r="Q10" s="17"/>
      <c r="R10" s="18"/>
      <c r="S10" s="18"/>
    </row>
    <row r="11" spans="1:20" s="4" customFormat="1" x14ac:dyDescent="0.4">
      <c r="A11" s="19" t="s">
        <v>20</v>
      </c>
      <c r="B11" s="18" t="s">
        <v>106</v>
      </c>
      <c r="C11" s="18" t="s">
        <v>14</v>
      </c>
      <c r="D11" s="19" t="s">
        <v>8</v>
      </c>
      <c r="E11" s="19" t="s">
        <v>30</v>
      </c>
      <c r="F11" s="18" t="s">
        <v>11</v>
      </c>
      <c r="G11" s="19" t="s">
        <v>30</v>
      </c>
      <c r="H11" s="19" t="s">
        <v>30</v>
      </c>
      <c r="I11" s="4">
        <v>30.35</v>
      </c>
      <c r="J11" s="4">
        <v>33</v>
      </c>
      <c r="K11" s="4">
        <f t="shared" si="0"/>
        <v>1001.5500000000001</v>
      </c>
      <c r="L11" s="4">
        <f t="shared" si="1"/>
        <v>8.0124000000000013</v>
      </c>
      <c r="M11" s="4">
        <f t="shared" si="2"/>
        <v>9.1050000000000004</v>
      </c>
      <c r="N11" s="4">
        <f t="shared" si="3"/>
        <v>9</v>
      </c>
      <c r="Q11" s="17"/>
      <c r="R11" s="18"/>
      <c r="S11" s="18"/>
    </row>
    <row r="12" spans="1:20" s="26" customFormat="1" ht="18" x14ac:dyDescent="0.4">
      <c r="A12" s="24" t="s">
        <v>21</v>
      </c>
      <c r="B12" s="24" t="s">
        <v>107</v>
      </c>
      <c r="C12" s="24" t="s">
        <v>41</v>
      </c>
      <c r="D12" s="23" t="s">
        <v>30</v>
      </c>
      <c r="E12" s="23" t="s">
        <v>30</v>
      </c>
      <c r="F12" s="24" t="s">
        <v>9</v>
      </c>
      <c r="G12" s="24" t="s">
        <v>15</v>
      </c>
      <c r="H12" s="24"/>
      <c r="I12" s="26">
        <v>28</v>
      </c>
      <c r="J12" s="26">
        <v>37.5</v>
      </c>
      <c r="K12" s="26">
        <f t="shared" si="0"/>
        <v>1050</v>
      </c>
      <c r="L12" s="26">
        <f t="shared" si="1"/>
        <v>8.4</v>
      </c>
      <c r="M12" s="26">
        <f t="shared" si="2"/>
        <v>9.545454545454545</v>
      </c>
      <c r="N12" s="26">
        <f t="shared" si="3"/>
        <v>9</v>
      </c>
      <c r="O12" s="26">
        <v>12.5</v>
      </c>
      <c r="P12" s="26">
        <v>24</v>
      </c>
      <c r="Q12" s="27">
        <f t="shared" ref="Q12:Q20" si="4">O12*P12</f>
        <v>300</v>
      </c>
      <c r="R12" s="24">
        <f t="shared" ref="R12:R20" si="5">Q12/125</f>
        <v>2.4</v>
      </c>
      <c r="S12" s="24">
        <f t="shared" ref="S12:S20" si="6">ROUNDUP(R12,0)</f>
        <v>3</v>
      </c>
    </row>
    <row r="13" spans="1:20" s="26" customFormat="1" ht="36" x14ac:dyDescent="0.4">
      <c r="A13" s="24" t="s">
        <v>21</v>
      </c>
      <c r="B13" s="24" t="s">
        <v>108</v>
      </c>
      <c r="C13" s="24" t="s">
        <v>16</v>
      </c>
      <c r="D13" s="23" t="s">
        <v>8</v>
      </c>
      <c r="E13" s="23" t="s">
        <v>30</v>
      </c>
      <c r="F13" s="25" t="s">
        <v>42</v>
      </c>
      <c r="G13" s="24" t="s">
        <v>15</v>
      </c>
      <c r="H13" s="24"/>
      <c r="I13" s="26">
        <v>34</v>
      </c>
      <c r="J13" s="26">
        <v>27</v>
      </c>
      <c r="K13" s="26">
        <f t="shared" si="0"/>
        <v>918</v>
      </c>
      <c r="L13" s="26">
        <f t="shared" si="1"/>
        <v>7.3440000000000003</v>
      </c>
      <c r="M13" s="26">
        <f t="shared" si="2"/>
        <v>8.3454545454545457</v>
      </c>
      <c r="N13" s="26">
        <f t="shared" si="3"/>
        <v>8</v>
      </c>
      <c r="O13" s="26">
        <v>12</v>
      </c>
      <c r="P13" s="26">
        <v>23</v>
      </c>
      <c r="Q13" s="27">
        <f t="shared" si="4"/>
        <v>276</v>
      </c>
      <c r="R13" s="24">
        <f t="shared" si="5"/>
        <v>2.2080000000000002</v>
      </c>
      <c r="S13" s="24">
        <f t="shared" si="6"/>
        <v>3</v>
      </c>
    </row>
    <row r="14" spans="1:20" s="4" customFormat="1" ht="56.25" x14ac:dyDescent="0.4">
      <c r="A14" s="18" t="s">
        <v>21</v>
      </c>
      <c r="B14" s="18" t="s">
        <v>109</v>
      </c>
      <c r="C14" s="21" t="s">
        <v>43</v>
      </c>
      <c r="D14" s="19" t="s">
        <v>32</v>
      </c>
      <c r="E14" s="22" t="s">
        <v>110</v>
      </c>
      <c r="F14" s="18" t="s">
        <v>11</v>
      </c>
      <c r="G14" s="19" t="s">
        <v>30</v>
      </c>
      <c r="H14" s="19" t="s">
        <v>30</v>
      </c>
      <c r="I14" s="4">
        <v>33</v>
      </c>
      <c r="J14" s="4">
        <v>28</v>
      </c>
      <c r="K14" s="4">
        <f t="shared" si="0"/>
        <v>924</v>
      </c>
      <c r="L14" s="4">
        <f t="shared" si="1"/>
        <v>7.3920000000000003</v>
      </c>
      <c r="M14" s="4">
        <f t="shared" si="2"/>
        <v>8.4</v>
      </c>
      <c r="N14" s="4">
        <f t="shared" si="3"/>
        <v>8</v>
      </c>
      <c r="Q14" s="17"/>
      <c r="R14" s="18"/>
      <c r="S14" s="18"/>
    </row>
    <row r="15" spans="1:20" s="4" customFormat="1" x14ac:dyDescent="0.4">
      <c r="A15" s="19" t="s">
        <v>22</v>
      </c>
      <c r="B15" s="18" t="s">
        <v>111</v>
      </c>
      <c r="C15" s="18" t="s">
        <v>31</v>
      </c>
      <c r="D15" s="19" t="s">
        <v>30</v>
      </c>
      <c r="E15" s="19" t="s">
        <v>30</v>
      </c>
      <c r="F15" s="18" t="s">
        <v>11</v>
      </c>
      <c r="G15" s="19" t="s">
        <v>30</v>
      </c>
      <c r="H15" s="19" t="s">
        <v>30</v>
      </c>
      <c r="I15" s="4">
        <v>34.200000000000003</v>
      </c>
      <c r="J15" s="4">
        <v>31.5</v>
      </c>
      <c r="K15" s="4">
        <f t="shared" si="0"/>
        <v>1077.3000000000002</v>
      </c>
      <c r="L15" s="4">
        <f t="shared" si="1"/>
        <v>8.6184000000000012</v>
      </c>
      <c r="M15" s="4">
        <f t="shared" si="2"/>
        <v>9.7936363636363648</v>
      </c>
      <c r="N15" s="4">
        <f t="shared" si="3"/>
        <v>9</v>
      </c>
      <c r="Q15" s="17"/>
      <c r="R15" s="18"/>
      <c r="S15" s="18"/>
    </row>
    <row r="16" spans="1:20" s="4" customFormat="1" x14ac:dyDescent="0.4">
      <c r="A16" s="19" t="s">
        <v>23</v>
      </c>
      <c r="B16" s="18" t="s">
        <v>112</v>
      </c>
      <c r="C16" s="19" t="s">
        <v>30</v>
      </c>
      <c r="D16" s="19" t="s">
        <v>30</v>
      </c>
      <c r="E16" s="19" t="s">
        <v>30</v>
      </c>
      <c r="F16" s="19" t="s">
        <v>30</v>
      </c>
      <c r="G16" s="19" t="s">
        <v>30</v>
      </c>
      <c r="H16" s="19" t="s">
        <v>30</v>
      </c>
      <c r="I16" s="4">
        <v>35.6</v>
      </c>
      <c r="J16" s="4">
        <v>28</v>
      </c>
      <c r="K16" s="4">
        <f t="shared" si="0"/>
        <v>996.80000000000007</v>
      </c>
      <c r="L16" s="4">
        <f t="shared" si="1"/>
        <v>7.9744000000000002</v>
      </c>
      <c r="M16" s="4">
        <f t="shared" si="2"/>
        <v>9.0618181818181824</v>
      </c>
      <c r="N16" s="4">
        <f t="shared" si="3"/>
        <v>8</v>
      </c>
      <c r="Q16" s="17"/>
      <c r="R16" s="18"/>
      <c r="S16" s="18"/>
    </row>
    <row r="17" spans="1:19" s="4" customFormat="1" ht="37.5" x14ac:dyDescent="0.4">
      <c r="A17" s="19" t="s">
        <v>29</v>
      </c>
      <c r="B17" s="18" t="s">
        <v>28</v>
      </c>
      <c r="C17" s="18" t="s">
        <v>44</v>
      </c>
      <c r="D17" s="19" t="s">
        <v>8</v>
      </c>
      <c r="E17" s="19" t="s">
        <v>30</v>
      </c>
      <c r="F17" s="21" t="s">
        <v>45</v>
      </c>
      <c r="G17" s="19" t="s">
        <v>30</v>
      </c>
      <c r="H17" s="19" t="s">
        <v>30</v>
      </c>
      <c r="I17" s="4">
        <v>24</v>
      </c>
      <c r="J17" s="4">
        <v>32</v>
      </c>
      <c r="K17" s="4">
        <f t="shared" si="0"/>
        <v>768</v>
      </c>
      <c r="L17" s="4">
        <f t="shared" si="1"/>
        <v>6.1440000000000001</v>
      </c>
      <c r="M17" s="4">
        <f t="shared" si="2"/>
        <v>6.9818181818181815</v>
      </c>
      <c r="N17" s="4">
        <f t="shared" si="3"/>
        <v>7</v>
      </c>
      <c r="Q17" s="17"/>
      <c r="R17" s="18"/>
      <c r="S17" s="18"/>
    </row>
    <row r="18" spans="1:19" s="4" customFormat="1" x14ac:dyDescent="0.4">
      <c r="A18" s="19" t="s">
        <v>24</v>
      </c>
      <c r="B18" s="18" t="s">
        <v>113</v>
      </c>
      <c r="C18" s="19" t="s">
        <v>30</v>
      </c>
      <c r="D18" s="19" t="s">
        <v>30</v>
      </c>
      <c r="E18" s="19" t="s">
        <v>30</v>
      </c>
      <c r="F18" s="19" t="s">
        <v>30</v>
      </c>
      <c r="G18" s="19" t="s">
        <v>30</v>
      </c>
      <c r="H18" s="19" t="s">
        <v>30</v>
      </c>
      <c r="I18" s="4">
        <v>37.799999999999997</v>
      </c>
      <c r="J18" s="4">
        <v>32.799999999999997</v>
      </c>
      <c r="K18" s="4">
        <f t="shared" si="0"/>
        <v>1239.8399999999997</v>
      </c>
      <c r="L18" s="4">
        <f t="shared" si="1"/>
        <v>9.9187199999999969</v>
      </c>
      <c r="M18" s="4">
        <f t="shared" si="2"/>
        <v>11.271272727272725</v>
      </c>
      <c r="N18" s="4">
        <f t="shared" si="3"/>
        <v>10</v>
      </c>
      <c r="Q18" s="17"/>
      <c r="R18" s="18"/>
      <c r="S18" s="18"/>
    </row>
    <row r="19" spans="1:19" s="26" customFormat="1" ht="36" x14ac:dyDescent="0.4">
      <c r="A19" s="23" t="s">
        <v>25</v>
      </c>
      <c r="B19" s="24" t="s">
        <v>114</v>
      </c>
      <c r="C19" s="24" t="s">
        <v>17</v>
      </c>
      <c r="D19" s="23" t="s">
        <v>30</v>
      </c>
      <c r="E19" s="23" t="s">
        <v>30</v>
      </c>
      <c r="F19" s="25" t="s">
        <v>48</v>
      </c>
      <c r="G19" s="24" t="s">
        <v>15</v>
      </c>
      <c r="H19" s="23" t="s">
        <v>30</v>
      </c>
      <c r="I19" s="26">
        <v>34.5</v>
      </c>
      <c r="J19" s="26">
        <v>32</v>
      </c>
      <c r="K19" s="26">
        <f t="shared" si="0"/>
        <v>1104</v>
      </c>
      <c r="L19" s="26">
        <f t="shared" si="1"/>
        <v>8.8320000000000007</v>
      </c>
      <c r="M19" s="26">
        <f t="shared" si="2"/>
        <v>10.036363636363637</v>
      </c>
      <c r="N19" s="26">
        <f t="shared" si="3"/>
        <v>9</v>
      </c>
      <c r="O19" s="26">
        <v>13.55</v>
      </c>
      <c r="P19" s="26">
        <v>23</v>
      </c>
      <c r="Q19" s="27">
        <f t="shared" si="4"/>
        <v>311.65000000000003</v>
      </c>
      <c r="R19" s="24">
        <f t="shared" si="5"/>
        <v>2.4932000000000003</v>
      </c>
      <c r="S19" s="24">
        <f t="shared" si="6"/>
        <v>3</v>
      </c>
    </row>
    <row r="20" spans="1:19" s="26" customFormat="1" ht="18" x14ac:dyDescent="0.4">
      <c r="A20" s="23" t="s">
        <v>26</v>
      </c>
      <c r="B20" s="24" t="s">
        <v>115</v>
      </c>
      <c r="C20" s="24" t="s">
        <v>46</v>
      </c>
      <c r="D20" s="23" t="s">
        <v>30</v>
      </c>
      <c r="E20" s="23" t="s">
        <v>30</v>
      </c>
      <c r="F20" s="24" t="s">
        <v>47</v>
      </c>
      <c r="G20" s="24" t="s">
        <v>6</v>
      </c>
      <c r="H20" s="23" t="s">
        <v>30</v>
      </c>
      <c r="I20" s="26">
        <v>30.24</v>
      </c>
      <c r="J20" s="26">
        <v>26.6</v>
      </c>
      <c r="K20" s="26">
        <f t="shared" si="0"/>
        <v>804.38400000000001</v>
      </c>
      <c r="L20" s="26">
        <f t="shared" si="1"/>
        <v>6.4350719999999999</v>
      </c>
      <c r="M20" s="26">
        <f t="shared" si="2"/>
        <v>7.3125818181818181</v>
      </c>
      <c r="N20" s="26">
        <f t="shared" si="3"/>
        <v>7</v>
      </c>
      <c r="O20" s="26">
        <v>12.5</v>
      </c>
      <c r="P20" s="26">
        <v>23.5</v>
      </c>
      <c r="Q20" s="27">
        <f t="shared" si="4"/>
        <v>293.75</v>
      </c>
      <c r="R20" s="24">
        <f t="shared" si="5"/>
        <v>2.35</v>
      </c>
      <c r="S20" s="24">
        <f t="shared" si="6"/>
        <v>3</v>
      </c>
    </row>
    <row r="21" spans="1:19" s="4" customFormat="1" x14ac:dyDescent="0.4">
      <c r="A21" s="19" t="s">
        <v>27</v>
      </c>
      <c r="B21" s="18" t="s">
        <v>116</v>
      </c>
      <c r="C21" s="18" t="s">
        <v>18</v>
      </c>
      <c r="D21" s="19" t="s">
        <v>8</v>
      </c>
      <c r="E21" s="19" t="s">
        <v>30</v>
      </c>
      <c r="F21" s="18" t="s">
        <v>11</v>
      </c>
      <c r="G21" s="19" t="s">
        <v>30</v>
      </c>
      <c r="H21" s="19" t="s">
        <v>30</v>
      </c>
      <c r="I21" s="4">
        <v>35</v>
      </c>
      <c r="J21" s="4">
        <v>30</v>
      </c>
      <c r="K21" s="4">
        <f t="shared" si="0"/>
        <v>1050</v>
      </c>
      <c r="L21" s="4">
        <f t="shared" si="1"/>
        <v>8.4</v>
      </c>
      <c r="M21" s="4">
        <f t="shared" si="2"/>
        <v>9.545454545454545</v>
      </c>
      <c r="N21" s="4">
        <f t="shared" si="3"/>
        <v>9</v>
      </c>
      <c r="Q21" s="17"/>
      <c r="R21" s="18"/>
      <c r="S21" s="18"/>
    </row>
    <row r="22" spans="1:19" x14ac:dyDescent="0.4">
      <c r="I22" s="7"/>
      <c r="L22" s="1">
        <f>SUM(L2:L21)</f>
        <v>159.72581600000001</v>
      </c>
      <c r="M22" s="1">
        <f>SUM(M2:M21)</f>
        <v>181.50660909090908</v>
      </c>
      <c r="N22" s="1">
        <f>SUM(N2:N21)</f>
        <v>170</v>
      </c>
      <c r="S22" s="13">
        <f>SUM(S2:S21)</f>
        <v>14</v>
      </c>
    </row>
    <row r="23" spans="1:19" x14ac:dyDescent="0.4">
      <c r="I23" s="7"/>
    </row>
    <row r="24" spans="1:19" x14ac:dyDescent="0.4">
      <c r="I24" s="7"/>
    </row>
    <row r="25" spans="1:19" x14ac:dyDescent="0.4">
      <c r="I25" s="8"/>
      <c r="J25" s="3"/>
      <c r="K25" s="3"/>
      <c r="L25" s="3"/>
      <c r="M25" s="3"/>
      <c r="N25" s="3"/>
    </row>
    <row r="26" spans="1:19" x14ac:dyDescent="0.4">
      <c r="I26" s="8"/>
      <c r="J26" s="3"/>
      <c r="K26" s="3"/>
      <c r="L26" s="3"/>
      <c r="M26" s="3" t="s">
        <v>120</v>
      </c>
      <c r="N26" s="3"/>
    </row>
    <row r="27" spans="1:19" x14ac:dyDescent="0.4">
      <c r="I27" s="8"/>
      <c r="J27" s="3"/>
      <c r="K27" s="3"/>
      <c r="L27" s="3"/>
      <c r="M27" s="3"/>
      <c r="N27" s="3"/>
    </row>
    <row r="28" spans="1:19" x14ac:dyDescent="0.4">
      <c r="I28" s="7"/>
      <c r="J28" s="3"/>
    </row>
    <row r="29" spans="1:19" x14ac:dyDescent="0.4">
      <c r="I29" s="7"/>
      <c r="J29" s="3"/>
    </row>
    <row r="30" spans="1:19" x14ac:dyDescent="0.4">
      <c r="I30" s="8"/>
      <c r="J30" s="3"/>
      <c r="K30" s="3"/>
      <c r="L30" s="3"/>
      <c r="M30" s="3"/>
      <c r="N30" s="3"/>
    </row>
    <row r="31" spans="1:19" x14ac:dyDescent="0.4">
      <c r="I31" s="8"/>
      <c r="J31" s="3"/>
      <c r="K31" s="3"/>
      <c r="L31" s="3"/>
      <c r="M31" s="3"/>
      <c r="N31" s="3"/>
    </row>
    <row r="32" spans="1:19" x14ac:dyDescent="0.4">
      <c r="I32" s="7"/>
      <c r="J32" s="3"/>
    </row>
    <row r="33" spans="9:14" x14ac:dyDescent="0.4">
      <c r="I33" s="7"/>
    </row>
    <row r="34" spans="9:14" x14ac:dyDescent="0.4">
      <c r="I34" s="7"/>
    </row>
    <row r="35" spans="9:14" x14ac:dyDescent="0.4">
      <c r="I35" s="7"/>
    </row>
    <row r="36" spans="9:14" x14ac:dyDescent="0.4">
      <c r="I36" s="7"/>
    </row>
    <row r="37" spans="9:14" x14ac:dyDescent="0.4">
      <c r="I37" s="7"/>
    </row>
    <row r="38" spans="9:14" x14ac:dyDescent="0.4">
      <c r="I38" s="7"/>
    </row>
    <row r="39" spans="9:14" x14ac:dyDescent="0.4">
      <c r="I39" s="7"/>
    </row>
    <row r="40" spans="9:14" x14ac:dyDescent="0.4">
      <c r="I40" s="7"/>
    </row>
    <row r="41" spans="9:14" x14ac:dyDescent="0.4">
      <c r="I41" s="8"/>
      <c r="J41" s="3"/>
      <c r="K41" s="3"/>
      <c r="L41" s="3"/>
      <c r="M41" s="3"/>
      <c r="N41" s="3"/>
    </row>
    <row r="42" spans="9:14" x14ac:dyDescent="0.4">
      <c r="I42" s="7"/>
    </row>
    <row r="43" spans="9:14" x14ac:dyDescent="0.4">
      <c r="I43" s="9"/>
    </row>
    <row r="44" spans="9:14" x14ac:dyDescent="0.4">
      <c r="I44" s="7"/>
    </row>
    <row r="45" spans="9:14" x14ac:dyDescent="0.4">
      <c r="I45" s="7"/>
    </row>
    <row r="46" spans="9:14" x14ac:dyDescent="0.4">
      <c r="I46" s="7"/>
    </row>
    <row r="47" spans="9:14" x14ac:dyDescent="0.4">
      <c r="I47" s="7"/>
    </row>
    <row r="48" spans="9:14" x14ac:dyDescent="0.4">
      <c r="I48" s="7"/>
    </row>
    <row r="49" spans="9:14" x14ac:dyDescent="0.4">
      <c r="I49" s="8"/>
      <c r="J49" s="3"/>
      <c r="K49" s="3"/>
      <c r="L49" s="3"/>
      <c r="M49" s="3"/>
      <c r="N49" s="3"/>
    </row>
    <row r="50" spans="9:14" x14ac:dyDescent="0.4">
      <c r="I50" s="8"/>
      <c r="J50" s="3"/>
      <c r="K50" s="3"/>
      <c r="L50" s="3"/>
      <c r="M50" s="3"/>
      <c r="N50" s="3"/>
    </row>
  </sheetData>
  <autoFilter ref="A1:H21" xr:uid="{996BB0D2-882B-44C9-8F3E-52F651DF5895}"/>
  <phoneticPr fontId="1"/>
  <pageMargins left="0.7" right="0.7" top="0.75" bottom="0.75" header="0.3" footer="0.3"/>
  <pageSetup paperSize="9" scale="40" orientation="portrai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1</vt:i4>
      </vt:variant>
    </vt:vector>
  </HeadingPairs>
  <TitlesOfParts>
    <vt:vector baseType="lpstr" size="4">
      <vt:lpstr>北エリア</vt:lpstr>
      <vt:lpstr>南エリア</vt:lpstr>
      <vt:lpstr>中学校武道場</vt:lpstr>
      <vt:lpstr>北エリア!Print_Area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2026-03-30T01:02:10Z</cp:lastPrinted>
  <dcterms:created xsi:type="dcterms:W3CDTF">2025-05-20T11:46:45Z</dcterms:created>
  <dcterms:modified xsi:type="dcterms:W3CDTF">2026-04-03T04:28:35Z</dcterms:modified>
</cp:coreProperties>
</file>