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31C48B0B-290B-4D8B-AB9B-C960D003F200}" revIDLastSave="0" xr10:uidLastSave="{00000000-0000-0000-0000-000000000000}"/>
  <workbookProtection lockStructure="1" workbookAlgorithmName="SHA-512" workbookHashValue="/NI7n+mAY0z5ptGQYdvRkXq9Ysqh/3huoRO1JladpA7uMJF4xx1v04ttFiiY2ys1QU3lQlijftwSHWmk2dJPEA==" workbookSaltValue="4Sjqy4zpdZ9EmeBvFlF/OA==" workbookSpinCount="100000"/>
  <bookViews>
    <workbookView xr2:uid="{A520E4BA-FB5F-41FF-A22E-E259F892F491}" windowHeight="4380" windowWidth="15345" xWindow="0" yWindow="0"/>
  </bookViews>
  <sheets>
    <sheet r:id="rId1" name="第19号様式（使用照明器具提案書）" sheetId="1"/>
    <sheet r:id="rId2" name="第20号様式（事業費算出表）" sheetId="2"/>
    <sheet r:id="rId3" name="第21号様式（事業効果算出表）" sheetId="3"/>
    <sheet r:id="rId4" name="電気使用量" sheetId="5" state="hidden"/>
    <sheet r:id="rId5" name="白塚市民センター （R8.3.13修正報告）" sheetId="60" state="hidden"/>
    <sheet r:id="rId6" name="津西会館（R8.3.13修正報告）" sheetId="61" state="hidden"/>
    <sheet r:id="rId7" name="豊が丘会館（R8.3.13修正報告）" sheetId="62" state="hidden"/>
    <sheet r:id="rId8" name="敬和公民館（R8.3.13修正報告）" sheetId="53" state="hidden"/>
    <sheet r:id="rId9" name="上野公民館" sheetId="19" state="hidden"/>
    <sheet r:id="rId10" name="河芸図書館" sheetId="24" state="hidden"/>
    <sheet r:id="rId11" name="河芸保健センター（R8.3.12修正報告）  " sheetId="52" state="hidden"/>
    <sheet r:id="rId12" name="河芸庁舎・防災センター" sheetId="36" state="hidden"/>
    <sheet r:id="rId13" name="河芸分署" sheetId="37" state="hidden"/>
    <sheet r:id="rId14" name="アスト公共自転車等駐車場" sheetId="39" state="hidden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?">#REF!</definedName>
    <definedName name="__?K">#N/A</definedName>
    <definedName name="__?K_1">#REF!</definedName>
    <definedName name="__?zen">#REF!</definedName>
    <definedName name="___?K">#N/A</definedName>
    <definedName name="______________">#N/A</definedName>
    <definedName name="__0">#REF!</definedName>
    <definedName name="__0K">#N/A</definedName>
    <definedName name="__0zen">#REF!</definedName>
    <definedName hidden="1" name="__123Graph_AEX比較IC2">#REF!</definedName>
    <definedName hidden="1" name="__123Graph_AEX比較IC3">#REF!</definedName>
    <definedName hidden="1" name="__123Graph_AEX比較IC4">#REF!</definedName>
    <definedName hidden="1" name="__123Graph_AEX比較IC5">#REF!</definedName>
    <definedName hidden="1" name="__123Graph_AEX比較ICRC1">#REF!</definedName>
    <definedName hidden="1" name="__123Graph_AEX比較ICRC2">#REF!</definedName>
    <definedName hidden="1" name="__123Graph_AEX比較ICRC3">#REF!</definedName>
    <definedName hidden="1" name="__123Graph_AEX比較ICRC4">#REF!</definedName>
    <definedName hidden="1" name="__123Graph_AEX比較ICRC5">#REF!</definedName>
    <definedName hidden="1" name="__123Graph_AEX比較RC1">#REF!</definedName>
    <definedName hidden="1" name="__123Graph_AEX比較RC11">#REF!</definedName>
    <definedName hidden="1" name="__123Graph_AEX比較RC2">#REF!</definedName>
    <definedName hidden="1" name="__123Graph_AEX比較RC3">#REF!</definedName>
    <definedName hidden="1" name="__123Graph_AEX比較RC4">#REF!</definedName>
    <definedName hidden="1" name="__123Graph_AEX比較RC5">#REF!</definedName>
    <definedName hidden="1" name="__123Graph_A比較IC2">#REF!</definedName>
    <definedName hidden="1" name="__123Graph_A比較IC3">#REF!</definedName>
    <definedName hidden="1" name="__123Graph_A比較IC4">#REF!</definedName>
    <definedName hidden="1" name="__123Graph_A比較IC5">#REF!</definedName>
    <definedName hidden="1" name="__123Graph_A比較ICRC2">#REF!</definedName>
    <definedName hidden="1" name="__123Graph_A比較ICRC3">#REF!</definedName>
    <definedName hidden="1" name="__123Graph_A比較ICRC4">#REF!</definedName>
    <definedName hidden="1" name="__123Graph_A比較ICRC5">#REF!</definedName>
    <definedName hidden="1" name="__123Graph_A比較RC2">#REF!</definedName>
    <definedName hidden="1" name="__123Graph_A比較RC3">#REF!</definedName>
    <definedName hidden="1" name="__123Graph_A比較RC4">#REF!</definedName>
    <definedName hidden="1" name="__123Graph_A比較RC5">#REF!</definedName>
    <definedName hidden="1" name="__123Graph_B">#REF!</definedName>
    <definedName hidden="1" name="__123Graph_BEX比較ICRC1">#REF!</definedName>
    <definedName hidden="1" name="__123Graph_BEX比較ICRC2">#REF!</definedName>
    <definedName hidden="1" name="__123Graph_BEX比較ICRC3">#REF!</definedName>
    <definedName hidden="1" name="__123Graph_BEX比較ICRC4">#REF!</definedName>
    <definedName hidden="1" name="__123Graph_BEX比較ICRC5">#REF!</definedName>
    <definedName hidden="1" name="__123Graph_BEX比較RC1">#REF!</definedName>
    <definedName hidden="1" name="__123Graph_BEX比較RC2">#REF!</definedName>
    <definedName hidden="1" name="__123Graph_BEX比較RC3">#REF!</definedName>
    <definedName hidden="1" name="__123Graph_BEX比較RC4">#REF!</definedName>
    <definedName hidden="1" name="__123Graph_BEX比較RC5">#REF!</definedName>
    <definedName hidden="1" name="__123Graph_B比較ICRC2">#REF!</definedName>
    <definedName hidden="1" name="__123Graph_B比較ICRC3">#REF!</definedName>
    <definedName hidden="1" name="__123Graph_B比較ICRC4">#REF!</definedName>
    <definedName hidden="1" name="__123Graph_B比較ICRC5">#REF!</definedName>
    <definedName hidden="1" name="__123Graph_B比較RC2">#REF!</definedName>
    <definedName hidden="1" name="__123Graph_B比較RC3">#REF!</definedName>
    <definedName hidden="1" name="__123Graph_B比較RC4">#REF!</definedName>
    <definedName hidden="1" name="__123Graph_B比較RC5">#REF!</definedName>
    <definedName hidden="1" name="__123Graph_C">#REF!</definedName>
    <definedName hidden="1" name="__123Graph_CEX比較ICRC2">#REF!</definedName>
    <definedName hidden="1" name="__123Graph_CEX比較ICRC3">#REF!</definedName>
    <definedName hidden="1" name="__123Graph_CEX比較ICRC4">#REF!</definedName>
    <definedName hidden="1" name="__123Graph_CEX比較ICRC5">#REF!</definedName>
    <definedName hidden="1" name="__123Graph_CEX比較RC2">#REF!</definedName>
    <definedName hidden="1" name="__123Graph_CEX比較RC3">#REF!</definedName>
    <definedName hidden="1" name="__123Graph_CEX比較RC4">#REF!</definedName>
    <definedName hidden="1" name="__123Graph_CEX比較RC5">#REF!</definedName>
    <definedName hidden="1" name="__123Graph_C比較ICRC3">#REF!</definedName>
    <definedName hidden="1" name="__123Graph_C比較ICRC4">#REF!</definedName>
    <definedName hidden="1" name="__123Graph_C比較ICRC5">#REF!</definedName>
    <definedName hidden="1" name="__123Graph_C比較RC3">#REF!</definedName>
    <definedName hidden="1" name="__123Graph_C比較RC4">#REF!</definedName>
    <definedName hidden="1" name="__123Graph_C比較RC5">#REF!</definedName>
    <definedName hidden="1" name="__123Graph_D">#REF!</definedName>
    <definedName hidden="1" name="__123Graph_DEX比較ICRC3">#REF!</definedName>
    <definedName hidden="1" name="__123Graph_DEX比較ICRC4">#REF!</definedName>
    <definedName hidden="1" name="__123Graph_DEX比較ICRC5">#REF!</definedName>
    <definedName hidden="1" name="__123Graph_DEX比較RC3">#REF!</definedName>
    <definedName hidden="1" name="__123Graph_DEX比較RC4">#REF!</definedName>
    <definedName hidden="1" name="__123Graph_DEX比較RC5">#REF!</definedName>
    <definedName hidden="1" name="__123Graph_D比較ICRC4">#REF!</definedName>
    <definedName hidden="1" name="__123Graph_D比較ICRC5">#REF!</definedName>
    <definedName hidden="1" name="__123Graph_D比較RC4">#REF!</definedName>
    <definedName hidden="1" name="__123Graph_D比較RC5">#REF!</definedName>
    <definedName hidden="1" name="__123Graph_E">#REF!</definedName>
    <definedName hidden="1" name="__123Graph_EEX比較ICRC4">#REF!</definedName>
    <definedName hidden="1" name="__123Graph_EEX比較ICRC5">#REF!</definedName>
    <definedName hidden="1" name="__123Graph_EEX比較RC4">#REF!</definedName>
    <definedName hidden="1" name="__123Graph_EEX比較RC5">#REF!</definedName>
    <definedName hidden="1" name="__123Graph_E比較ICRC5">#REF!</definedName>
    <definedName hidden="1" name="__123Graph_E比較RC5">#REF!</definedName>
    <definedName hidden="1" name="__123Graph_F">#REF!</definedName>
    <definedName hidden="1" name="__123Graph_FEX比較ICRC5">#REF!</definedName>
    <definedName hidden="1" name="__123Graph_FEX比較RC5">#REF!</definedName>
    <definedName hidden="1" name="__123Graph_X">#REF!</definedName>
    <definedName hidden="1" name="__123Graph_XEX比較IC2">#REF!</definedName>
    <definedName hidden="1" name="__123Graph_XEX比較IC3">#REF!</definedName>
    <definedName hidden="1" name="__123Graph_XEX比較IC4">#REF!</definedName>
    <definedName hidden="1" name="__123Graph_XEX比較IC5">#REF!</definedName>
    <definedName hidden="1" name="__123Graph_XEX比較ICRC1">#REF!</definedName>
    <definedName hidden="1" name="__123Graph_XEX比較ICRC2">#REF!</definedName>
    <definedName hidden="1" name="__123Graph_XEX比較ICRC3">#REF!</definedName>
    <definedName hidden="1" name="__123Graph_XEX比較ICRC4">#REF!</definedName>
    <definedName hidden="1" name="__123Graph_XEX比較ICRC5">#REF!</definedName>
    <definedName hidden="1" name="__123Graph_XEX比較RC1">#REF!</definedName>
    <definedName hidden="1" name="__123Graph_XEX比較RC11">#REF!</definedName>
    <definedName hidden="1" name="__123Graph_XEX比較RC2">#REF!</definedName>
    <definedName hidden="1" name="__123Graph_XEX比較RC3">#REF!</definedName>
    <definedName hidden="1" name="__123Graph_XEX比較RC4">#REF!</definedName>
    <definedName hidden="1" name="__123Graph_XEX比較RC5">#REF!</definedName>
    <definedName hidden="1" name="__123Graph_X比較IC2">#REF!</definedName>
    <definedName hidden="1" name="__123Graph_X比較IC3">#REF!</definedName>
    <definedName hidden="1" name="__123Graph_X比較IC4">#REF!</definedName>
    <definedName hidden="1" name="__123Graph_X比較IC5">#REF!</definedName>
    <definedName hidden="1" name="__123Graph_X比較ICRC2">#REF!</definedName>
    <definedName hidden="1" name="__123Graph_X比較ICRC3">#REF!</definedName>
    <definedName hidden="1" name="__123Graph_X比較ICRC4">#REF!</definedName>
    <definedName hidden="1" name="__123Graph_X比較ICRC5">#REF!</definedName>
    <definedName hidden="1" name="__123Graph_X比較RC2">#REF!</definedName>
    <definedName hidden="1" name="__123Graph_X比較RC3">#REF!</definedName>
    <definedName hidden="1" name="__123Graph_X比較RC4">#REF!</definedName>
    <definedName hidden="1" name="__123Graph_X比較RC5">#REF!</definedName>
    <definedName name="__Car2">#N/A</definedName>
    <definedName name="__Car3">#N/A</definedName>
    <definedName name="__D70000">#N/A</definedName>
    <definedName name="__D75000">#N/A</definedName>
    <definedName name="__D90000">#N/A</definedName>
    <definedName name="__etc2">#N/A</definedName>
    <definedName name="__etc3">#N/A</definedName>
    <definedName name="__G66000">#N/A</definedName>
    <definedName name="__G67000">#N/A</definedName>
    <definedName name="__G68000">#N/A</definedName>
    <definedName name="__J66000">#N/A</definedName>
    <definedName name="__jim2">#N/A</definedName>
    <definedName name="__jim3">#N/A</definedName>
    <definedName name="__k200000">#N/A</definedName>
    <definedName name="__KEI1">#REF!</definedName>
    <definedName name="__KEI2">[1]RD9505A!#REF!</definedName>
    <definedName name="__KOU1">#N/A</definedName>
    <definedName name="__pet2">#N/A</definedName>
    <definedName name="__sas2">#N/A</definedName>
    <definedName name="__sas3">#N/A</definedName>
    <definedName name="__SS2">#REF!</definedName>
    <definedName name="__SS3">#REF!</definedName>
    <definedName name="__SS4">#REF!</definedName>
    <definedName name="__TT2">[2]昨対!#REF!</definedName>
    <definedName name="__TT3">[2]昨対!#REF!</definedName>
    <definedName name="__販売予測">#N/A</definedName>
    <definedName name="__販売予測_1">#N/A</definedName>
    <definedName name="_07CD">#N/A</definedName>
    <definedName name="_1">#N/A</definedName>
    <definedName name="_100pH試算_1_1">#N/A</definedName>
    <definedName name="_101pH試算_4_1">#N/A</definedName>
    <definedName name="_102pH試算_5_1">#N/A</definedName>
    <definedName name="_103ｑｑｑｑ_1_1">#N/A</definedName>
    <definedName name="_104ｑｑｑｑ_4_1">#N/A</definedName>
    <definedName name="_105ｑｑｑｑ_5_1">#N/A</definedName>
    <definedName name="_106ｓｓｄｄ_1_1">#N/A</definedName>
    <definedName name="_107ｓｓｄｄ_4_1">#N/A</definedName>
    <definedName name="_108ｓｓｄｄ_5_1">#N/A</definedName>
    <definedName name="_109Tモール押出し_1_1">#N/A</definedName>
    <definedName name="_10Module1_.Sheet_Paste">[3]!'[Module1].Sheet_Paste'</definedName>
    <definedName name="_110Tモール押出し_4_1">#N/A</definedName>
    <definedName name="_111Tモール押出し_5_1">#N/A</definedName>
    <definedName name="_112ああ_1_1">#N/A</definedName>
    <definedName name="_113あべ_1_1">#N/A</definedName>
    <definedName name="_114あべ_4_1">#N/A</definedName>
    <definedName name="_115あべ_5_1">#N/A</definedName>
    <definedName name="_116えうぇうぇ_1_1">#N/A</definedName>
    <definedName name="_117えうぇうぇ_4_1">#N/A</definedName>
    <definedName name="_118えうぇうぇ_5_1">#N/A</definedName>
    <definedName name="_119ｷｯｽﾞ_1_1">#N/A</definedName>
    <definedName name="_120ｷｯｽﾞ_4_1">#N/A</definedName>
    <definedName name="_121ｷｯｽﾞ_5_1">#N/A</definedName>
    <definedName name="_122さとう_1_1">#N/A</definedName>
    <definedName name="_123さとう_4_1">#N/A</definedName>
    <definedName name="_124さとう_5_1">#N/A</definedName>
    <definedName name="_125ｼﾞｬﾘ_1_1">#N/A</definedName>
    <definedName name="_126ｼﾞｬﾘ_4_1">#N/A</definedName>
    <definedName name="_127ｼﾞｬﾘ_5_1">#N/A</definedName>
    <definedName name="_128はが_1_1">#N/A</definedName>
    <definedName name="_129はが_11_1">#N/A</definedName>
    <definedName name="_12Module2_.Sheet_Paste">[3]!'[Module2].Sheet_Paste'</definedName>
    <definedName name="_130はが_4_1">#N/A</definedName>
    <definedName name="_131はが_5_1">#N/A</definedName>
    <definedName name="_132ﾊﾀﾉ_1_1">#N/A</definedName>
    <definedName name="_133ﾊﾀﾉ_4_1">#N/A</definedName>
    <definedName name="_134ﾊﾀﾉ_5_1">#N/A</definedName>
    <definedName name="_135ﾊﾀﾉﾉ_1_1">#N/A</definedName>
    <definedName name="_136ﾊﾀﾉﾉ_4_1">#N/A</definedName>
    <definedName name="_137ﾊﾀﾉﾉ_5_1">#N/A</definedName>
    <definedName name="_138ﾜｲﾔﾚｽ防犯ｼｽﾃﾑ_1_1">#N/A</definedName>
    <definedName name="_139ﾜｲﾔﾚｽ防犯ｼｽﾃﾑ_4_1">#N/A</definedName>
    <definedName name="_14__?_1">#REF!</definedName>
    <definedName hidden="1" name="_14______123Graph_ACHAR">#REF!</definedName>
    <definedName name="_140ﾜｲﾔﾚｽ防犯ｼｽﾃﾑ_5_1">#N/A</definedName>
    <definedName name="_141ﾜｲﾔﾚｽ防犯ｼｽﾃﾑ小計_1_1">#N/A</definedName>
    <definedName name="_142ﾜｲﾔﾚｽ防犯ｼｽﾃﾑ小計_4_1">#N/A</definedName>
    <definedName name="_143ﾜｲﾔﾚｽ防犯ｼｽﾃﾑ小計_5_1">#N/A</definedName>
    <definedName name="_144阿部_1_1">#N/A</definedName>
    <definedName name="_145阿部_4_1">#N/A</definedName>
    <definedName name="_146阿部_5_1">#N/A</definedName>
    <definedName name="_147阿部裕之_1_1">#N/A</definedName>
    <definedName name="_148阿部裕之_4_1">#N/A</definedName>
    <definedName name="_149阿部裕之_5_1">#N/A</definedName>
    <definedName name="_150売場_1_1">#N/A</definedName>
    <definedName name="_151売場_4_1">#N/A</definedName>
    <definedName name="_152売場_5_1">#N/A</definedName>
    <definedName name="_16__?K_1">#REF!</definedName>
    <definedName hidden="1" name="_16___123Graph_ACHART_1">#REF!</definedName>
    <definedName name="_18__?zen_1">#REF!</definedName>
    <definedName hidden="1" name="_18______123Graph_BCHAR">#REF!</definedName>
    <definedName name="_2">#N/A</definedName>
    <definedName name="_2_">[4]NEW95G2!#REF!</definedName>
    <definedName name="_20___?K_1">#REF!</definedName>
    <definedName hidden="1" name="_20___123Graph_BCHART_1">#REF!</definedName>
    <definedName hidden="1" name="_22______123Graph_ACHAR">#REF!</definedName>
    <definedName hidden="1" name="_22______123Graph_CCHAR">#REF!</definedName>
    <definedName hidden="1" name="_24___123Graph_ACHART_1">#REF!</definedName>
    <definedName hidden="1" name="_24___123Graph_CCHART_1">#REF!</definedName>
    <definedName hidden="1" name="_26______123Graph_BCHAR">#REF!</definedName>
    <definedName hidden="1" name="_26______123Graph_DCHAR">#REF!</definedName>
    <definedName hidden="1" name="_28___123Graph_BCHART_1">#REF!</definedName>
    <definedName hidden="1" name="_28___123Graph_DCHART_1">#REF!</definedName>
    <definedName name="_3">#REF!</definedName>
    <definedName name="_３_販促補填金運用状況">#N/A</definedName>
    <definedName hidden="1" name="_30______123Graph_CCHAR">#REF!</definedName>
    <definedName hidden="1" name="_30______123Graph_XCHAR">#REF!</definedName>
    <definedName hidden="1" name="_32___123Graph_CCHART_1">#REF!</definedName>
    <definedName hidden="1" name="_32___123Graph_XCHART_1">#REF!</definedName>
    <definedName hidden="1" name="_34______123Graph_DCHAR">#REF!</definedName>
    <definedName hidden="1" name="_34_123Graph_ACHAR">#REF!</definedName>
    <definedName hidden="1" name="_36___123Graph_DCHART_1">#REF!</definedName>
    <definedName hidden="1" name="_36__123Graph_ACHART_1">#REF!</definedName>
    <definedName hidden="1" name="_38______123Graph_XCHAR">#REF!</definedName>
    <definedName hidden="1" name="_38_123Graph_BCHAR">#REF!</definedName>
    <definedName name="_4">#REF!</definedName>
    <definedName name="_4_0">[4]NEW95G2!#REF!</definedName>
    <definedName hidden="1" name="_40___123Graph_XCHART_1">#REF!</definedName>
    <definedName hidden="1" name="_40__123Graph_BCHART_1">#REF!</definedName>
    <definedName name="_41__0K_1">#N/A</definedName>
    <definedName hidden="1" name="_42_123Graph_CCHAR">#REF!</definedName>
    <definedName hidden="1" name="_43_123Graph_ACHAR">#REF!</definedName>
    <definedName hidden="1" name="_44__123Graph_CCHART_1">#REF!</definedName>
    <definedName hidden="1" name="_45__123Graph_ACHART_1">#REF!</definedName>
    <definedName hidden="1" name="_46_123Graph_DCHAR">#REF!</definedName>
    <definedName hidden="1" name="_47_123Graph_BCHAR">#REF!</definedName>
    <definedName hidden="1" name="_48__123Graph_DCHART_1">#REF!</definedName>
    <definedName hidden="1" name="_48__123Graph_DCHART_2">[5]RD9501V!#REF!</definedName>
    <definedName hidden="1" name="_49__123Graph_BCHART_1">#REF!</definedName>
    <definedName name="_5">#REF!</definedName>
    <definedName hidden="1" name="_50_123Graph_XCHAR">#REF!</definedName>
    <definedName hidden="1" name="_51_123Graph_CCHAR">#REF!</definedName>
    <definedName hidden="1" name="_52__123Graph_XCHART_1">#REF!</definedName>
    <definedName hidden="1" name="_53__123Graph_CCHART_1">#REF!</definedName>
    <definedName name="_54____K">#REF!</definedName>
    <definedName hidden="1" name="_55_123Graph_DCHAR">#REF!</definedName>
    <definedName hidden="1" name="_56_0__123Graph_ACHAR">#REF!</definedName>
    <definedName hidden="1" name="_57__123Graph_DCHART_1">#REF!</definedName>
    <definedName hidden="1" name="_58_0__123Graph_BCHAR">#REF!</definedName>
    <definedName hidden="1" name="_59_123Graph_XCHAR">#REF!</definedName>
    <definedName name="_6_0zen">[4]NEW95G2!#REF!</definedName>
    <definedName hidden="1" name="_60_0__123Graph_CCHAR">#REF!</definedName>
    <definedName hidden="1" name="_61__123Graph_XCHART_1">#REF!</definedName>
    <definedName name="_62__販売予測_1">#N/A</definedName>
    <definedName hidden="1" name="_62_0__123Graph_DCHAR">#REF!</definedName>
    <definedName name="_64____K">#REF!</definedName>
    <definedName hidden="1" name="_64_0__123Graph_XCHAR">#REF!</definedName>
    <definedName name="_65_Module1_.Sheet_Paste_1">#N/A</definedName>
    <definedName name="_66_0K">#REF!</definedName>
    <definedName name="_66_Module2_.Sheet_Paste_1">#N/A</definedName>
    <definedName hidden="1" name="_68_0__123Graph_ACHAR">#REF!</definedName>
    <definedName name="_68_7_販売予測">[6]更新版!#REF!</definedName>
    <definedName name="_69Ｃ_表">'[7]Ｃ’’表'!$A$1:$BJ$103</definedName>
    <definedName name="_7_販売予測">[8]更新版!#REF!</definedName>
    <definedName hidden="1" name="_70_0__123Graph_BCHAR">#REF!</definedName>
    <definedName name="_70h20000_">#REF!</definedName>
    <definedName hidden="1" name="_72_0__123Graph_CCHAR">#REF!</definedName>
    <definedName name="_72K">#REF!</definedName>
    <definedName hidden="1" name="_74_0__123Graph_DCHAR">#REF!</definedName>
    <definedName hidden="1" name="_76_0__123Graph_XCHAR">#REF!</definedName>
    <definedName name="_78_0K">#REF!</definedName>
    <definedName name="_80_7_販売予測">[9]更新版!#REF!</definedName>
    <definedName name="_81Ｃ_表_1">#REF!</definedName>
    <definedName name="_82Ｃ_表">'[7]Ｃ’’表'!$A$1:$BJ$103</definedName>
    <definedName name="_83ddd_1_1">#N/A</definedName>
    <definedName name="_84ddd_4_1">#N/A</definedName>
    <definedName name="_85ddd_5_1">#N/A</definedName>
    <definedName name="_86Excel_BuiltIn__FilterDatabase_1">#N/A</definedName>
    <definedName name="_87Excel_BuiltIn_Database_1">#N/A</definedName>
    <definedName name="_88Excel_BuiltIn_Print_Area_1">#REF!</definedName>
    <definedName name="_8zen">[4]NEW95G2!#REF!</definedName>
    <definedName name="_90Excel_BuiltIn_Print_Titles_1">#REF!</definedName>
    <definedName name="_91h20000_">#REF!</definedName>
    <definedName name="_93K">#REF!</definedName>
    <definedName name="_94KOJO_AVG_SELEC_1_1">#N/A</definedName>
    <definedName name="_95KOJO_AVG_SELEC_4_1">#N/A</definedName>
    <definedName name="_96KOJO_AVG_SELEC_5_1">#N/A</definedName>
    <definedName name="_97KOJO_AVG_SELECT_1_1">#N/A</definedName>
    <definedName name="_98KOJO_AVG_SELECT_4_1">#N/A</definedName>
    <definedName name="_99KOJO_AVG_SELECT_5_1">#N/A</definedName>
    <definedName name="_a">#N/A</definedName>
    <definedName name="_b">NA()</definedName>
    <definedName name="_c">#N/A</definedName>
    <definedName name="_Car2">#N/A</definedName>
    <definedName name="_Car3">#N/A</definedName>
    <definedName name="_D70000">#N/A</definedName>
    <definedName name="_Ｄ700001">#N/A</definedName>
    <definedName name="_D75000">#N/A</definedName>
    <definedName name="_D90000">#N/A</definedName>
    <definedName name="_e">#N/A</definedName>
    <definedName name="_etc2">#N/A</definedName>
    <definedName name="_etc3">#N/A</definedName>
    <definedName name="_f">#N/A</definedName>
    <definedName hidden="1" name="_Fill">#REF!</definedName>
    <definedName hidden="1" name="_xlnm._FilterDatabase">#REF!</definedName>
    <definedName name="_G66000">#N/A</definedName>
    <definedName name="_G666600">#N/A</definedName>
    <definedName name="_G67000">#N/A</definedName>
    <definedName name="_G68000">#N/A</definedName>
    <definedName name="_Ｇ680001">#N/A</definedName>
    <definedName name="_h20000">#REF!</definedName>
    <definedName name="_HH802">#REF!</definedName>
    <definedName name="_J66000">#N/A</definedName>
    <definedName name="_jim2">#N/A</definedName>
    <definedName name="_jim3">#N/A</definedName>
    <definedName name="_k200000">#N/A</definedName>
    <definedName name="_KEI1">#REF!</definedName>
    <definedName name="_KEI2">#N/A</definedName>
    <definedName hidden="1" name="_Key1">#REF!</definedName>
    <definedName hidden="1" name="_Key2">#REF!</definedName>
    <definedName name="_KOU1">NA()</definedName>
    <definedName name="_Module1_.Sheet_Paste">#N/A</definedName>
    <definedName name="_Module2_.Sheet_Paste">#N/A</definedName>
    <definedName name="_o">#REF!</definedName>
    <definedName hidden="1" name="_Order1">255</definedName>
    <definedName hidden="1" name="_Order2">1</definedName>
    <definedName name="_p">#REF!</definedName>
    <definedName hidden="1" name="_Parse_In">#REF!</definedName>
    <definedName hidden="1" name="_Parse_Out">#REF!</definedName>
    <definedName name="_pet2">#N/A</definedName>
    <definedName name="_READ">#N/A</definedName>
    <definedName name="_s">#N/A</definedName>
    <definedName name="_sas2">#N/A</definedName>
    <definedName name="_sas3">#N/A</definedName>
    <definedName name="_SKU522">#N/A</definedName>
    <definedName hidden="1" name="_Sort">#REF!</definedName>
    <definedName name="_SS2">#REF!</definedName>
    <definedName name="_SS3">#REF!</definedName>
    <definedName name="_SS4">#REF!</definedName>
    <definedName hidden="1" name="_Table1_In1">#REF!</definedName>
    <definedName hidden="1" name="_Table1_Out">#REF!</definedName>
    <definedName name="_TM2">#N/A</definedName>
    <definedName name="_TT2">#N/A</definedName>
    <definedName name="_TT3">#N/A</definedName>
    <definedName name="_u">#REF!</definedName>
    <definedName name="_v">#REF!</definedName>
    <definedName name="_y">#N/A</definedName>
    <definedName name="_z">NA()</definedName>
    <definedName hidden="1" name="￥￥￥￥">#REF!</definedName>
    <definedName hidden="1" name="￥￥￥￥￥￥">#REF!</definedName>
    <definedName hidden="1" name="￥￥￥￥￥￥￥">#REF!</definedName>
    <definedName hidden="1" name="￥￥￥￥￥￥￥￥">#REF!</definedName>
    <definedName hidden="1" name="￥￥￥￥￥￥￥￥￥">#REF!</definedName>
    <definedName hidden="1" name="￥￥￥￥￥￥￥￥￥￥">#REF!</definedName>
    <definedName hidden="1" name="￥￥￥￥￥￥￥￥￥￥￥">#REF!</definedName>
    <definedName hidden="1" name="￥￥￥￥￥￥￥￥￥￥￥￥￥￥￥">#REF!</definedName>
    <definedName hidden="1" name="￥￥￥￥￥￥￥￥￥￥￥￥￥￥￥￥￥￥">#REF!</definedName>
    <definedName hidden="1" name="￥￥￥￥￥￥￥￥￥￥￥￥￥￥￥￥￥￥￥￥">#REF!</definedName>
    <definedName hidden="1" name="●">#REF!</definedName>
    <definedName hidden="1" name="・・">#REF!</definedName>
    <definedName hidden="1" name="A">#REF!</definedName>
    <definedName name="aa">#N/A</definedName>
    <definedName name="aa_11">#N/A</definedName>
    <definedName name="aa_12">#N/A</definedName>
    <definedName name="aa_4">#N/A</definedName>
    <definedName name="aa_5">#N/A</definedName>
    <definedName hidden="1" name="ad">#REF!</definedName>
    <definedName name="akiyama">#N/A</definedName>
    <definedName name="akiyama_11">#N/A</definedName>
    <definedName name="akiyama_12">#N/A</definedName>
    <definedName name="akiyama_4">#N/A</definedName>
    <definedName name="akiyama_5">#N/A</definedName>
    <definedName hidden="1" name="as">#REF!</definedName>
    <definedName name="as_1">#N/A</definedName>
    <definedName hidden="1" name="AS2DocOpenMode">"AS2DocumentEdit"</definedName>
    <definedName hidden="1" name="asd">#REF!</definedName>
    <definedName name="ayaha">#N/A</definedName>
    <definedName name="A計">[10]工事予算書!#REF!</definedName>
    <definedName name="Ａ内">[10]工事予算書!#REF!</definedName>
    <definedName hidden="1" name="b">#REF!</definedName>
    <definedName name="B_DAY">#N/A</definedName>
    <definedName hidden="1" name="BB">#REF!</definedName>
    <definedName name="bb_1">#N/A</definedName>
    <definedName name="bb_11">#N/A</definedName>
    <definedName name="bb_12">#N/A</definedName>
    <definedName name="bb_4">#N/A</definedName>
    <definedName name="bb_5">#N/A</definedName>
    <definedName name="ＢＹ">#N/A</definedName>
    <definedName name="B計">[10]工事予算書!#REF!</definedName>
    <definedName name="B内">[10]工事予算書!#REF!</definedName>
    <definedName name="Ｃ_表">#REF!</definedName>
    <definedName name="CAN">#N/A</definedName>
    <definedName name="Car">#N/A</definedName>
    <definedName name="cc">#N/A</definedName>
    <definedName name="cc_11">#N/A</definedName>
    <definedName name="cc_12">#N/A</definedName>
    <definedName name="cc_4">#N/A</definedName>
    <definedName name="cc_5">#N/A</definedName>
    <definedName name="ｃｃｃ">#N/A</definedName>
    <definedName name="CHAIR">#N/A</definedName>
    <definedName name="Criteria_MI">#N/A</definedName>
    <definedName name="C計">[10]工事予算書!#REF!</definedName>
    <definedName hidden="1" name="d">#REF!</definedName>
    <definedName name="Ｄ700001">#N/A</definedName>
    <definedName name="ｄ9000000">#N/A</definedName>
    <definedName name="DATA">#N/A</definedName>
    <definedName name="_xlnm.Database">#REF!</definedName>
    <definedName name="ddd">#N/A</definedName>
    <definedName name="ddd_1">#N/A</definedName>
    <definedName name="ddd_11">#N/A</definedName>
    <definedName name="ddd_12">#N/A</definedName>
    <definedName name="ddd_2">#N/A</definedName>
    <definedName name="ddd_4">#N/A</definedName>
    <definedName name="ddd_5">#N/A</definedName>
    <definedName name="ddd_6">#N/A</definedName>
    <definedName name="ddd_8">#N/A</definedName>
    <definedName name="ddd_9">#N/A</definedName>
    <definedName hidden="1" name="ddyhgedytu">#REF!</definedName>
    <definedName name="df">#N/A</definedName>
    <definedName hidden="1" name="dfg">#REF!</definedName>
    <definedName name="dgh">#N/A</definedName>
    <definedName name="DOGB">#N/A</definedName>
    <definedName hidden="1" name="ｄｓ">#REF!</definedName>
    <definedName hidden="1" name="dtryj">#REF!</definedName>
    <definedName hidden="1" name="dtuy">#REF!</definedName>
    <definedName hidden="1" name="dty">#REF!</definedName>
    <definedName hidden="1" name="dtyd">#REF!</definedName>
    <definedName name="Ｄ計">[10]工事予算書!#REF!</definedName>
    <definedName hidden="1" name="e">#REF!</definedName>
    <definedName hidden="1" name="ed">#REF!</definedName>
    <definedName name="ee">#N/A</definedName>
    <definedName name="ee_11">#N/A</definedName>
    <definedName name="ee_12">#N/A</definedName>
    <definedName name="ee_4">#N/A</definedName>
    <definedName name="ee_5">#N/A</definedName>
    <definedName name="END">#REF!</definedName>
    <definedName name="erty">#N/A</definedName>
    <definedName name="etc">#N/A</definedName>
    <definedName name="Excel_BuiltIn__FilterDatabase">#REF!</definedName>
    <definedName name="Excel_BuiltIn__FilterDatabase_1">#REF!</definedName>
    <definedName name="Excel_BuiltIn_Criteria">#N/A</definedName>
    <definedName name="Excel_BuiltIn_Database">#REF!</definedName>
    <definedName name="Excel_BuiltIn_Print_Area">#N/A</definedName>
    <definedName name="Excel_BuiltIn_Print_Area_1">#REF!</definedName>
    <definedName name="Excel_BuiltIn_Print_Titles">#N/A</definedName>
    <definedName name="Excel_BuiltIn_Recorder">#N/A</definedName>
    <definedName hidden="1" name="f">#REF!</definedName>
    <definedName hidden="1" name="fff">#REF!</definedName>
    <definedName hidden="1" name="ｆｇ">#REF!</definedName>
    <definedName name="fgh">#N/A</definedName>
    <definedName name="fhf">#N/A</definedName>
    <definedName name="FILE_">#N/A</definedName>
    <definedName name="File_Read">#N/A</definedName>
    <definedName name="FileDirIn">#N/A</definedName>
    <definedName name="FilenmIn">#N/A</definedName>
    <definedName hidden="1" name="fill">#REF!</definedName>
    <definedName hidden="1" name="ftry">#REF!</definedName>
    <definedName name="fushin">#N/A</definedName>
    <definedName hidden="1" name="g">#REF!</definedName>
    <definedName name="G3_">#N/A</definedName>
    <definedName name="Ｇ680001">#N/A</definedName>
    <definedName name="garden">#N/A</definedName>
    <definedName hidden="1" name="gh">#REF!</definedName>
    <definedName hidden="1" name="gjfj">#REF!</definedName>
    <definedName name="GOTO_MENU">#N/A</definedName>
    <definedName name="ＧＰ１数量">#N/A</definedName>
    <definedName name="ＧＰ１数量190">#N/A</definedName>
    <definedName name="ＧＰ１数量191">#N/A</definedName>
    <definedName name="ＧＰ２数量">#N/A</definedName>
    <definedName name="ＧＰ２数量190">#N/A</definedName>
    <definedName name="ＧＰ２数量191">#N/A</definedName>
    <definedName hidden="1" name="h">#REF!</definedName>
    <definedName name="h20000_1">#N/A</definedName>
    <definedName name="hansoku">#N/A</definedName>
    <definedName name="hansoku2">#N/A</definedName>
    <definedName name="hansoku3">#N/A</definedName>
    <definedName name="HENPIN">#N/A</definedName>
    <definedName hidden="1" name="hh">#REF!</definedName>
    <definedName name="HK">#N/A</definedName>
    <definedName name="HOSE">#N/A</definedName>
    <definedName name="hyou3">#REF!</definedName>
    <definedName hidden="1" name="i">#REF!</definedName>
    <definedName name="I_V">#N/A</definedName>
    <definedName hidden="1" name="iiii">#REF!</definedName>
    <definedName name="INJI1">#N/A</definedName>
    <definedName name="INJI2">#N/A</definedName>
    <definedName hidden="1" name="j">#REF!</definedName>
    <definedName name="ＪＡＮコード">#N/A</definedName>
    <definedName name="jim">#N/A</definedName>
    <definedName name="ｊｊｊ">#N/A</definedName>
    <definedName name="ｊｊｊｊｊ">#N/A</definedName>
    <definedName hidden="1" name="k">#REF!</definedName>
    <definedName name="K_H">#N/A</definedName>
    <definedName name="kanri">#N/A</definedName>
    <definedName name="KARI">#REF!</definedName>
    <definedName name="KARI2">#REF!</definedName>
    <definedName name="KEI">#REF!</definedName>
    <definedName name="KH">#N/A</definedName>
    <definedName name="KIJYUN">#N/A</definedName>
    <definedName hidden="1" name="ｋｋ">#REF!</definedName>
    <definedName hidden="1" name="ko">#REF!</definedName>
    <definedName name="KO_1">#N/A</definedName>
    <definedName name="KO_11">#N/A</definedName>
    <definedName name="KO_12">#N/A</definedName>
    <definedName name="KO_4">#N/A</definedName>
    <definedName name="KO_5">#N/A</definedName>
    <definedName name="KOJO_AVG_SELEC">#N/A</definedName>
    <definedName name="KOJO_AVG_SELEC_1">#N/A</definedName>
    <definedName name="KOJO_AVG_SELEC_11">#N/A</definedName>
    <definedName name="KOJO_AVG_SELEC_12">#N/A</definedName>
    <definedName name="KOJO_AVG_SELEC_2">#N/A</definedName>
    <definedName name="KOJO_AVG_SELEC_4">#N/A</definedName>
    <definedName name="KOJO_AVG_SELEC_5">#N/A</definedName>
    <definedName name="KOJO_AVG_SELEC_6">#N/A</definedName>
    <definedName name="KOJO_AVG_SELEC_8">#N/A</definedName>
    <definedName name="KOJO_AVG_SELEC_9">#N/A</definedName>
    <definedName name="KOJO_AVG_SELECT">#N/A</definedName>
    <definedName name="KOJO_AVG_SELECT_1">#N/A</definedName>
    <definedName name="KOJO_AVG_SELECT_11">#N/A</definedName>
    <definedName name="KOJO_AVG_SELECT_12">#N/A</definedName>
    <definedName name="KOJO_AVG_SELECT_2">#N/A</definedName>
    <definedName name="KOJO_AVG_SELECT_4">#N/A</definedName>
    <definedName name="KOJO_AVG_SELECT_5">#N/A</definedName>
    <definedName name="KOJO_AVG_SELECT_6">#N/A</definedName>
    <definedName name="KOJO_AVG_SELECT_8">#N/A</definedName>
    <definedName name="KOJO_AVG_SELECT_9">#N/A</definedName>
    <definedName name="koucyou">#N/A</definedName>
    <definedName name="l">#REF!</definedName>
    <definedName name="loop1">#N/A</definedName>
    <definedName name="ｍ">#N/A</definedName>
    <definedName name="MACRO">#N/A</definedName>
    <definedName name="MAX">#N/A</definedName>
    <definedName name="MaxCell">#N/A</definedName>
    <definedName name="maxcell1">#N/A</definedName>
    <definedName hidden="1" name="ｍｍ">#REF!</definedName>
    <definedName name="Module1.Sheet_Paste">#N/A</definedName>
    <definedName name="Module2.Sheet_Paste">#N/A</definedName>
    <definedName hidden="1" name="mono">#REF!</definedName>
    <definedName name="MsxCell2">#N/A</definedName>
    <definedName name="N93_">#N/A</definedName>
    <definedName name="N94_">#REF!</definedName>
    <definedName hidden="1" name="nhj">#REF!</definedName>
    <definedName hidden="1" name="nn">#REF!</definedName>
    <definedName name="NT">#N/A</definedName>
    <definedName name="OpenRet">#N/A</definedName>
    <definedName name="OpenRet2">#N/A</definedName>
    <definedName name="P_L">#N/A</definedName>
    <definedName name="P5GM_SCA45CC">#N/A</definedName>
    <definedName name="P5HJ_PE5C">#N/A</definedName>
    <definedName name="P5HM_SCA45CS">#N/A</definedName>
    <definedName name="pdata">#N/A</definedName>
    <definedName name="pet">#N/A</definedName>
    <definedName name="phone">#N/A</definedName>
    <definedName name="phone2">#N/A</definedName>
    <definedName name="phone3">#N/A</definedName>
    <definedName name="pH試算">#N/A</definedName>
    <definedName name="pH試算_1">#N/A</definedName>
    <definedName name="pH試算_11">#N/A</definedName>
    <definedName name="pH試算_12">#N/A</definedName>
    <definedName name="pH試算_2">#N/A</definedName>
    <definedName name="pH試算_4">#N/A</definedName>
    <definedName name="pH試算_5">#N/A</definedName>
    <definedName name="pH試算_6">#N/A</definedName>
    <definedName name="pH試算_8">#N/A</definedName>
    <definedName name="pH試算_9">#N/A</definedName>
    <definedName name="Prin1">#N/A</definedName>
    <definedName name="Print">#N/A</definedName>
    <definedName localSheetId="0" name="_xlnm.Print_Area">'第19号様式（使用照明器具提案書）'!$B$2:$J$90</definedName>
    <definedName localSheetId="1" name="_xlnm.Print_Area">'第20号様式（事業費算出表）'!$B$2:$I$93</definedName>
    <definedName localSheetId="2" name="_xlnm.Print_Area">'第21号様式（事業効果算出表）'!$B$2:$H$14</definedName>
    <definedName localSheetId="3" name="_xlnm.Print_Area">電気使用量!$B$2:$AE$31</definedName>
    <definedName name="_xlnm.Print_Area">#REF!</definedName>
    <definedName name="PRINT_AREA_MI">#REF!</definedName>
    <definedName name="PRINT_AREA_MI_1">#N/A</definedName>
    <definedName localSheetId="0" name="_xlnm.Print_Titles">'第19号様式（使用照明器具提案書）'!$5:$6</definedName>
    <definedName localSheetId="1" name="_xlnm.Print_Titles">'第20号様式（事業費算出表）'!$5:$6</definedName>
    <definedName name="_xlnm.Print_Titles">'[11]11wG部門ﾗﾝｷﾝｸﾞ'!$A$1:$IV$5</definedName>
    <definedName name="PRINT_TITLES_MI">#N/A</definedName>
    <definedName name="Print2">#N/A</definedName>
    <definedName name="Print3">#N/A</definedName>
    <definedName name="ｑ">#N/A</definedName>
    <definedName name="Ｑ_残業リスト出力">#N/A</definedName>
    <definedName name="QepSyohinList">#REF!</definedName>
    <definedName name="qq">#N/A</definedName>
    <definedName name="qq_11">#N/A</definedName>
    <definedName name="qq_12">#N/A</definedName>
    <definedName name="qq_4">#N/A</definedName>
    <definedName name="qq_5">#N/A</definedName>
    <definedName name="ＱＱＱＱ">#N/A</definedName>
    <definedName name="ＱＱＱＱ_1">#N/A</definedName>
    <definedName name="ｑｑｑｑ_11">#N/A</definedName>
    <definedName name="ｑｑｑｑ_12">#N/A</definedName>
    <definedName name="ＱＱＱＱ_2">#N/A</definedName>
    <definedName name="ＱＱＱＱ_4">#N/A</definedName>
    <definedName name="ＱＱＱＱ_5">#N/A</definedName>
    <definedName name="ＱＱＱＱ_6">#N/A</definedName>
    <definedName name="ＱＱＱＱ_8">#N/A</definedName>
    <definedName name="ＱＱＱＱ_9">#N/A</definedName>
    <definedName name="query_area">#N/A</definedName>
    <definedName hidden="1" name="qw">#REF!</definedName>
    <definedName name="Record1">#N/A</definedName>
    <definedName name="Record2">#N/A</definedName>
    <definedName name="Record4">#N/A</definedName>
    <definedName name="Record9">[12]ﾃﾞｰﾀ!Record9</definedName>
    <definedName name="Recorder2">#N/A</definedName>
    <definedName hidden="1" name="rytf">#REF!</definedName>
    <definedName hidden="1" name="rytu">#REF!</definedName>
    <definedName name="ｓ">#N/A</definedName>
    <definedName hidden="1" name="SAPBEXdnldView">"6VJBV8MA63D90WOHXHEU9V57V"</definedName>
    <definedName hidden="1" name="SAPBEXsysID">"BWP"</definedName>
    <definedName name="sas">#N/A</definedName>
    <definedName name="SAVE">#N/A</definedName>
    <definedName hidden="1" name="sd">#REF!</definedName>
    <definedName hidden="1" name="sdrtud">#REF!</definedName>
    <definedName hidden="1" name="sdtfs">#REF!</definedName>
    <definedName hidden="1" name="sencount">1</definedName>
    <definedName name="Sheet_Paste">#N/A</definedName>
    <definedName name="shiharai">#N/A</definedName>
    <definedName name="shiharai2">#N/A</definedName>
    <definedName name="shiharai3">#N/A</definedName>
    <definedName name="sinnsyouhin">#N/A</definedName>
    <definedName name="SKU">#N/A</definedName>
    <definedName name="SKU_10">#N/A</definedName>
    <definedName name="SKU_11">#N/A</definedName>
    <definedName name="SKU_12">#N/A</definedName>
    <definedName name="SKU_121">#N/A</definedName>
    <definedName name="SKU_122">#N/A</definedName>
    <definedName name="SKU_123">#N/A</definedName>
    <definedName name="SKU_124">#N/A</definedName>
    <definedName name="SKU_13">#N/A</definedName>
    <definedName name="SKU_131">#N/A</definedName>
    <definedName name="SKU_14">#N/A</definedName>
    <definedName name="SKU_141">#N/A</definedName>
    <definedName name="SKU_142">#N/A</definedName>
    <definedName name="SKU_143">#N/A</definedName>
    <definedName name="SKU_144">#N/A</definedName>
    <definedName name="SKU_145">#N/A</definedName>
    <definedName name="SKU_146">#N/A</definedName>
    <definedName name="SKU_15">#N/A</definedName>
    <definedName name="SKU_161">#N/A</definedName>
    <definedName name="SKU_162">#N/A</definedName>
    <definedName name="SKU_163">#N/A</definedName>
    <definedName name="SKU_164">#N/A</definedName>
    <definedName name="SKU_165">#N/A</definedName>
    <definedName name="SKU_166">#N/A</definedName>
    <definedName name="SKU_167">#N/A</definedName>
    <definedName name="SKU_168">#N/A</definedName>
    <definedName name="SKU_21">#N/A</definedName>
    <definedName name="SKU_221">#N/A</definedName>
    <definedName name="SKU_222">#N/A</definedName>
    <definedName name="SKU_223">#N/A</definedName>
    <definedName name="SKU_224">#N/A</definedName>
    <definedName name="SKU_241">#N/A</definedName>
    <definedName name="SKU_242">#N/A</definedName>
    <definedName name="SKU_243">#N/A</definedName>
    <definedName name="SKU_244">#N/A</definedName>
    <definedName name="SKU_245">#N/A</definedName>
    <definedName name="SKU_246">#N/A</definedName>
    <definedName name="SKU_261">#N/A</definedName>
    <definedName name="SKU_262">#N/A</definedName>
    <definedName name="SKU_263">#N/A</definedName>
    <definedName name="SKU_264">#N/A</definedName>
    <definedName name="SKU_265">#N/A</definedName>
    <definedName name="SKU_266">#N/A</definedName>
    <definedName name="SKU_267">#N/A</definedName>
    <definedName name="SKU_268">#N/A</definedName>
    <definedName name="SKU_31">#REF!</definedName>
    <definedName name="SKU_32">#N/A</definedName>
    <definedName name="SKU_321">#N/A</definedName>
    <definedName name="SKU_322">#N/A</definedName>
    <definedName name="SKU_341">#N/A</definedName>
    <definedName name="SKU_342">#N/A</definedName>
    <definedName name="SKU_343">#N/A</definedName>
    <definedName name="SKU_344">#N/A</definedName>
    <definedName name="SKU_345">#N/A</definedName>
    <definedName name="SKU_361">#N/A</definedName>
    <definedName name="SKU_362">#N/A</definedName>
    <definedName name="SKU_363">#N/A</definedName>
    <definedName name="SKU_364">#N/A</definedName>
    <definedName name="SKU_421">#N/A</definedName>
    <definedName name="SKU_50">#N/A</definedName>
    <definedName name="SKU_521">#N/A</definedName>
    <definedName name="SKU_522">#N/A</definedName>
    <definedName name="SKU_523">#N/A</definedName>
    <definedName name="SKU_524">#N/A</definedName>
    <definedName name="SKU_541">#N/A</definedName>
    <definedName name="SKU_542">#N/A</definedName>
    <definedName name="SKU_543">#N/A</definedName>
    <definedName name="SKU_544">#N/A</definedName>
    <definedName name="SKU_545">#N/A</definedName>
    <definedName name="SKU_561">#N/A</definedName>
    <definedName name="SKU_562">#N/A</definedName>
    <definedName name="SKU_563">#N/A</definedName>
    <definedName name="SKU_564">#N/A</definedName>
    <definedName name="SKU_565">#N/A</definedName>
    <definedName name="SKU_566">#N/A</definedName>
    <definedName name="SKU_567">#N/A</definedName>
    <definedName name="SKU_568">#N/A</definedName>
    <definedName name="SKU_821">#N/A</definedName>
    <definedName name="SKU_98">#N/A</definedName>
    <definedName name="SKU_99">#N/A</definedName>
    <definedName name="social">#N/A</definedName>
    <definedName name="social2">#N/A</definedName>
    <definedName name="social3">#N/A</definedName>
    <definedName name="sort_area">#N/A</definedName>
    <definedName name="ss">#N/A</definedName>
    <definedName name="ｓｓｄｄ">#N/A</definedName>
    <definedName name="ｓｓｄｄ_1">#N/A</definedName>
    <definedName name="ｓｓｄｄ_11">#N/A</definedName>
    <definedName name="ｓｓｄｄ_12">#N/A</definedName>
    <definedName name="ｓｓｄｄ_2">#N/A</definedName>
    <definedName name="ｓｓｄｄ_4">#N/A</definedName>
    <definedName name="ｓｓｄｄ_5">#N/A</definedName>
    <definedName name="ｓｓｄｄ_6">#N/A</definedName>
    <definedName name="ｓｓｄｄ_8">#N/A</definedName>
    <definedName name="ｓｓｄｄ_9">#N/A</definedName>
    <definedName name="sssss">#N/A</definedName>
    <definedName name="TABLE">#N/A</definedName>
    <definedName name="tekitou">#N/A</definedName>
    <definedName name="TITLE">#N/A</definedName>
    <definedName name="TM">#N/A</definedName>
    <definedName name="tokuisaki">#N/A</definedName>
    <definedName name="TOTAL_G">#N/A</definedName>
    <definedName name="travel">#N/A</definedName>
    <definedName name="travel2">#N/A</definedName>
    <definedName name="travel3">#N/A</definedName>
    <definedName hidden="1" name="tuiot">#REF!</definedName>
    <definedName name="txtfile作成">[13]!txtfile作成</definedName>
    <definedName name="txtfile作成_1">#N/A</definedName>
    <definedName name="Txt商品ﾏｽﾀ">#N/A</definedName>
    <definedName hidden="1" name="ty">#REF!</definedName>
    <definedName hidden="1" name="tyui">#REF!</definedName>
    <definedName name="Tモール押出し">#N/A</definedName>
    <definedName name="Tモール押出し_1">#N/A</definedName>
    <definedName name="Tモール押出し_11">#N/A</definedName>
    <definedName name="Tモール押出し_12">#N/A</definedName>
    <definedName name="Tモール押出し_2">#N/A</definedName>
    <definedName name="Tモール押出し_4">#N/A</definedName>
    <definedName name="Tモール押出し_5">#N/A</definedName>
    <definedName name="Tモール押出し_6">#N/A</definedName>
    <definedName name="Tモール押出し_8">#N/A</definedName>
    <definedName name="Tモール押出し_9">#N/A</definedName>
    <definedName name="UFPrn20060414141855">#N/A</definedName>
    <definedName name="UNIT">#N/A</definedName>
    <definedName name="vlookup">#N/A</definedName>
    <definedName name="ｗ">#N/A</definedName>
    <definedName name="WORN">#N/A</definedName>
    <definedName name="ww">#N/A</definedName>
    <definedName name="ww_11">#N/A</definedName>
    <definedName name="ww_12">#N/A</definedName>
    <definedName name="ww_4">#N/A</definedName>
    <definedName name="ww_5">#N/A</definedName>
    <definedName name="www">#N/A</definedName>
    <definedName hidden="1" name="x">#REF!</definedName>
    <definedName hidden="1" name="ｘｘ">#REF!</definedName>
    <definedName hidden="1" name="yutik">#REF!</definedName>
    <definedName name="YYYYWEEEK">"YYYYWEEK"</definedName>
    <definedName hidden="1" name="z">#REF!</definedName>
    <definedName name="zentai">#REF!</definedName>
    <definedName name="zv">#N/A</definedName>
    <definedName hidden="1" name="ZZ">#REF!</definedName>
    <definedName hidden="1" name="ZZZ">#REF!</definedName>
    <definedName hidden="1" name="ZZZZ">#REF!</definedName>
    <definedName hidden="1" name="ZZZZZ">#REF!</definedName>
    <definedName hidden="1" name="ZZZZZZ">#REF!</definedName>
    <definedName hidden="1" name="ZZZZZZZZ">#REF!</definedName>
    <definedName name="あ">#N/A</definedName>
    <definedName name="あｄｄｄ">#N/A</definedName>
    <definedName name="ああ">#N/A</definedName>
    <definedName name="ああ_1">#N/A</definedName>
    <definedName name="ああ_2">#N/A</definedName>
    <definedName name="ああ_4">#N/A</definedName>
    <definedName name="ああ_5">#N/A</definedName>
    <definedName name="ああ_6">#N/A</definedName>
    <definedName name="ああ_8">#N/A</definedName>
    <definedName name="ああ_9">#N/A</definedName>
    <definedName hidden="1" name="ああああ">#REF!</definedName>
    <definedName name="あいう">#N/A</definedName>
    <definedName name="あいう_1">#N/A</definedName>
    <definedName name="あいう_2">#N/A</definedName>
    <definedName name="あいう_4">#N/A</definedName>
    <definedName name="あいう_5">#N/A</definedName>
    <definedName name="あいう_6">#N/A</definedName>
    <definedName name="あいう_8">#N/A</definedName>
    <definedName name="あいう_9">#N/A</definedName>
    <definedName name="ｱｲﾃﾑ">#N/A</definedName>
    <definedName name="あべ">#N/A</definedName>
    <definedName name="あべ_1">#N/A</definedName>
    <definedName name="あべ_11">#N/A</definedName>
    <definedName name="あべ_12">#N/A</definedName>
    <definedName name="あべ_2">#N/A</definedName>
    <definedName name="あべ_4">#N/A</definedName>
    <definedName name="あべ_5">#N/A</definedName>
    <definedName name="あべ_6">#N/A</definedName>
    <definedName name="あべ_8">#N/A</definedName>
    <definedName name="あべ_9">#N/A</definedName>
    <definedName hidden="1" name="ｲﾙﾐ">#REF!</definedName>
    <definedName name="えうぇうぇ">#N/A</definedName>
    <definedName name="えうぇうぇ_1">#N/A</definedName>
    <definedName name="えうぇうぇ_11">#N/A</definedName>
    <definedName name="えうぇうぇ_12">#N/A</definedName>
    <definedName name="えうぇうぇ_2">#N/A</definedName>
    <definedName name="えうぇうぇ_4">#N/A</definedName>
    <definedName name="えうぇうぇ_5">#N/A</definedName>
    <definedName name="えうぇうぇ_6">#N/A</definedName>
    <definedName name="えうぇうぇ_8">#N/A</definedName>
    <definedName name="えうぇうぇ_9">#N/A</definedName>
    <definedName hidden="1" name="ぉ">#REF!</definedName>
    <definedName name="おいおいいお">#N/A</definedName>
    <definedName hidden="1" name="おがわ">#REF!</definedName>
    <definedName name="お客様名">[14]入力シート!$C$4</definedName>
    <definedName name="お届明細データEXCEL">#N/A</definedName>
    <definedName name="ｶﾞｰﾃﾞﾝ">#N/A</definedName>
    <definedName name="カテゴリー1">#N/A</definedName>
    <definedName name="カテゴリー2">#N/A</definedName>
    <definedName name="ｷｯｽﾞ">#N/A</definedName>
    <definedName name="ｷｯｽﾞ_1">#N/A</definedName>
    <definedName name="ｷｯｽﾞ_11">#N/A</definedName>
    <definedName name="ｷｯｽﾞ_12">#N/A</definedName>
    <definedName name="ｷｯｽﾞ_2">#N/A</definedName>
    <definedName name="ｷｯｽﾞ_4">#N/A</definedName>
    <definedName name="ｷｯｽﾞ_5">#N/A</definedName>
    <definedName name="ｷｯｽﾞ_6">#N/A</definedName>
    <definedName name="ｷｯｽﾞ_8">#N/A</definedName>
    <definedName name="ｷｯｽﾞ_9">#N/A</definedName>
    <definedName name="クエリ1">#N/A</definedName>
    <definedName name="クエリー12">#N/A</definedName>
    <definedName name="クエリー14">#N/A</definedName>
    <definedName name="クエリー16">#N/A</definedName>
    <definedName name="クエリー6">#N/A</definedName>
    <definedName name="クエリー80">#N/A</definedName>
    <definedName hidden="1" name="ｸﾞﾗﾌ">#REF!</definedName>
    <definedName hidden="1" name="ｸﾞﾗﾌ2">#REF!</definedName>
    <definedName name="さとう">#N/A</definedName>
    <definedName name="さとう_1">#N/A</definedName>
    <definedName name="さとう_11">#N/A</definedName>
    <definedName name="さとう_12">#N/A</definedName>
    <definedName name="さとう_2">#N/A</definedName>
    <definedName name="さとう_4">#N/A</definedName>
    <definedName name="さとう_5">#N/A</definedName>
    <definedName name="さとう_6">#N/A</definedName>
    <definedName name="さとう_8">#N/A</definedName>
    <definedName name="さとう_9">#N/A</definedName>
    <definedName name="ｼﾞｬﾘ">#N/A</definedName>
    <definedName name="ｼﾞｬﾘ_1">#N/A</definedName>
    <definedName name="ｼﾞｬﾘ_11">#N/A</definedName>
    <definedName name="ｼﾞｬﾘ_12">#N/A</definedName>
    <definedName name="ｼﾞｬﾘ_2">#N/A</definedName>
    <definedName name="ｼﾞｬﾘ_4">#N/A</definedName>
    <definedName name="ｼﾞｬﾘ_5">#N/A</definedName>
    <definedName name="ｼﾞｬﾘ_6">#N/A</definedName>
    <definedName name="ｼﾞｬﾘ_8">#N/A</definedName>
    <definedName name="ｼﾞｬﾘ_9">#N/A</definedName>
    <definedName name="ｼｭﾚｯﾀﾞｰﾏﾄﾘｸｽ">#N/A</definedName>
    <definedName name="ｼﾘｰｽﾞｻｲｽﾞ_121">#N/A</definedName>
    <definedName name="ｼﾘｰｽﾞｻｲｽﾞ_122">#N/A</definedName>
    <definedName name="ｼﾘｰｽﾞｻｲｽﾞ_123">#N/A</definedName>
    <definedName name="ｼﾘｰｽﾞｻｲｽﾞ_124">#N/A</definedName>
    <definedName name="ｼﾘｰｽﾞｻｲｽﾞ_141">#N/A</definedName>
    <definedName name="ｼﾘｰｽﾞｻｲｽﾞ_142">#N/A</definedName>
    <definedName name="ｼﾘｰｽﾞｻｲｽﾞ_143">#N/A</definedName>
    <definedName name="ｼﾘｰｽﾞｻｲｽﾞ_144">#N/A</definedName>
    <definedName name="ｼﾘｰｽﾞｻｲｽﾞ_145">#N/A</definedName>
    <definedName name="ｼﾘｰｽﾞｻｲｽﾞ_146">#N/A</definedName>
    <definedName name="ｼﾘｰｽﾞｻｲｽﾞ_161">#N/A</definedName>
    <definedName name="ｼﾘｰｽﾞｻｲｽﾞ_162">#N/A</definedName>
    <definedName name="ｼﾘｰｽﾞｻｲｽﾞ_163">#N/A</definedName>
    <definedName name="ｼﾘｰｽﾞｻｲｽﾞ_164">#N/A</definedName>
    <definedName name="ｼﾘｰｽﾞｻｲｽﾞ_165">#N/A</definedName>
    <definedName name="ｼﾘｰｽﾞｻｲｽﾞ_166">#N/A</definedName>
    <definedName name="ｼﾘｰｽﾞｻｲｽﾞ_167">#N/A</definedName>
    <definedName name="ｼﾘｰｽﾞｻｲｽﾞ_168">#N/A</definedName>
    <definedName name="ｼﾘｰｽﾞｻｲｽﾞ_221">#N/A</definedName>
    <definedName name="ｼﾘｰｽﾞｻｲｽﾞ_222">#N/A</definedName>
    <definedName name="ｼﾘｰｽﾞｻｲｽﾞ_223">#N/A</definedName>
    <definedName name="ｼﾘｰｽﾞｻｲｽﾞ_224">#N/A</definedName>
    <definedName name="ｼﾘｰｽﾞｻｲｽﾞ_241">#N/A</definedName>
    <definedName name="ｼﾘｰｽﾞｻｲｽﾞ_242">#N/A</definedName>
    <definedName name="ｼﾘｰｽﾞｻｲｽﾞ_243">#N/A</definedName>
    <definedName name="ｼﾘｰｽﾞｻｲｽﾞ_244">#N/A</definedName>
    <definedName name="ｼﾘｰｽﾞｻｲｽﾞ_245">#N/A</definedName>
    <definedName name="ｼﾘｰｽﾞｻｲｽﾞ_246">#N/A</definedName>
    <definedName name="ｼﾘｰｽﾞｻｲｽﾞ_261">#N/A</definedName>
    <definedName name="ｼﾘｰｽﾞｻｲｽﾞ_262">#N/A</definedName>
    <definedName name="ｼﾘｰｽﾞｻｲｽﾞ_263">#N/A</definedName>
    <definedName name="ｼﾘｰｽﾞｻｲｽﾞ_264">#N/A</definedName>
    <definedName name="ｼﾘｰｽﾞｻｲｽﾞ_265">#N/A</definedName>
    <definedName name="ｼﾘｰｽﾞｻｲｽﾞ_266">#N/A</definedName>
    <definedName name="ｼﾘｰｽﾞｻｲｽﾞ_267">#N/A</definedName>
    <definedName name="ｼﾘｰｽﾞｻｲｽﾞ_268">#N/A</definedName>
    <definedName name="ｼﾘｰｽﾞｻｲｽﾞ_321">#N/A</definedName>
    <definedName name="ｼﾘｰｽﾞｻｲｽﾞ_322">#N/A</definedName>
    <definedName name="ｼﾘｰｽﾞｻｲｽﾞ_341">#N/A</definedName>
    <definedName name="ｼﾘｰｽﾞｻｲｽﾞ_342">#N/A</definedName>
    <definedName name="ｼﾘｰｽﾞｻｲｽﾞ_343">#N/A</definedName>
    <definedName name="ｼﾘｰｽﾞｻｲｽﾞ_344">#N/A</definedName>
    <definedName name="ｼﾘｰｽﾞｻｲｽﾞ_345">#N/A</definedName>
    <definedName name="ｼﾘｰｽﾞｻｲｽﾞ_361">#N/A</definedName>
    <definedName name="ｼﾘｰｽﾞｻｲｽﾞ_362">#N/A</definedName>
    <definedName name="ｼﾘｰｽﾞｻｲｽﾞ_363">#N/A</definedName>
    <definedName name="ｼﾘｰｽﾞｻｲｽﾞ_364">#N/A</definedName>
    <definedName name="ｼﾘｰｽﾞｻｲｽﾞ_421">#N/A</definedName>
    <definedName name="ｼﾘｰｽﾞｻｲｽﾞ_50">#N/A</definedName>
    <definedName name="ｼﾘｰｽﾞｻｲｽﾞ_521">#N/A</definedName>
    <definedName name="ｼﾘｰｽﾞｻｲｽﾞ_522">#N/A</definedName>
    <definedName name="ｼﾘｰｽﾞｻｲｽﾞ_523">#N/A</definedName>
    <definedName name="ｼﾘｰｽﾞｻｲｽﾞ_524">#N/A</definedName>
    <definedName name="ｼﾘｰｽﾞｻｲｽﾞ_541">#N/A</definedName>
    <definedName name="ｼﾘｰｽﾞｻｲｽﾞ_542">#N/A</definedName>
    <definedName name="ｼﾘｰｽﾞｻｲｽﾞ_543">#N/A</definedName>
    <definedName name="ｼﾘｰｽﾞｻｲｽﾞ_544">#N/A</definedName>
    <definedName name="ｼﾘｰｽﾞｻｲｽﾞ_545">#N/A</definedName>
    <definedName name="ｼﾘｰｽﾞｻｲｽﾞ_546">#N/A</definedName>
    <definedName name="ｼﾘｰｽﾞｻｲｽﾞ_561">#N/A</definedName>
    <definedName name="ｼﾘｰｽﾞｻｲｽﾞ_562">#N/A</definedName>
    <definedName name="ｼﾘｰｽﾞｻｲｽﾞ_563">#N/A</definedName>
    <definedName name="ｼﾘｰｽﾞｻｲｽﾞ_564">#N/A</definedName>
    <definedName name="ｼﾘｰｽﾞｻｲｽﾞ_565">#N/A</definedName>
    <definedName name="ｼﾘｰｽﾞｻｲｽﾞ_566">#N/A</definedName>
    <definedName name="ｼﾘｰｽﾞｻｲｽﾞ_567">#N/A</definedName>
    <definedName name="ｼﾘｰｽﾞｻｲｽﾞ_568">#N/A</definedName>
    <definedName name="ｼﾘｰｽﾞｻｲｽﾞ_99">#N/A</definedName>
    <definedName name="ｼﾘｶの猫砂">#N/A</definedName>
    <definedName name="ｽｲｰﾂ">#N/A</definedName>
    <definedName hidden="1" name="ｽﾄｰﾌﾞｶﾞｰﾄﾞ">#REF!</definedName>
    <definedName hidden="1" name="ｾﾚﾌﾞ">#REF!</definedName>
    <definedName name="センター検索区分">#N/A</definedName>
    <definedName name="ソート">#N/A</definedName>
    <definedName name="タイトル入力エリア">#N/A</definedName>
    <definedName name="チャンスロス_商品別">#N/A</definedName>
    <definedName hidden="1" name="ﾃﾞｨｽﾞﾆｰ">#REF!</definedName>
    <definedName name="テーマ">#N/A</definedName>
    <definedName name="はが">#N/A</definedName>
    <definedName name="はが_1">#N/A</definedName>
    <definedName name="はが_10">#N/A</definedName>
    <definedName name="はが_11">#N/A</definedName>
    <definedName name="はが_12">#N/A</definedName>
    <definedName name="はが_2">#N/A</definedName>
    <definedName name="はが_3">#N/A</definedName>
    <definedName name="はが_4">#N/A</definedName>
    <definedName name="はが_5">#N/A</definedName>
    <definedName name="はが_6">#N/A</definedName>
    <definedName name="はが_7">#N/A</definedName>
    <definedName name="はが_8">#N/A</definedName>
    <definedName name="はが_9">#N/A</definedName>
    <definedName name="ﾊﾀﾉ">#N/A</definedName>
    <definedName name="ﾊﾀﾉ_1">#N/A</definedName>
    <definedName name="ﾊﾀﾉ_11">#N/A</definedName>
    <definedName name="ﾊﾀﾉ_12">#N/A</definedName>
    <definedName name="ﾊﾀﾉ_2">#N/A</definedName>
    <definedName name="ﾊﾀﾉ_4">#N/A</definedName>
    <definedName name="ﾊﾀﾉ_5">#N/A</definedName>
    <definedName name="ﾊﾀﾉ_6">#N/A</definedName>
    <definedName name="ﾊﾀﾉ_8">#N/A</definedName>
    <definedName name="ﾊﾀﾉ_9">#N/A</definedName>
    <definedName name="ﾊﾀﾉﾉ">#N/A</definedName>
    <definedName name="ﾊﾀﾉﾉ_1">#N/A</definedName>
    <definedName name="ﾊﾀﾉﾉ_11">#N/A</definedName>
    <definedName name="ﾊﾀﾉﾉ_12">#N/A</definedName>
    <definedName name="ﾊﾀﾉﾉ_2">#N/A</definedName>
    <definedName name="ﾊﾀﾉﾉ_4">#N/A</definedName>
    <definedName name="ﾊﾀﾉﾉ_5">#N/A</definedName>
    <definedName name="ﾊﾀﾉﾉ_6">#N/A</definedName>
    <definedName name="ﾊﾀﾉﾉ_8">#N/A</definedName>
    <definedName name="ﾊﾀﾉﾉ_9">#N/A</definedName>
    <definedName name="ハは">#N/A</definedName>
    <definedName name="ヘッダー元">#N/A</definedName>
    <definedName name="ヘッダー先">#N/A</definedName>
    <definedName name="ﾍｯﾀﾞｰ入力欄">#N/A</definedName>
    <definedName name="ペット">#N/A</definedName>
    <definedName name="ペットTTL">#N/A</definedName>
    <definedName name="ペット企画">#N/A</definedName>
    <definedName name="ペット企画2">#N/A</definedName>
    <definedName name="メーカー">#REF!</definedName>
    <definedName hidden="1" name="もの">#REF!</definedName>
    <definedName name="ものも">#N/A</definedName>
    <definedName name="ゆゆゆっゆ">#N/A</definedName>
    <definedName name="ﾗｸﾗｸ">#N/A</definedName>
    <definedName hidden="1" name="ラミ">#REF!</definedName>
    <definedName hidden="1" name="ララミ">#REF!</definedName>
    <definedName name="ランク">#N/A</definedName>
    <definedName name="ランク別数量">#N/A</definedName>
    <definedName name="ランプ型番">#REF!</definedName>
    <definedName name="ランプ交換タイプ">#REF!</definedName>
    <definedName name="ランプ色">#REF!</definedName>
    <definedName name="ランプ分類">[15]既存_ランプ種別!$B$7:$B$26</definedName>
    <definedName name="ロ">#N/A</definedName>
    <definedName hidden="1" name="ロッキー">#REF!</definedName>
    <definedName name="ロッキー様">#N/A</definedName>
    <definedName hidden="1" name="ロッキー様御見積">#REF!</definedName>
    <definedName name="ﾜｲﾔﾚｽ防犯ｼｽﾃﾑ">#N/A</definedName>
    <definedName name="ﾜｲﾔﾚｽ防犯ｼｽﾃﾑ_1">#N/A</definedName>
    <definedName name="ﾜｲﾔﾚｽ防犯ｼｽﾃﾑ_11">#N/A</definedName>
    <definedName name="ﾜｲﾔﾚｽ防犯ｼｽﾃﾑ_12">#N/A</definedName>
    <definedName name="ﾜｲﾔﾚｽ防犯ｼｽﾃﾑ_2">#N/A</definedName>
    <definedName name="ﾜｲﾔﾚｽ防犯ｼｽﾃﾑ_4">#N/A</definedName>
    <definedName name="ﾜｲﾔﾚｽ防犯ｼｽﾃﾑ_5">#N/A</definedName>
    <definedName name="ﾜｲﾔﾚｽ防犯ｼｽﾃﾑ_6">#N/A</definedName>
    <definedName name="ﾜｲﾔﾚｽ防犯ｼｽﾃﾑ_8">#N/A</definedName>
    <definedName name="ﾜｲﾔﾚｽ防犯ｼｽﾃﾑ_9">#N/A</definedName>
    <definedName name="ﾜｲﾔﾚｽ防犯ｼｽﾃﾑ小計">#N/A</definedName>
    <definedName name="ﾜｲﾔﾚｽ防犯ｼｽﾃﾑ小計_1">#N/A</definedName>
    <definedName name="ﾜｲﾔﾚｽ防犯ｼｽﾃﾑ小計_11">#N/A</definedName>
    <definedName name="ﾜｲﾔﾚｽ防犯ｼｽﾃﾑ小計_12">#N/A</definedName>
    <definedName name="ﾜｲﾔﾚｽ防犯ｼｽﾃﾑ小計_2">#N/A</definedName>
    <definedName name="ﾜｲﾔﾚｽ防犯ｼｽﾃﾑ小計_4">#N/A</definedName>
    <definedName name="ﾜｲﾔﾚｽ防犯ｼｽﾃﾑ小計_5">#N/A</definedName>
    <definedName name="ﾜｲﾔﾚｽ防犯ｼｽﾃﾑ小計_6">#N/A</definedName>
    <definedName name="ﾜｲﾔﾚｽ防犯ｼｽﾃﾑ小計_8">#N/A</definedName>
    <definedName name="ﾜｲﾔﾚｽ防犯ｼｽﾃﾑ小計_9">#N/A</definedName>
    <definedName name="阿部">#N/A</definedName>
    <definedName name="阿部_1">#N/A</definedName>
    <definedName name="阿部_11">#N/A</definedName>
    <definedName name="阿部_12">#N/A</definedName>
    <definedName name="阿部_2">#N/A</definedName>
    <definedName name="阿部_4">#N/A</definedName>
    <definedName name="阿部_5">#N/A</definedName>
    <definedName name="阿部_6">#N/A</definedName>
    <definedName name="阿部_8">#N/A</definedName>
    <definedName name="阿部_9">#N/A</definedName>
    <definedName name="阿部裕之">#N/A</definedName>
    <definedName name="阿部裕之_1">#N/A</definedName>
    <definedName name="阿部裕之_11">#N/A</definedName>
    <definedName name="阿部裕之_12">#N/A</definedName>
    <definedName name="阿部裕之_2">#N/A</definedName>
    <definedName name="阿部裕之_4">#N/A</definedName>
    <definedName name="阿部裕之_5">#N/A</definedName>
    <definedName name="阿部裕之_6">#N/A</definedName>
    <definedName name="阿部裕之_8">#N/A</definedName>
    <definedName name="阿部裕之_9">#N/A</definedName>
    <definedName name="按分">[16]!按分</definedName>
    <definedName name="伊勢崎扱">#N/A</definedName>
    <definedName name="伊勢崎扱全店計">#N/A</definedName>
    <definedName name="依頼書">#N/A</definedName>
    <definedName name="依頼書明細">#N/A</definedName>
    <definedName name="一次就業">#N/A</definedName>
    <definedName name="一次住居">#N/A</definedName>
    <definedName name="一次女性">#N/A</definedName>
    <definedName name="一次商圏">#N/A</definedName>
    <definedName name="一次世帯">#N/A</definedName>
    <definedName name="一次昼間">#N/A</definedName>
    <definedName name="一覧表">#N/A</definedName>
    <definedName name="印刷">#N/A</definedName>
    <definedName name="印刷行">#N/A</definedName>
    <definedName name="営業">#N/A</definedName>
    <definedName name="営業業務社員マスタ">#N/A</definedName>
    <definedName name="価格">#N/A</definedName>
    <definedName name="価格書">#N/A</definedName>
    <definedName name="価格表">#N/A</definedName>
    <definedName name="可me">#N/A</definedName>
    <definedName name="家計調査_簡易">#N/A</definedName>
    <definedName name="会議">#N/A</definedName>
    <definedName name="回答期限">#N/A</definedName>
    <definedName name="開始">#N/A</definedName>
    <definedName name="開発管理">#N/A</definedName>
    <definedName name="管理">#N/A</definedName>
    <definedName name="管理会社">#REF!</definedName>
    <definedName name="器具分類">[15]既存_器具種類!$B$4:$K$4</definedName>
    <definedName name="敬称">[14]入力シート!$C$29</definedName>
    <definedName name="計画単価">#N/A</definedName>
    <definedName name="警告">#N/A</definedName>
    <definedName name="件数">#N/A</definedName>
    <definedName name="検査結果一覧">#N/A</definedName>
    <definedName name="研修行">#N/A</definedName>
    <definedName name="県">#N/A</definedName>
    <definedName name="県就業">#N/A</definedName>
    <definedName name="県住居">#N/A</definedName>
    <definedName name="県女性">#N/A</definedName>
    <definedName name="県女性率">#N/A</definedName>
    <definedName name="県商圏">#N/A</definedName>
    <definedName name="県世帯">#N/A</definedName>
    <definedName name="県世帯数">#N/A</definedName>
    <definedName name="県昼間">#N/A</definedName>
    <definedName name="県民_">#N/A</definedName>
    <definedName name="見積">#N/A</definedName>
    <definedName name="見積表">#N/A</definedName>
    <definedName name="原単価">#N/A</definedName>
    <definedName name="固定データ表示">[13]!固定データ表示</definedName>
    <definedName name="固定データ表示_1">#N/A</definedName>
    <definedName name="戸数">[14]入力シート!$C$10</definedName>
    <definedName name="口金">#REF!</definedName>
    <definedName name="工具">#N/A</definedName>
    <definedName name="工事内容名">[17]施工費!$A$13:$A$40</definedName>
    <definedName hidden="1" name="在庫表">#REF!</definedName>
    <definedName name="材料代">#N/A</definedName>
    <definedName hidden="1" name="写真">#REF!</definedName>
    <definedName hidden="1" name="写真１">#REF!</definedName>
    <definedName hidden="1" name="写真１０">#REF!</definedName>
    <definedName hidden="1" name="写真２">#REF!</definedName>
    <definedName name="収納">#N/A</definedName>
    <definedName name="収納TTL">#N/A</definedName>
    <definedName name="終了">#N/A</definedName>
    <definedName name="終了行">#N/A</definedName>
    <definedName name="集計ｼｰﾄ">#N/A</definedName>
    <definedName name="集計ｼｰﾄ2">#N/A</definedName>
    <definedName name="集計表">#N/A</definedName>
    <definedName name="住所">[14]入力シート!$C$5</definedName>
    <definedName name="春球価格表">#N/A</definedName>
    <definedName name="処理区分">#N/A</definedName>
    <definedName name="処理区分_">#REF!</definedName>
    <definedName name="処理区分ﾘｽﾄ">#N/A</definedName>
    <definedName name="初回発注">#N/A</definedName>
    <definedName name="商圏">#N/A</definedName>
    <definedName hidden="1" name="商品一覧">#REF!</definedName>
    <definedName name="商品群_11">#N/A</definedName>
    <definedName name="商品群_12">#N/A</definedName>
    <definedName name="商品群_121">#N/A</definedName>
    <definedName name="商品群_122">#N/A</definedName>
    <definedName name="商品群_123">#N/A</definedName>
    <definedName name="商品群_124">#N/A</definedName>
    <definedName name="商品群_14">#N/A</definedName>
    <definedName name="商品群_141">#N/A</definedName>
    <definedName name="商品群_142">#N/A</definedName>
    <definedName name="商品群_143">#N/A</definedName>
    <definedName name="商品群_144">#N/A</definedName>
    <definedName name="商品群_145">#N/A</definedName>
    <definedName name="商品群_146">#N/A</definedName>
    <definedName name="商品群_161">#N/A</definedName>
    <definedName name="商品群_162">#N/A</definedName>
    <definedName name="商品群_163">#N/A</definedName>
    <definedName name="商品群_164">#N/A</definedName>
    <definedName name="商品群_165">#N/A</definedName>
    <definedName name="商品群_166">#N/A</definedName>
    <definedName name="商品群_167">#N/A</definedName>
    <definedName name="商品群_168">#N/A</definedName>
    <definedName name="商品群_221">#N/A</definedName>
    <definedName name="商品群_222">#N/A</definedName>
    <definedName name="商品群_223">#N/A</definedName>
    <definedName name="商品群_224">#N/A</definedName>
    <definedName name="商品群_241">#N/A</definedName>
    <definedName name="商品群_242">#N/A</definedName>
    <definedName name="商品群_243">#N/A</definedName>
    <definedName name="商品群_244">#N/A</definedName>
    <definedName name="商品群_245">#N/A</definedName>
    <definedName name="商品群_246">#N/A</definedName>
    <definedName name="商品群_261">#N/A</definedName>
    <definedName name="商品群_262">#N/A</definedName>
    <definedName name="商品群_263">#N/A</definedName>
    <definedName name="商品群_264">#N/A</definedName>
    <definedName name="商品群_265">#N/A</definedName>
    <definedName name="商品群_266">#N/A</definedName>
    <definedName name="商品群_267">#N/A</definedName>
    <definedName name="商品群_268">#N/A</definedName>
    <definedName name="商品群_321">#N/A</definedName>
    <definedName name="商品群_322">#N/A</definedName>
    <definedName name="商品群_341">#N/A</definedName>
    <definedName name="商品群_342">#N/A</definedName>
    <definedName name="商品群_343">#N/A</definedName>
    <definedName name="商品群_344">#N/A</definedName>
    <definedName name="商品群_345">#N/A</definedName>
    <definedName name="商品群_361">#N/A</definedName>
    <definedName name="商品群_362">#N/A</definedName>
    <definedName name="商品群_363">#N/A</definedName>
    <definedName name="商品群_364">#N/A</definedName>
    <definedName name="商品群_421">#N/A</definedName>
    <definedName name="商品群_50">#N/A</definedName>
    <definedName name="商品群_521">#N/A</definedName>
    <definedName name="商品群_522">#N/A</definedName>
    <definedName name="商品群_523">#N/A</definedName>
    <definedName name="商品群_524">#N/A</definedName>
    <definedName name="商品群_541">#N/A</definedName>
    <definedName name="商品群_542">#N/A</definedName>
    <definedName name="商品群_543">#N/A</definedName>
    <definedName name="商品群_544">#N/A</definedName>
    <definedName name="商品群_545">#N/A</definedName>
    <definedName name="商品群_546">#N/A</definedName>
    <definedName name="商品群_561">#N/A</definedName>
    <definedName name="商品群_562">#N/A</definedName>
    <definedName name="商品群_563">#N/A</definedName>
    <definedName name="商品群_564">#N/A</definedName>
    <definedName name="商品群_565">#N/A</definedName>
    <definedName name="商品群_566">#N/A</definedName>
    <definedName name="商品群_567">#N/A</definedName>
    <definedName name="商品群_568">#N/A</definedName>
    <definedName name="商品群_621">#N/A</definedName>
    <definedName name="商品群_99">#N/A</definedName>
    <definedName name="商品群_全社">#N/A</definedName>
    <definedName name="商品写真台帳">#N/A</definedName>
    <definedName name="商品名">#N/A</definedName>
    <definedName name="商品明細入力範囲">#N/A</definedName>
    <definedName hidden="1" name="小物">#REF!</definedName>
    <definedName name="伸縮">#N/A</definedName>
    <definedName name="伸縮2">#N/A</definedName>
    <definedName hidden="1" name="伸縮棒棚提案書">#REF!</definedName>
    <definedName name="新生活">#N/A</definedName>
    <definedName name="図1">#REF!</definedName>
    <definedName hidden="1" name="数量調査">#REF!</definedName>
    <definedName name="製造">#N/A</definedName>
    <definedName name="先頭行">#N/A</definedName>
    <definedName name="選択1">[13]!選択1</definedName>
    <definedName name="選択10">[13]!選択10</definedName>
    <definedName name="選択10_1">#N/A</definedName>
    <definedName name="選択11">[13]!選択11</definedName>
    <definedName name="選択11_1">#N/A</definedName>
    <definedName name="選択12">[13]!選択12</definedName>
    <definedName name="選択12_1">#N/A</definedName>
    <definedName name="選択13">[13]!選択13</definedName>
    <definedName name="選択13_1">#N/A</definedName>
    <definedName name="選択14">[13]!選択14</definedName>
    <definedName name="選択14_1">#N/A</definedName>
    <definedName name="選択15">[13]!選択15</definedName>
    <definedName name="選択15_1">#N/A</definedName>
    <definedName name="選択16">[13]!選択16</definedName>
    <definedName name="選択16_1">#N/A</definedName>
    <definedName name="選択17">[13]!選択17</definedName>
    <definedName name="選択17_1">#N/A</definedName>
    <definedName name="選択18">[13]!選択18</definedName>
    <definedName name="選択18_1">#N/A</definedName>
    <definedName name="選択2">[13]!選択2</definedName>
    <definedName name="選択3">[13]!選択3</definedName>
    <definedName name="選択4">[13]!選択4</definedName>
    <definedName name="選択4_1">#N/A</definedName>
    <definedName name="選択5">[13]!選択5</definedName>
    <definedName name="選択5_1">#N/A</definedName>
    <definedName name="選択6">[13]!選択6</definedName>
    <definedName name="選択6_1">#N/A</definedName>
    <definedName name="選択7">[13]!選択7</definedName>
    <definedName name="選択7_1">#N/A</definedName>
    <definedName name="選択8">[13]!選択8</definedName>
    <definedName name="選択8_1">#N/A</definedName>
    <definedName name="選択9">[13]!選択9</definedName>
    <definedName name="選択9_1">#N/A</definedName>
    <definedName name="全国就業">#N/A</definedName>
    <definedName name="全国住居">#N/A</definedName>
    <definedName name="全国女性">#N/A</definedName>
    <definedName name="全国女性率">#N/A</definedName>
    <definedName name="全国商圏">#N/A</definedName>
    <definedName name="全国世帯">#N/A</definedName>
    <definedName name="全国世帯数">#N/A</definedName>
    <definedName name="全国昼間">#N/A</definedName>
    <definedName name="台帳区分_">#N/A</definedName>
    <definedName name="台帳区分List">#N/A</definedName>
    <definedName name="台帳名称">#N/A</definedName>
    <definedName name="調整後数量">#N/A</definedName>
    <definedName name="追加">#N/A</definedName>
    <definedName name="提供用EXCEL">#N/A</definedName>
    <definedName name="提出用EXCEL">#N/A</definedName>
    <definedName name="店納品日">#N/A</definedName>
    <definedName name="店番エリア">#N/A</definedName>
    <definedName name="店別データ入力エリア">#N/A</definedName>
    <definedName name="店別数量明細">#N/A</definedName>
    <definedName name="店別明細リスト">#N/A</definedName>
    <definedName name="店舗">#N/A</definedName>
    <definedName name="電化手数料">[18]入力シート!$C$31</definedName>
    <definedName name="塗装データ">#N/A</definedName>
    <definedName name="二次就業">#N/A</definedName>
    <definedName name="二次住居">#N/A</definedName>
    <definedName name="二次女性">#N/A</definedName>
    <definedName name="二次商圏">#N/A</definedName>
    <definedName name="二次世帯">#N/A</definedName>
    <definedName name="二次昼間">#N/A</definedName>
    <definedName name="日用品">#REF!</definedName>
    <definedName name="日用品TTL">#REF!</definedName>
    <definedName name="入力">#N/A</definedName>
    <definedName name="納品形態List">#N/A</definedName>
    <definedName name="納品形態Number">#N/A</definedName>
    <definedName name="配点表">#N/A</definedName>
    <definedName name="買取">#N/A</definedName>
    <definedName name="売場">#N/A</definedName>
    <definedName name="売場_1">#N/A</definedName>
    <definedName name="売場_11">#N/A</definedName>
    <definedName name="売場_12">#N/A</definedName>
    <definedName name="売場_2">#N/A</definedName>
    <definedName name="売場_4">#N/A</definedName>
    <definedName name="売場_5">#N/A</definedName>
    <definedName name="売場_6">#N/A</definedName>
    <definedName name="売場_8">#N/A</definedName>
    <definedName name="売場_9">#N/A</definedName>
    <definedName name="売単価">#N/A</definedName>
    <definedName name="発注処理日">#N/A</definedName>
    <definedName name="発注単位">#N/A</definedName>
    <definedName name="半径1女性">#N/A</definedName>
    <definedName name="半径1商圏">#N/A</definedName>
    <definedName name="半径1昼間">#N/A</definedName>
    <definedName name="半径3女性">#N/A</definedName>
    <definedName name="半径3商圏">#N/A</definedName>
    <definedName name="半径3昼間">#N/A</definedName>
    <definedName name="半径5住居">#N/A</definedName>
    <definedName name="半径5女性率">#N/A</definedName>
    <definedName name="半径5世帯数">#N/A</definedName>
    <definedName name="半径7住居">#N/A</definedName>
    <definedName name="半径7女性率">#N/A</definedName>
    <definedName name="半径7世帯数">#N/A</definedName>
    <definedName name="板データ">#N/A</definedName>
    <definedName name="比較List">#REF!</definedName>
    <definedName name="表３">#N/A</definedName>
    <definedName name="表引き">#N/A</definedName>
    <definedName name="品番">#N/A</definedName>
    <definedName name="布">#N/A</definedName>
    <definedName name="物件住所">[14]入力シート!$C$9</definedName>
    <definedName name="物件名">[14]入力シート!$C$8</definedName>
    <definedName name="物流">#N/A</definedName>
    <definedName name="分類">#N/A</definedName>
    <definedName name="分類_簡易">#N/A</definedName>
    <definedName name="分類_簡易_1">#N/A</definedName>
    <definedName name="返送区分">#N/A</definedName>
    <definedName name="返送区分List">#N/A</definedName>
    <definedName name="返送区分ﾘｽﾄ">#N/A</definedName>
    <definedName name="返品">#N/A</definedName>
    <definedName name="法人格">[14]入力シート!$AB$3</definedName>
    <definedName name="埋込穴">#REF!</definedName>
    <definedName name="明細の印刷">#N/A</definedName>
    <definedName name="明細印刷">#REF!</definedName>
    <definedName name="木口データ">#N/A</definedName>
    <definedName name="矢板扱">#N/A</definedName>
    <definedName name="矢板扱全店計">#N/A</definedName>
    <definedName name="与信">[14]入力シート!$C$6</definedName>
    <definedName hidden="1" name="粒状事業計画">#REF!</definedName>
    <definedName name="連絡">#N/A</definedName>
    <definedName name="連絡事項">#N/A</definedName>
    <definedName hidden="1" name="六期イー">#REF!</definedName>
    <definedName name="稟議NO">[14]入力シート!$C$27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2" l="1"/>
  <c r="I91" i="2"/>
  <c r="I89" i="2"/>
  <c r="I84" i="2"/>
  <c r="I63" i="2"/>
  <c r="H63" i="2"/>
  <c r="H10" i="2" l="1"/>
  <c r="I10" i="2" s="1"/>
  <c r="H11" i="2"/>
  <c r="I11" i="2" s="1"/>
  <c r="H12" i="2"/>
  <c r="I12" i="2"/>
  <c r="H13" i="2"/>
  <c r="I13" i="2" s="1"/>
  <c r="H14" i="2"/>
  <c r="I14" i="2" s="1"/>
  <c r="H15" i="2"/>
  <c r="I15" i="2" s="1"/>
  <c r="H16" i="2"/>
  <c r="I16" i="2"/>
  <c r="H17" i="2"/>
  <c r="I17" i="2"/>
  <c r="H18" i="2"/>
  <c r="I18" i="2" s="1"/>
  <c r="H19" i="2"/>
  <c r="I19" i="2" s="1"/>
  <c r="H20" i="2"/>
  <c r="I20" i="2"/>
  <c r="H21" i="2"/>
  <c r="I21" i="2"/>
  <c r="H22" i="2"/>
  <c r="I22" i="2" s="1"/>
  <c r="H23" i="2"/>
  <c r="I23" i="2" s="1"/>
  <c r="H24" i="2"/>
  <c r="I24" i="2"/>
  <c r="H25" i="2"/>
  <c r="I25" i="2"/>
  <c r="H26" i="2"/>
  <c r="I26" i="2" s="1"/>
  <c r="H27" i="2"/>
  <c r="I27" i="2" s="1"/>
  <c r="H28" i="2"/>
  <c r="I28" i="2"/>
  <c r="H29" i="2"/>
  <c r="I29" i="2"/>
  <c r="H30" i="2"/>
  <c r="I30" i="2" s="1"/>
  <c r="H31" i="2"/>
  <c r="I31" i="2" s="1"/>
  <c r="H32" i="2"/>
  <c r="I32" i="2"/>
  <c r="H33" i="2"/>
  <c r="I33" i="2"/>
  <c r="H34" i="2"/>
  <c r="I34" i="2" s="1"/>
  <c r="H35" i="2"/>
  <c r="I35" i="2" s="1"/>
  <c r="H36" i="2"/>
  <c r="I36" i="2"/>
  <c r="H37" i="2"/>
  <c r="I37" i="2"/>
  <c r="H38" i="2"/>
  <c r="I38" i="2" s="1"/>
  <c r="H39" i="2"/>
  <c r="I39" i="2" s="1"/>
  <c r="H40" i="2"/>
  <c r="I40" i="2"/>
  <c r="H41" i="2"/>
  <c r="I41" i="2"/>
  <c r="H42" i="2"/>
  <c r="I42" i="2" s="1"/>
  <c r="H43" i="2"/>
  <c r="I43" i="2" s="1"/>
  <c r="H44" i="2"/>
  <c r="I44" i="2"/>
  <c r="H45" i="2"/>
  <c r="I45" i="2"/>
  <c r="H46" i="2"/>
  <c r="I46" i="2" s="1"/>
  <c r="H47" i="2"/>
  <c r="I47" i="2" s="1"/>
  <c r="H48" i="2"/>
  <c r="I48" i="2"/>
  <c r="H49" i="2"/>
  <c r="I49" i="2"/>
  <c r="H50" i="2"/>
  <c r="I50" i="2" s="1"/>
  <c r="H51" i="2"/>
  <c r="I51" i="2" s="1"/>
  <c r="H52" i="2"/>
  <c r="I52" i="2"/>
  <c r="H53" i="2"/>
  <c r="I53" i="2"/>
  <c r="H54" i="2"/>
  <c r="I54" i="2" s="1"/>
  <c r="H55" i="2"/>
  <c r="I55" i="2" s="1"/>
  <c r="H56" i="2"/>
  <c r="I56" i="2"/>
  <c r="H57" i="2"/>
  <c r="I57" i="2"/>
  <c r="H58" i="2"/>
  <c r="I58" i="2" s="1"/>
  <c r="H59" i="2"/>
  <c r="I59" i="2" s="1"/>
  <c r="H60" i="2"/>
  <c r="I60" i="2"/>
  <c r="H61" i="2"/>
  <c r="I61" i="2"/>
  <c r="H62" i="2"/>
  <c r="I62" i="2" s="1"/>
  <c r="H64" i="2"/>
  <c r="I64" i="2"/>
  <c r="H65" i="2"/>
  <c r="I65" i="2"/>
  <c r="H66" i="2"/>
  <c r="I66" i="2" s="1"/>
  <c r="H67" i="2"/>
  <c r="I67" i="2" s="1"/>
  <c r="H68" i="2"/>
  <c r="I68" i="2"/>
  <c r="H69" i="2"/>
  <c r="I69" i="2"/>
  <c r="H70" i="2"/>
  <c r="I70" i="2" s="1"/>
  <c r="H71" i="2"/>
  <c r="I71" i="2" s="1"/>
  <c r="H72" i="2"/>
  <c r="I72" i="2"/>
  <c r="H73" i="2"/>
  <c r="I73" i="2"/>
  <c r="H74" i="2"/>
  <c r="I74" i="2" s="1"/>
  <c r="H75" i="2"/>
  <c r="I75" i="2" s="1"/>
  <c r="H76" i="2"/>
  <c r="I76" i="2"/>
  <c r="H77" i="2"/>
  <c r="I77" i="2"/>
  <c r="H78" i="2"/>
  <c r="I78" i="2" s="1"/>
  <c r="H79" i="2"/>
  <c r="I79" i="2" s="1"/>
  <c r="H80" i="2"/>
  <c r="I80" i="2"/>
  <c r="H81" i="2"/>
  <c r="I81" i="2"/>
  <c r="H82" i="2"/>
  <c r="I82" i="2" s="1"/>
  <c r="H83" i="2"/>
  <c r="I83" i="2" s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F29" i="5" l="1"/>
  <c r="K33" i="39" l="1"/>
  <c r="L33" i="39"/>
  <c r="M33" i="39"/>
  <c r="N33" i="39"/>
  <c r="O33" i="39"/>
  <c r="P33" i="39"/>
  <c r="Q33" i="39"/>
  <c r="R33" i="39"/>
  <c r="S33" i="39"/>
  <c r="T33" i="39"/>
  <c r="U33" i="39"/>
  <c r="V33" i="39"/>
  <c r="W33" i="39"/>
  <c r="X33" i="39"/>
  <c r="Y33" i="39"/>
  <c r="Z33" i="39"/>
  <c r="AB33" i="39"/>
  <c r="J33" i="39"/>
  <c r="K67" i="37"/>
  <c r="L67" i="37"/>
  <c r="M67" i="37"/>
  <c r="N67" i="37"/>
  <c r="O67" i="37"/>
  <c r="P67" i="37"/>
  <c r="Q67" i="37"/>
  <c r="R67" i="37"/>
  <c r="S67" i="37"/>
  <c r="T67" i="37"/>
  <c r="U67" i="37"/>
  <c r="V67" i="37"/>
  <c r="W67" i="37"/>
  <c r="X67" i="37"/>
  <c r="Y67" i="37"/>
  <c r="Z67" i="37"/>
  <c r="AB67" i="37"/>
  <c r="J67" i="37"/>
  <c r="K149" i="36"/>
  <c r="L149" i="36"/>
  <c r="M149" i="36"/>
  <c r="N149" i="36"/>
  <c r="O149" i="36"/>
  <c r="P149" i="36"/>
  <c r="Q149" i="36"/>
  <c r="R149" i="36"/>
  <c r="S149" i="36"/>
  <c r="T149" i="36"/>
  <c r="U149" i="36"/>
  <c r="V149" i="36"/>
  <c r="W149" i="36"/>
  <c r="X149" i="36"/>
  <c r="Y149" i="36"/>
  <c r="Z149" i="36"/>
  <c r="AB149" i="36"/>
  <c r="J149" i="36"/>
  <c r="K39" i="52"/>
  <c r="L39" i="52"/>
  <c r="M39" i="52"/>
  <c r="N39" i="52"/>
  <c r="O39" i="52"/>
  <c r="P39" i="52"/>
  <c r="Q39" i="52"/>
  <c r="R39" i="52"/>
  <c r="S39" i="52"/>
  <c r="T39" i="52"/>
  <c r="U39" i="52"/>
  <c r="V39" i="52"/>
  <c r="W39" i="52"/>
  <c r="X39" i="52"/>
  <c r="Y39" i="52"/>
  <c r="Z39" i="52"/>
  <c r="AB39" i="52"/>
  <c r="J39" i="52"/>
  <c r="K48" i="24"/>
  <c r="L48" i="24"/>
  <c r="M48" i="24"/>
  <c r="N48" i="24"/>
  <c r="O48" i="24"/>
  <c r="P48" i="24"/>
  <c r="Q48" i="24"/>
  <c r="R48" i="24"/>
  <c r="S48" i="24"/>
  <c r="T48" i="24"/>
  <c r="U48" i="24"/>
  <c r="V48" i="24"/>
  <c r="W48" i="24"/>
  <c r="X48" i="24"/>
  <c r="Y48" i="24"/>
  <c r="Z48" i="24"/>
  <c r="J48" i="24"/>
  <c r="Z58" i="19" l="1"/>
  <c r="Z53" i="53"/>
  <c r="Z41" i="62"/>
  <c r="Z38" i="61"/>
  <c r="Z40" i="60"/>
  <c r="AB9" i="39" l="1"/>
  <c r="AB10" i="37"/>
  <c r="AB11" i="37"/>
  <c r="AB12" i="37"/>
  <c r="AB13" i="37"/>
  <c r="AB14" i="37"/>
  <c r="AB15" i="37"/>
  <c r="AB16" i="37"/>
  <c r="AB17" i="37"/>
  <c r="AB18" i="37"/>
  <c r="AB19" i="37"/>
  <c r="AB20" i="37"/>
  <c r="AB21" i="37"/>
  <c r="AB22" i="37"/>
  <c r="AB23" i="37"/>
  <c r="AB24" i="37"/>
  <c r="AB25" i="37"/>
  <c r="AB26" i="37"/>
  <c r="AB27" i="37"/>
  <c r="AB28" i="37"/>
  <c r="AB29" i="37"/>
  <c r="AB30" i="37"/>
  <c r="AB31" i="37"/>
  <c r="AB32" i="37"/>
  <c r="AB33" i="37"/>
  <c r="AB34" i="37"/>
  <c r="AB35" i="37"/>
  <c r="AB36" i="37"/>
  <c r="AB37" i="37"/>
  <c r="AB38" i="37"/>
  <c r="AB39" i="37"/>
  <c r="AB40" i="37"/>
  <c r="AB41" i="37"/>
  <c r="AB42" i="37"/>
  <c r="AB43" i="37"/>
  <c r="AB44" i="37"/>
  <c r="AB45" i="37"/>
  <c r="AB46" i="37"/>
  <c r="AB47" i="37"/>
  <c r="AB48" i="37"/>
  <c r="AB49" i="37"/>
  <c r="AB50" i="37"/>
  <c r="AB51" i="37"/>
  <c r="AB52" i="37"/>
  <c r="AB53" i="37"/>
  <c r="AB54" i="37"/>
  <c r="AB55" i="37"/>
  <c r="AB56" i="37"/>
  <c r="AB57" i="37"/>
  <c r="AB58" i="37"/>
  <c r="AB59" i="37"/>
  <c r="AB60" i="37"/>
  <c r="AB61" i="37"/>
  <c r="AB62" i="37"/>
  <c r="AB63" i="37"/>
  <c r="AB64" i="37"/>
  <c r="AB65" i="37"/>
  <c r="AB66" i="37"/>
  <c r="AB9" i="37"/>
  <c r="AB10" i="36"/>
  <c r="AB11" i="36"/>
  <c r="AB12" i="36"/>
  <c r="AB13" i="36"/>
  <c r="AB14" i="36"/>
  <c r="AB15" i="36"/>
  <c r="AB16" i="36"/>
  <c r="AB17" i="36"/>
  <c r="AB18" i="36"/>
  <c r="AB19" i="36"/>
  <c r="AB20" i="36"/>
  <c r="AB21" i="36"/>
  <c r="AB22" i="36"/>
  <c r="AB23" i="36"/>
  <c r="AB24" i="36"/>
  <c r="AB25" i="36"/>
  <c r="AB26" i="36"/>
  <c r="AB27" i="36"/>
  <c r="AB28" i="36"/>
  <c r="AB29" i="36"/>
  <c r="AB30" i="36"/>
  <c r="AB31" i="36"/>
  <c r="AB32" i="36"/>
  <c r="AB33" i="36"/>
  <c r="AB34" i="36"/>
  <c r="AB35" i="36"/>
  <c r="AB36" i="36"/>
  <c r="AB37" i="36"/>
  <c r="AB38" i="36"/>
  <c r="AB39" i="36"/>
  <c r="AB40" i="36"/>
  <c r="AB41" i="36"/>
  <c r="AB42" i="36"/>
  <c r="AB43" i="36"/>
  <c r="AB44" i="36"/>
  <c r="AB45" i="36"/>
  <c r="AB46" i="36"/>
  <c r="AB47" i="36"/>
  <c r="AB48" i="36"/>
  <c r="AB49" i="36"/>
  <c r="AB50" i="36"/>
  <c r="AB51" i="36"/>
  <c r="AB52" i="36"/>
  <c r="AB53" i="36"/>
  <c r="AB54" i="36"/>
  <c r="AB55" i="36"/>
  <c r="AB56" i="36"/>
  <c r="AB57" i="36"/>
  <c r="AB58" i="36"/>
  <c r="AB59" i="36"/>
  <c r="AB60" i="36"/>
  <c r="AB61" i="36"/>
  <c r="AB62" i="36"/>
  <c r="AB63" i="36"/>
  <c r="AB64" i="36"/>
  <c r="AB65" i="36"/>
  <c r="AB66" i="36"/>
  <c r="AB67" i="36"/>
  <c r="AB68" i="36"/>
  <c r="AB69" i="36"/>
  <c r="AB70" i="36"/>
  <c r="AB71" i="36"/>
  <c r="AB72" i="36"/>
  <c r="AB73" i="36"/>
  <c r="AB74" i="36"/>
  <c r="AB75" i="36"/>
  <c r="AB76" i="36"/>
  <c r="AB77" i="36"/>
  <c r="AB78" i="36"/>
  <c r="AB79" i="36"/>
  <c r="AB80" i="36"/>
  <c r="AB81" i="36"/>
  <c r="AB82" i="36"/>
  <c r="AB83" i="36"/>
  <c r="AB84" i="36"/>
  <c r="AB85" i="36"/>
  <c r="AB86" i="36"/>
  <c r="AB87" i="36"/>
  <c r="AB88" i="36"/>
  <c r="AB89" i="36"/>
  <c r="AB90" i="36"/>
  <c r="AB91" i="36"/>
  <c r="AB92" i="36"/>
  <c r="AB93" i="36"/>
  <c r="AB94" i="36"/>
  <c r="AB95" i="36"/>
  <c r="AB96" i="36"/>
  <c r="AB97" i="36"/>
  <c r="AB98" i="36"/>
  <c r="AB99" i="36"/>
  <c r="AB100" i="36"/>
  <c r="AB101" i="36"/>
  <c r="AB102" i="36"/>
  <c r="AB103" i="36"/>
  <c r="AB104" i="36"/>
  <c r="AB105" i="36"/>
  <c r="AB106" i="36"/>
  <c r="AB107" i="36"/>
  <c r="AB108" i="36"/>
  <c r="AB109" i="36"/>
  <c r="AB110" i="36"/>
  <c r="AB111" i="36"/>
  <c r="AB112" i="36"/>
  <c r="AB113" i="36"/>
  <c r="AB114" i="36"/>
  <c r="AB115" i="36"/>
  <c r="AB116" i="36"/>
  <c r="AB117" i="36"/>
  <c r="AB118" i="36"/>
  <c r="AB119" i="36"/>
  <c r="AB120" i="36"/>
  <c r="AB121" i="36"/>
  <c r="AB122" i="36"/>
  <c r="AB123" i="36"/>
  <c r="AB124" i="36"/>
  <c r="AB125" i="36"/>
  <c r="AB126" i="36"/>
  <c r="AB127" i="36"/>
  <c r="AB128" i="36"/>
  <c r="AB129" i="36"/>
  <c r="AB130" i="36"/>
  <c r="AB131" i="36"/>
  <c r="AB132" i="36"/>
  <c r="AB133" i="36"/>
  <c r="AB134" i="36"/>
  <c r="AB135" i="36"/>
  <c r="AB136" i="36"/>
  <c r="AB137" i="36"/>
  <c r="AB138" i="36"/>
  <c r="AB139" i="36"/>
  <c r="AB140" i="36"/>
  <c r="AB141" i="36"/>
  <c r="AB142" i="36"/>
  <c r="AB143" i="36"/>
  <c r="AB144" i="36"/>
  <c r="AB145" i="36"/>
  <c r="AB9" i="36"/>
  <c r="AB10" i="52"/>
  <c r="AB11" i="52"/>
  <c r="AB12" i="52"/>
  <c r="AB13" i="52"/>
  <c r="AB14" i="52"/>
  <c r="AB15" i="52"/>
  <c r="AB16" i="52"/>
  <c r="AB17" i="52"/>
  <c r="AB18" i="52"/>
  <c r="AB19" i="52"/>
  <c r="AB20" i="52"/>
  <c r="AB21" i="52"/>
  <c r="AB22" i="52"/>
  <c r="AB23" i="52"/>
  <c r="AB24" i="52"/>
  <c r="AB25" i="52"/>
  <c r="AB26" i="52"/>
  <c r="AB27" i="52"/>
  <c r="AB28" i="52"/>
  <c r="AB29" i="52"/>
  <c r="AB30" i="52"/>
  <c r="AB31" i="52"/>
  <c r="AB32" i="52"/>
  <c r="AB33" i="52"/>
  <c r="AB34" i="52"/>
  <c r="AB35" i="52"/>
  <c r="AB36" i="52"/>
  <c r="AB37" i="52"/>
  <c r="AB38" i="52"/>
  <c r="AB9" i="52"/>
  <c r="AB10" i="24"/>
  <c r="AB11" i="24"/>
  <c r="AB12" i="24"/>
  <c r="AB13" i="24"/>
  <c r="AB14" i="24"/>
  <c r="AB15" i="24"/>
  <c r="AB16" i="24"/>
  <c r="AB17" i="24"/>
  <c r="AB18" i="24"/>
  <c r="AB19" i="24"/>
  <c r="AB20" i="24"/>
  <c r="AB21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AB37" i="24"/>
  <c r="AB38" i="24"/>
  <c r="AB39" i="24"/>
  <c r="AB40" i="24"/>
  <c r="AB41" i="24"/>
  <c r="AB42" i="24"/>
  <c r="AB43" i="24"/>
  <c r="AB44" i="24"/>
  <c r="AB45" i="24"/>
  <c r="AB46" i="24"/>
  <c r="AB47" i="24"/>
  <c r="AB9" i="24"/>
  <c r="AB10" i="19"/>
  <c r="AB11" i="19"/>
  <c r="AB12" i="19"/>
  <c r="AB13" i="19"/>
  <c r="AB14" i="19"/>
  <c r="AB15" i="19"/>
  <c r="AB16" i="19"/>
  <c r="AB17" i="19"/>
  <c r="AB18" i="19"/>
  <c r="AB19" i="19"/>
  <c r="AB58" i="19" s="1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34" i="19"/>
  <c r="AB35" i="19"/>
  <c r="AB36" i="19"/>
  <c r="AB37" i="19"/>
  <c r="AB38" i="19"/>
  <c r="AB39" i="19"/>
  <c r="AB40" i="19"/>
  <c r="AB41" i="19"/>
  <c r="AB42" i="19"/>
  <c r="AB43" i="19"/>
  <c r="AB44" i="19"/>
  <c r="AB9" i="19"/>
  <c r="AB53" i="53"/>
  <c r="AB10" i="53"/>
  <c r="AB11" i="53"/>
  <c r="AB12" i="53"/>
  <c r="AB13" i="53"/>
  <c r="AB14" i="53"/>
  <c r="AB15" i="53"/>
  <c r="AB16" i="53"/>
  <c r="AB17" i="53"/>
  <c r="AB18" i="53"/>
  <c r="AB19" i="53"/>
  <c r="AB20" i="53"/>
  <c r="AB21" i="53"/>
  <c r="AB22" i="53"/>
  <c r="AB23" i="53"/>
  <c r="AB24" i="53"/>
  <c r="AB25" i="53"/>
  <c r="AB26" i="53"/>
  <c r="AB27" i="53"/>
  <c r="AB28" i="53"/>
  <c r="AB29" i="53"/>
  <c r="AB30" i="53"/>
  <c r="AB31" i="53"/>
  <c r="AB32" i="53"/>
  <c r="AB33" i="53"/>
  <c r="AB34" i="53"/>
  <c r="AB35" i="53"/>
  <c r="AB36" i="53"/>
  <c r="AB37" i="53"/>
  <c r="AB38" i="53"/>
  <c r="AB39" i="53"/>
  <c r="AB40" i="53"/>
  <c r="AB41" i="53"/>
  <c r="AB42" i="53"/>
  <c r="AB43" i="53"/>
  <c r="AB44" i="53"/>
  <c r="AB45" i="53"/>
  <c r="AB46" i="53"/>
  <c r="AB47" i="53"/>
  <c r="AB48" i="53"/>
  <c r="AB9" i="53"/>
  <c r="AB41" i="62"/>
  <c r="AB10" i="62"/>
  <c r="AB11" i="62"/>
  <c r="AB12" i="62"/>
  <c r="AB13" i="62"/>
  <c r="AB14" i="62"/>
  <c r="AB15" i="62"/>
  <c r="AB16" i="62"/>
  <c r="AB17" i="62"/>
  <c r="AB18" i="62"/>
  <c r="AB19" i="62"/>
  <c r="AB20" i="62"/>
  <c r="AB21" i="62"/>
  <c r="AB22" i="62"/>
  <c r="AB23" i="62"/>
  <c r="AB24" i="62"/>
  <c r="AB25" i="62"/>
  <c r="AB26" i="62"/>
  <c r="AB27" i="62"/>
  <c r="AB28" i="62"/>
  <c r="AB29" i="62"/>
  <c r="AB30" i="62"/>
  <c r="AB31" i="62"/>
  <c r="AB32" i="62"/>
  <c r="AB33" i="62"/>
  <c r="AB34" i="62"/>
  <c r="AB35" i="62"/>
  <c r="AB36" i="62"/>
  <c r="AB37" i="62"/>
  <c r="AB38" i="62"/>
  <c r="AB9" i="62"/>
  <c r="AB10" i="61"/>
  <c r="AB11" i="61"/>
  <c r="AB12" i="61"/>
  <c r="AB13" i="61"/>
  <c r="AB14" i="61"/>
  <c r="AB15" i="61"/>
  <c r="AB16" i="61"/>
  <c r="AB17" i="61"/>
  <c r="AB18" i="61"/>
  <c r="AB19" i="61"/>
  <c r="AB20" i="61"/>
  <c r="AB21" i="61"/>
  <c r="AB22" i="61"/>
  <c r="AB23" i="61"/>
  <c r="AB24" i="61"/>
  <c r="AB25" i="61"/>
  <c r="AB26" i="61"/>
  <c r="AB27" i="61"/>
  <c r="AB28" i="61"/>
  <c r="AB29" i="61"/>
  <c r="AB30" i="61"/>
  <c r="AB31" i="61"/>
  <c r="AB32" i="61"/>
  <c r="AB9" i="61"/>
  <c r="AD29" i="60"/>
  <c r="AB10" i="60"/>
  <c r="AB11" i="60"/>
  <c r="AB12" i="60"/>
  <c r="AB13" i="60"/>
  <c r="AB14" i="60"/>
  <c r="AB15" i="60"/>
  <c r="AB16" i="60"/>
  <c r="AB17" i="60"/>
  <c r="AB18" i="60"/>
  <c r="AB19" i="60"/>
  <c r="AB20" i="60"/>
  <c r="AB21" i="60"/>
  <c r="AB22" i="60"/>
  <c r="AB23" i="60"/>
  <c r="AB24" i="60"/>
  <c r="AB25" i="60"/>
  <c r="AB26" i="60"/>
  <c r="AB27" i="60"/>
  <c r="AB28" i="60"/>
  <c r="AB29" i="60"/>
  <c r="AB30" i="60"/>
  <c r="AB31" i="60"/>
  <c r="AB32" i="60"/>
  <c r="AB33" i="60"/>
  <c r="AB34" i="60"/>
  <c r="AB35" i="60"/>
  <c r="AB36" i="60"/>
  <c r="AB37" i="60"/>
  <c r="AB38" i="60"/>
  <c r="AB9" i="60"/>
  <c r="AB48" i="24" l="1"/>
  <c r="AB38" i="61"/>
  <c r="AB40" i="60"/>
  <c r="O21" i="5" l="1"/>
  <c r="P21" i="5"/>
  <c r="R21" i="5"/>
  <c r="S21" i="5"/>
  <c r="T21" i="5"/>
  <c r="V21" i="5"/>
  <c r="W21" i="5"/>
  <c r="X21" i="5"/>
  <c r="Y21" i="5"/>
  <c r="AA21" i="5"/>
  <c r="AB21" i="5"/>
  <c r="N21" i="5"/>
  <c r="K41" i="62"/>
  <c r="L41" i="62"/>
  <c r="M41" i="62"/>
  <c r="Q21" i="5" s="1"/>
  <c r="N41" i="62"/>
  <c r="O41" i="62"/>
  <c r="P41" i="62"/>
  <c r="Q41" i="62"/>
  <c r="U21" i="5" s="1"/>
  <c r="R41" i="62"/>
  <c r="S41" i="62"/>
  <c r="T41" i="62"/>
  <c r="U41" i="62"/>
  <c r="V41" i="62"/>
  <c r="Z21" i="5" s="1"/>
  <c r="W41" i="62"/>
  <c r="X41" i="62"/>
  <c r="Y41" i="62"/>
  <c r="AC21" i="5" s="1"/>
  <c r="AD21" i="5"/>
  <c r="J41" i="62"/>
  <c r="AD10" i="62"/>
  <c r="AE10" i="62"/>
  <c r="AF10" i="62" s="1"/>
  <c r="AD11" i="62"/>
  <c r="AE11" i="62"/>
  <c r="AF11" i="62" s="1"/>
  <c r="AD12" i="62"/>
  <c r="AE12" i="62"/>
  <c r="AF12" i="62" s="1"/>
  <c r="AG12" i="62" s="1"/>
  <c r="AD13" i="62"/>
  <c r="AE13" i="62"/>
  <c r="AF13" i="62" s="1"/>
  <c r="AD14" i="62"/>
  <c r="AE14" i="62"/>
  <c r="AF14" i="62" s="1"/>
  <c r="AD15" i="62"/>
  <c r="AE15" i="62"/>
  <c r="AF15" i="62" s="1"/>
  <c r="AD16" i="62"/>
  <c r="AE16" i="62"/>
  <c r="AF16" i="62" s="1"/>
  <c r="AG16" i="62" s="1"/>
  <c r="AD17" i="62"/>
  <c r="AE17" i="62"/>
  <c r="AF17" i="62" s="1"/>
  <c r="AG17" i="62" s="1"/>
  <c r="AD18" i="62"/>
  <c r="AE18" i="62"/>
  <c r="AF18" i="62" s="1"/>
  <c r="AD19" i="62"/>
  <c r="AE19" i="62"/>
  <c r="AF19" i="62" s="1"/>
  <c r="AD20" i="62"/>
  <c r="AE20" i="62"/>
  <c r="AF20" i="62" s="1"/>
  <c r="AG20" i="62" s="1"/>
  <c r="AD21" i="62"/>
  <c r="AE21" i="62"/>
  <c r="AF21" i="62" s="1"/>
  <c r="AD22" i="62"/>
  <c r="AE22" i="62"/>
  <c r="AF22" i="62" s="1"/>
  <c r="AD23" i="62"/>
  <c r="AE23" i="62"/>
  <c r="AF23" i="62" s="1"/>
  <c r="AD24" i="62"/>
  <c r="AE24" i="62"/>
  <c r="AF24" i="62" s="1"/>
  <c r="AG24" i="62" s="1"/>
  <c r="AD25" i="62"/>
  <c r="AE25" i="62"/>
  <c r="AF25" i="62" s="1"/>
  <c r="AG25" i="62" s="1"/>
  <c r="AD26" i="62"/>
  <c r="AE26" i="62"/>
  <c r="AF26" i="62" s="1"/>
  <c r="AD27" i="62"/>
  <c r="AE27" i="62"/>
  <c r="AF27" i="62" s="1"/>
  <c r="AD28" i="62"/>
  <c r="AE28" i="62"/>
  <c r="AF28" i="62" s="1"/>
  <c r="AG28" i="62" s="1"/>
  <c r="AD29" i="62"/>
  <c r="AE29" i="62"/>
  <c r="AF29" i="62" s="1"/>
  <c r="AD30" i="62"/>
  <c r="AE30" i="62"/>
  <c r="AF30" i="62" s="1"/>
  <c r="AD31" i="62"/>
  <c r="AE31" i="62"/>
  <c r="AF31" i="62" s="1"/>
  <c r="AD32" i="62"/>
  <c r="AE32" i="62"/>
  <c r="AF32" i="62" s="1"/>
  <c r="AG32" i="62" s="1"/>
  <c r="AD33" i="62"/>
  <c r="AE33" i="62"/>
  <c r="AF33" i="62" s="1"/>
  <c r="AG33" i="62" s="1"/>
  <c r="AD34" i="62"/>
  <c r="AE34" i="62"/>
  <c r="AF34" i="62" s="1"/>
  <c r="AD35" i="62"/>
  <c r="AE35" i="62"/>
  <c r="AF35" i="62" s="1"/>
  <c r="AD36" i="62"/>
  <c r="AE36" i="62"/>
  <c r="AF36" i="62" s="1"/>
  <c r="AG36" i="62" s="1"/>
  <c r="AD37" i="62"/>
  <c r="AE37" i="62"/>
  <c r="AF37" i="62" s="1"/>
  <c r="AD38" i="62"/>
  <c r="AE38" i="62"/>
  <c r="AF38" i="62" s="1"/>
  <c r="AG38" i="62" s="1"/>
  <c r="AE9" i="62"/>
  <c r="AF9" i="62" s="1"/>
  <c r="AD9" i="62"/>
  <c r="O20" i="5"/>
  <c r="P20" i="5"/>
  <c r="Q20" i="5"/>
  <c r="R20" i="5"/>
  <c r="S20" i="5"/>
  <c r="T20" i="5"/>
  <c r="U20" i="5"/>
  <c r="V20" i="5"/>
  <c r="W20" i="5"/>
  <c r="Y20" i="5"/>
  <c r="AA20" i="5"/>
  <c r="AB20" i="5"/>
  <c r="N20" i="5"/>
  <c r="K38" i="61"/>
  <c r="L38" i="61"/>
  <c r="M38" i="61"/>
  <c r="N38" i="61"/>
  <c r="O38" i="61"/>
  <c r="P38" i="61"/>
  <c r="Q38" i="61"/>
  <c r="R38" i="61"/>
  <c r="S38" i="61"/>
  <c r="T38" i="61"/>
  <c r="X20" i="5" s="1"/>
  <c r="U38" i="61"/>
  <c r="V38" i="61"/>
  <c r="Z20" i="5" s="1"/>
  <c r="W38" i="61"/>
  <c r="X38" i="61"/>
  <c r="Y38" i="61"/>
  <c r="AC20" i="5" s="1"/>
  <c r="AD20" i="5"/>
  <c r="J38" i="61"/>
  <c r="AD10" i="61"/>
  <c r="AE10" i="61"/>
  <c r="AF10" i="61" s="1"/>
  <c r="AD11" i="61"/>
  <c r="AE11" i="61"/>
  <c r="AF11" i="61" s="1"/>
  <c r="AD12" i="61"/>
  <c r="AE12" i="61"/>
  <c r="AF12" i="61" s="1"/>
  <c r="AG12" i="61" s="1"/>
  <c r="AD13" i="61"/>
  <c r="AE13" i="61"/>
  <c r="AF13" i="61" s="1"/>
  <c r="AD14" i="61"/>
  <c r="AE14" i="61"/>
  <c r="AF14" i="61" s="1"/>
  <c r="AG14" i="61" s="1"/>
  <c r="AD15" i="61"/>
  <c r="AE15" i="61"/>
  <c r="AF15" i="61" s="1"/>
  <c r="AD16" i="61"/>
  <c r="AE16" i="61"/>
  <c r="AF16" i="61" s="1"/>
  <c r="AG16" i="61" s="1"/>
  <c r="AD17" i="61"/>
  <c r="AE17" i="61"/>
  <c r="AF17" i="61" s="1"/>
  <c r="AD18" i="61"/>
  <c r="AE18" i="61"/>
  <c r="AF18" i="61" s="1"/>
  <c r="AG18" i="61" s="1"/>
  <c r="AD19" i="61"/>
  <c r="AE19" i="61"/>
  <c r="AF19" i="61" s="1"/>
  <c r="AD20" i="61"/>
  <c r="AE20" i="61"/>
  <c r="AF20" i="61" s="1"/>
  <c r="AG20" i="61" s="1"/>
  <c r="AD21" i="61"/>
  <c r="AE21" i="61"/>
  <c r="AF21" i="61" s="1"/>
  <c r="AD22" i="61"/>
  <c r="AE22" i="61"/>
  <c r="AF22" i="61" s="1"/>
  <c r="AG22" i="61" s="1"/>
  <c r="AD23" i="61"/>
  <c r="AE23" i="61"/>
  <c r="AF23" i="61" s="1"/>
  <c r="AD24" i="61"/>
  <c r="AE24" i="61"/>
  <c r="AF24" i="61" s="1"/>
  <c r="AG24" i="61" s="1"/>
  <c r="AD25" i="61"/>
  <c r="AE25" i="61"/>
  <c r="AF25" i="61" s="1"/>
  <c r="AD26" i="61"/>
  <c r="AE26" i="61"/>
  <c r="AF26" i="61" s="1"/>
  <c r="AD27" i="61"/>
  <c r="AE27" i="61"/>
  <c r="AF27" i="61" s="1"/>
  <c r="AD28" i="61"/>
  <c r="AE28" i="61"/>
  <c r="AF28" i="61" s="1"/>
  <c r="AG28" i="61" s="1"/>
  <c r="AD29" i="61"/>
  <c r="AE29" i="61"/>
  <c r="AF29" i="61" s="1"/>
  <c r="AD30" i="61"/>
  <c r="AE30" i="61"/>
  <c r="AF30" i="61" s="1"/>
  <c r="AG30" i="61" s="1"/>
  <c r="AD31" i="61"/>
  <c r="AE31" i="61"/>
  <c r="AF31" i="61" s="1"/>
  <c r="AD32" i="61"/>
  <c r="AE32" i="61"/>
  <c r="AF32" i="61" s="1"/>
  <c r="AG32" i="61" s="1"/>
  <c r="AE9" i="61"/>
  <c r="AF9" i="61" s="1"/>
  <c r="AD9" i="61"/>
  <c r="P19" i="5"/>
  <c r="Q19" i="5"/>
  <c r="R19" i="5"/>
  <c r="S19" i="5"/>
  <c r="T19" i="5"/>
  <c r="V19" i="5"/>
  <c r="W19" i="5"/>
  <c r="Y19" i="5"/>
  <c r="AA19" i="5"/>
  <c r="AB19" i="5"/>
  <c r="N19" i="5"/>
  <c r="K40" i="60"/>
  <c r="O19" i="5" s="1"/>
  <c r="L40" i="60"/>
  <c r="M40" i="60"/>
  <c r="N40" i="60"/>
  <c r="O40" i="60"/>
  <c r="P40" i="60"/>
  <c r="Q40" i="60"/>
  <c r="U19" i="5" s="1"/>
  <c r="R40" i="60"/>
  <c r="S40" i="60"/>
  <c r="T40" i="60"/>
  <c r="X19" i="5" s="1"/>
  <c r="U40" i="60"/>
  <c r="V40" i="60"/>
  <c r="Z19" i="5" s="1"/>
  <c r="W40" i="60"/>
  <c r="X40" i="60"/>
  <c r="Y40" i="60"/>
  <c r="AC19" i="5" s="1"/>
  <c r="AD19" i="5"/>
  <c r="J40" i="60"/>
  <c r="AD10" i="60"/>
  <c r="AE10" i="60"/>
  <c r="AF10" i="60" s="1"/>
  <c r="AD11" i="60"/>
  <c r="AE11" i="60"/>
  <c r="AF11" i="60" s="1"/>
  <c r="AD12" i="60"/>
  <c r="AE12" i="60"/>
  <c r="AF12" i="60" s="1"/>
  <c r="AD13" i="60"/>
  <c r="AE13" i="60"/>
  <c r="AF13" i="60" s="1"/>
  <c r="AG13" i="60" s="1"/>
  <c r="AD14" i="60"/>
  <c r="AE14" i="60"/>
  <c r="AF14" i="60" s="1"/>
  <c r="AG14" i="60" s="1"/>
  <c r="AD15" i="60"/>
  <c r="AE15" i="60"/>
  <c r="AF15" i="60" s="1"/>
  <c r="AG15" i="60" s="1"/>
  <c r="AD16" i="60"/>
  <c r="AE16" i="60"/>
  <c r="AF16" i="60" s="1"/>
  <c r="AD17" i="60"/>
  <c r="AE17" i="60"/>
  <c r="AF17" i="60" s="1"/>
  <c r="AG17" i="60" s="1"/>
  <c r="AD18" i="60"/>
  <c r="AE18" i="60"/>
  <c r="AF18" i="60" s="1"/>
  <c r="AD19" i="60"/>
  <c r="AE19" i="60"/>
  <c r="AF19" i="60" s="1"/>
  <c r="AD20" i="60"/>
  <c r="AE20" i="60"/>
  <c r="AF20" i="60" s="1"/>
  <c r="AD21" i="60"/>
  <c r="AE21" i="60"/>
  <c r="AF21" i="60" s="1"/>
  <c r="AG21" i="60" s="1"/>
  <c r="AD22" i="60"/>
  <c r="AE22" i="60"/>
  <c r="AF22" i="60" s="1"/>
  <c r="AG22" i="60" s="1"/>
  <c r="AD23" i="60"/>
  <c r="AE23" i="60"/>
  <c r="AF23" i="60" s="1"/>
  <c r="AG23" i="60" s="1"/>
  <c r="AD24" i="60"/>
  <c r="AE24" i="60"/>
  <c r="AF24" i="60" s="1"/>
  <c r="AD25" i="60"/>
  <c r="AE25" i="60"/>
  <c r="AF25" i="60" s="1"/>
  <c r="AG25" i="60" s="1"/>
  <c r="AD26" i="60"/>
  <c r="AE26" i="60"/>
  <c r="AF26" i="60" s="1"/>
  <c r="AD27" i="60"/>
  <c r="AE27" i="60"/>
  <c r="AF27" i="60" s="1"/>
  <c r="AD28" i="60"/>
  <c r="AE28" i="60"/>
  <c r="AF28" i="60" s="1"/>
  <c r="AE29" i="60"/>
  <c r="AF29" i="60" s="1"/>
  <c r="AG29" i="60" s="1"/>
  <c r="AD30" i="60"/>
  <c r="AE30" i="60"/>
  <c r="AF30" i="60" s="1"/>
  <c r="AG30" i="60" s="1"/>
  <c r="AD31" i="60"/>
  <c r="AE31" i="60"/>
  <c r="AF31" i="60" s="1"/>
  <c r="AG31" i="60" s="1"/>
  <c r="AD32" i="60"/>
  <c r="AE32" i="60"/>
  <c r="AF32" i="60" s="1"/>
  <c r="AD33" i="60"/>
  <c r="AE33" i="60"/>
  <c r="AF33" i="60" s="1"/>
  <c r="AG33" i="60" s="1"/>
  <c r="AD34" i="60"/>
  <c r="AE34" i="60"/>
  <c r="AF34" i="60" s="1"/>
  <c r="AD35" i="60"/>
  <c r="AE35" i="60"/>
  <c r="AF35" i="60" s="1"/>
  <c r="AD36" i="60"/>
  <c r="AE36" i="60"/>
  <c r="AF36" i="60" s="1"/>
  <c r="AD37" i="60"/>
  <c r="AE37" i="60"/>
  <c r="AF37" i="60"/>
  <c r="AG37" i="60" s="1"/>
  <c r="AD38" i="60"/>
  <c r="AE38" i="60"/>
  <c r="AF38" i="60" s="1"/>
  <c r="AG38" i="60" s="1"/>
  <c r="AE9" i="60"/>
  <c r="AF9" i="60" s="1"/>
  <c r="AG9" i="60" s="1"/>
  <c r="AD9" i="60"/>
  <c r="AG10" i="61" l="1"/>
  <c r="AG35" i="62"/>
  <c r="AG36" i="60"/>
  <c r="AG27" i="61"/>
  <c r="AG25" i="61"/>
  <c r="AG10" i="62"/>
  <c r="AG32" i="60"/>
  <c r="AG23" i="61"/>
  <c r="AG21" i="61"/>
  <c r="AG26" i="61"/>
  <c r="AG11" i="62"/>
  <c r="AG34" i="60"/>
  <c r="AG31" i="61"/>
  <c r="AG29" i="61"/>
  <c r="AG19" i="61"/>
  <c r="AG34" i="62"/>
  <c r="AG29" i="62"/>
  <c r="AG17" i="61"/>
  <c r="AG13" i="61"/>
  <c r="AG15" i="61"/>
  <c r="AG11" i="61"/>
  <c r="AF34" i="61"/>
  <c r="AG9" i="61"/>
  <c r="AG24" i="60"/>
  <c r="AG16" i="60"/>
  <c r="AF40" i="60"/>
  <c r="AG21" i="62"/>
  <c r="AG13" i="62"/>
  <c r="AF40" i="62"/>
  <c r="AG9" i="62"/>
  <c r="AG18" i="62"/>
  <c r="AG26" i="62"/>
  <c r="AG19" i="62"/>
  <c r="AG27" i="62"/>
  <c r="AG37" i="62"/>
  <c r="AG30" i="62"/>
  <c r="AG22" i="62"/>
  <c r="AG14" i="62"/>
  <c r="AG31" i="62"/>
  <c r="AG23" i="62"/>
  <c r="AG15" i="62"/>
  <c r="AG28" i="60"/>
  <c r="AG35" i="60"/>
  <c r="AG10" i="60"/>
  <c r="AG19" i="60"/>
  <c r="AG12" i="60"/>
  <c r="AG18" i="60"/>
  <c r="AG27" i="60"/>
  <c r="AG20" i="60"/>
  <c r="AG11" i="60"/>
  <c r="AG26" i="60"/>
  <c r="AG34" i="61" l="1"/>
  <c r="F20" i="5" s="1"/>
  <c r="AG40" i="60"/>
  <c r="F19" i="5" s="1"/>
  <c r="AG40" i="62"/>
  <c r="F21" i="5" s="1"/>
  <c r="O22" i="5" l="1"/>
  <c r="P22" i="5"/>
  <c r="Q22" i="5"/>
  <c r="R22" i="5"/>
  <c r="S22" i="5"/>
  <c r="T22" i="5"/>
  <c r="U22" i="5"/>
  <c r="V22" i="5"/>
  <c r="W22" i="5"/>
  <c r="X22" i="5"/>
  <c r="Y22" i="5"/>
  <c r="AA22" i="5"/>
  <c r="AB22" i="5"/>
  <c r="N22" i="5"/>
  <c r="K53" i="53"/>
  <c r="L53" i="53"/>
  <c r="M53" i="53"/>
  <c r="N53" i="53"/>
  <c r="O53" i="53"/>
  <c r="P53" i="53"/>
  <c r="Q53" i="53"/>
  <c r="R53" i="53"/>
  <c r="S53" i="53"/>
  <c r="T53" i="53"/>
  <c r="U53" i="53"/>
  <c r="V53" i="53"/>
  <c r="Z22" i="5" s="1"/>
  <c r="W53" i="53"/>
  <c r="X53" i="53"/>
  <c r="Y53" i="53"/>
  <c r="AC22" i="5" s="1"/>
  <c r="AD22" i="5"/>
  <c r="J53" i="53"/>
  <c r="AD10" i="53"/>
  <c r="AE10" i="53"/>
  <c r="AF10" i="53" s="1"/>
  <c r="AD11" i="53"/>
  <c r="AE11" i="53"/>
  <c r="AF11" i="53" s="1"/>
  <c r="AG11" i="53" s="1"/>
  <c r="AD12" i="53"/>
  <c r="AE12" i="53"/>
  <c r="AF12" i="53" s="1"/>
  <c r="AG12" i="53" s="1"/>
  <c r="AD13" i="53"/>
  <c r="AE13" i="53"/>
  <c r="AF13" i="53" s="1"/>
  <c r="AD14" i="53"/>
  <c r="AE14" i="53"/>
  <c r="AF14" i="53" s="1"/>
  <c r="AD15" i="53"/>
  <c r="AE15" i="53"/>
  <c r="AF15" i="53" s="1"/>
  <c r="AD16" i="53"/>
  <c r="AE16" i="53"/>
  <c r="AF16" i="53" s="1"/>
  <c r="AG16" i="53" s="1"/>
  <c r="AD17" i="53"/>
  <c r="AE17" i="53"/>
  <c r="AF17" i="53" s="1"/>
  <c r="AG17" i="53" s="1"/>
  <c r="AD18" i="53"/>
  <c r="AE18" i="53"/>
  <c r="AF18" i="53" s="1"/>
  <c r="AD19" i="53"/>
  <c r="AE19" i="53"/>
  <c r="AF19" i="53" s="1"/>
  <c r="AG19" i="53" s="1"/>
  <c r="AD20" i="53"/>
  <c r="AE20" i="53"/>
  <c r="AF20" i="53" s="1"/>
  <c r="AD21" i="53"/>
  <c r="AE21" i="53"/>
  <c r="AF21" i="53" s="1"/>
  <c r="AD22" i="53"/>
  <c r="AE22" i="53"/>
  <c r="AF22" i="53" s="1"/>
  <c r="AD23" i="53"/>
  <c r="AE23" i="53"/>
  <c r="AF23" i="53" s="1"/>
  <c r="AD24" i="53"/>
  <c r="AE24" i="53"/>
  <c r="AF24" i="53" s="1"/>
  <c r="AG24" i="53" s="1"/>
  <c r="AD25" i="53"/>
  <c r="AE25" i="53"/>
  <c r="AF25" i="53" s="1"/>
  <c r="AG25" i="53" s="1"/>
  <c r="AD26" i="53"/>
  <c r="AE26" i="53"/>
  <c r="AF26" i="53" s="1"/>
  <c r="AD27" i="53"/>
  <c r="AE27" i="53"/>
  <c r="AF27" i="53" s="1"/>
  <c r="AG27" i="53" s="1"/>
  <c r="AD28" i="53"/>
  <c r="AE28" i="53"/>
  <c r="AF28" i="53" s="1"/>
  <c r="AG28" i="53" s="1"/>
  <c r="AD29" i="53"/>
  <c r="AE29" i="53"/>
  <c r="AF29" i="53" s="1"/>
  <c r="AD30" i="53"/>
  <c r="AE30" i="53"/>
  <c r="AF30" i="53" s="1"/>
  <c r="AD31" i="53"/>
  <c r="AE31" i="53"/>
  <c r="AF31" i="53" s="1"/>
  <c r="AD32" i="53"/>
  <c r="AE32" i="53"/>
  <c r="AF32" i="53" s="1"/>
  <c r="AG32" i="53" s="1"/>
  <c r="AD33" i="53"/>
  <c r="AE33" i="53"/>
  <c r="AF33" i="53" s="1"/>
  <c r="AG33" i="53" s="1"/>
  <c r="AD34" i="53"/>
  <c r="AE34" i="53"/>
  <c r="AF34" i="53" s="1"/>
  <c r="AD35" i="53"/>
  <c r="AE35" i="53"/>
  <c r="AF35" i="53" s="1"/>
  <c r="AG35" i="53" s="1"/>
  <c r="AD36" i="53"/>
  <c r="AE36" i="53"/>
  <c r="AF36" i="53" s="1"/>
  <c r="AG36" i="53" s="1"/>
  <c r="AD37" i="53"/>
  <c r="AE37" i="53"/>
  <c r="AF37" i="53" s="1"/>
  <c r="AD38" i="53"/>
  <c r="AE38" i="53"/>
  <c r="AF38" i="53" s="1"/>
  <c r="AD39" i="53"/>
  <c r="AE39" i="53"/>
  <c r="AF39" i="53" s="1"/>
  <c r="AG39" i="53" s="1"/>
  <c r="AD40" i="53"/>
  <c r="AE40" i="53"/>
  <c r="AF40" i="53" s="1"/>
  <c r="AG40" i="53" s="1"/>
  <c r="AD41" i="53"/>
  <c r="AE41" i="53"/>
  <c r="AF41" i="53" s="1"/>
  <c r="AG41" i="53" s="1"/>
  <c r="AD42" i="53"/>
  <c r="AE42" i="53"/>
  <c r="AF42" i="53" s="1"/>
  <c r="AD43" i="53"/>
  <c r="AE43" i="53"/>
  <c r="AF43" i="53" s="1"/>
  <c r="AG43" i="53" s="1"/>
  <c r="AD44" i="53"/>
  <c r="AE44" i="53"/>
  <c r="AF44" i="53" s="1"/>
  <c r="AD45" i="53"/>
  <c r="AE45" i="53"/>
  <c r="AF45" i="53" s="1"/>
  <c r="AD46" i="53"/>
  <c r="AE46" i="53"/>
  <c r="AF46" i="53" s="1"/>
  <c r="AD47" i="53"/>
  <c r="AE47" i="53"/>
  <c r="AF47" i="53" s="1"/>
  <c r="AG47" i="53" s="1"/>
  <c r="AD48" i="53"/>
  <c r="AE48" i="53"/>
  <c r="AF48" i="53" s="1"/>
  <c r="AG48" i="53" s="1"/>
  <c r="AE9" i="53"/>
  <c r="AF9" i="53" s="1"/>
  <c r="AG9" i="53" s="1"/>
  <c r="AD9" i="53"/>
  <c r="O25" i="5"/>
  <c r="P25" i="5"/>
  <c r="Q25" i="5"/>
  <c r="R25" i="5"/>
  <c r="S25" i="5"/>
  <c r="T25" i="5"/>
  <c r="U25" i="5"/>
  <c r="V25" i="5"/>
  <c r="W25" i="5"/>
  <c r="Y25" i="5"/>
  <c r="Z25" i="5"/>
  <c r="AA25" i="5"/>
  <c r="AB25" i="5"/>
  <c r="AC25" i="5"/>
  <c r="N25" i="5"/>
  <c r="X25" i="5"/>
  <c r="AD25" i="5"/>
  <c r="AF10" i="52"/>
  <c r="AG10" i="52" s="1"/>
  <c r="AH10" i="52" s="1"/>
  <c r="AF11" i="52"/>
  <c r="AG11" i="52" s="1"/>
  <c r="AH11" i="52" s="1"/>
  <c r="AF12" i="52"/>
  <c r="AG12" i="52" s="1"/>
  <c r="AH12" i="52" s="1"/>
  <c r="AF13" i="52"/>
  <c r="AG13" i="52" s="1"/>
  <c r="AH13" i="52" s="1"/>
  <c r="AF14" i="52"/>
  <c r="AG14" i="52" s="1"/>
  <c r="AH14" i="52" s="1"/>
  <c r="AF15" i="52"/>
  <c r="AG15" i="52" s="1"/>
  <c r="AH15" i="52" s="1"/>
  <c r="AF16" i="52"/>
  <c r="AG16" i="52" s="1"/>
  <c r="AH16" i="52" s="1"/>
  <c r="AF17" i="52"/>
  <c r="AG17" i="52" s="1"/>
  <c r="AH17" i="52" s="1"/>
  <c r="AF18" i="52"/>
  <c r="AG18" i="52" s="1"/>
  <c r="AH18" i="52" s="1"/>
  <c r="AF19" i="52"/>
  <c r="AG19" i="52" s="1"/>
  <c r="AH19" i="52" s="1"/>
  <c r="AF20" i="52"/>
  <c r="AG20" i="52" s="1"/>
  <c r="AH20" i="52" s="1"/>
  <c r="AF21" i="52"/>
  <c r="AG21" i="52" s="1"/>
  <c r="AH21" i="52" s="1"/>
  <c r="AF22" i="52"/>
  <c r="AG22" i="52" s="1"/>
  <c r="AH22" i="52" s="1"/>
  <c r="AF23" i="52"/>
  <c r="AG23" i="52" s="1"/>
  <c r="AH23" i="52" s="1"/>
  <c r="AF24" i="52"/>
  <c r="AG24" i="52" s="1"/>
  <c r="AH24" i="52" s="1"/>
  <c r="AF25" i="52"/>
  <c r="AG25" i="52" s="1"/>
  <c r="AH25" i="52" s="1"/>
  <c r="AF26" i="52"/>
  <c r="AG26" i="52" s="1"/>
  <c r="AH26" i="52" s="1"/>
  <c r="AF27" i="52"/>
  <c r="AG27" i="52" s="1"/>
  <c r="AH27" i="52" s="1"/>
  <c r="AF28" i="52"/>
  <c r="AG28" i="52" s="1"/>
  <c r="AH28" i="52" s="1"/>
  <c r="AF29" i="52"/>
  <c r="AG29" i="52" s="1"/>
  <c r="AF30" i="52"/>
  <c r="AG30" i="52" s="1"/>
  <c r="AH30" i="52" s="1"/>
  <c r="AF31" i="52"/>
  <c r="AG31" i="52" s="1"/>
  <c r="AH31" i="52" s="1"/>
  <c r="AF32" i="52"/>
  <c r="AG32" i="52" s="1"/>
  <c r="AH32" i="52" s="1"/>
  <c r="AF33" i="52"/>
  <c r="AG33" i="52" s="1"/>
  <c r="AH33" i="52" s="1"/>
  <c r="AF34" i="52"/>
  <c r="AG34" i="52" s="1"/>
  <c r="AH34" i="52" s="1"/>
  <c r="AF35" i="52"/>
  <c r="AG35" i="52" s="1"/>
  <c r="AH35" i="52" s="1"/>
  <c r="AF36" i="52"/>
  <c r="AG36" i="52" s="1"/>
  <c r="AH36" i="52" s="1"/>
  <c r="AF37" i="52"/>
  <c r="AG37" i="52" s="1"/>
  <c r="AH37" i="52" s="1"/>
  <c r="AF38" i="52"/>
  <c r="AG38" i="52" s="1"/>
  <c r="AH38" i="52" s="1"/>
  <c r="AF9" i="52"/>
  <c r="AG9" i="52" s="1"/>
  <c r="AH9" i="52" s="1"/>
  <c r="AE10" i="52"/>
  <c r="AE11" i="52"/>
  <c r="AE12" i="52"/>
  <c r="AE13" i="52"/>
  <c r="AE14" i="52"/>
  <c r="AE15" i="52"/>
  <c r="AE16" i="52"/>
  <c r="AE17" i="52"/>
  <c r="AE18" i="52"/>
  <c r="AE19" i="52"/>
  <c r="AE20" i="52"/>
  <c r="AE21" i="52"/>
  <c r="AE22" i="52"/>
  <c r="AE23" i="52"/>
  <c r="AE24" i="52"/>
  <c r="AE25" i="52"/>
  <c r="AE26" i="52"/>
  <c r="AE27" i="52"/>
  <c r="AE28" i="52"/>
  <c r="AE29" i="52"/>
  <c r="AE30" i="52"/>
  <c r="AE31" i="52"/>
  <c r="AE32" i="52"/>
  <c r="AE33" i="52"/>
  <c r="AE34" i="52"/>
  <c r="AE35" i="52"/>
  <c r="AE36" i="52"/>
  <c r="AE37" i="52"/>
  <c r="AE38" i="52"/>
  <c r="AE9" i="52"/>
  <c r="AG29" i="53" l="1"/>
  <c r="AG18" i="53"/>
  <c r="AG26" i="53"/>
  <c r="AG13" i="53"/>
  <c r="AG44" i="53"/>
  <c r="AG31" i="53"/>
  <c r="AG15" i="53"/>
  <c r="AG42" i="53"/>
  <c r="AG23" i="53"/>
  <c r="AG21" i="53"/>
  <c r="AG34" i="53"/>
  <c r="AG30" i="53"/>
  <c r="AG10" i="53"/>
  <c r="AG40" i="52"/>
  <c r="AH29" i="52"/>
  <c r="AH40" i="52" s="1"/>
  <c r="F25" i="5" s="1"/>
  <c r="AG37" i="53"/>
  <c r="AG20" i="53"/>
  <c r="AF50" i="53"/>
  <c r="AG46" i="53"/>
  <c r="AG38" i="53"/>
  <c r="AG22" i="53"/>
  <c r="AG14" i="53"/>
  <c r="AG45" i="53"/>
  <c r="AG50" i="53" l="1"/>
  <c r="F22" i="5" s="1"/>
  <c r="AE25" i="5" l="1"/>
  <c r="AE19" i="5"/>
  <c r="AE20" i="5"/>
  <c r="AE21" i="5"/>
  <c r="AE22" i="5"/>
  <c r="R27" i="5" l="1"/>
  <c r="S27" i="5"/>
  <c r="T27" i="5"/>
  <c r="V27" i="5"/>
  <c r="W27" i="5"/>
  <c r="X27" i="5"/>
  <c r="Y27" i="5"/>
  <c r="Z27" i="5"/>
  <c r="AA27" i="5"/>
  <c r="AB27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N28" i="5"/>
  <c r="N27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N26" i="5"/>
  <c r="AE26" i="5" l="1"/>
  <c r="AE28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N24" i="5"/>
  <c r="O23" i="5"/>
  <c r="P23" i="5"/>
  <c r="Q23" i="5"/>
  <c r="R23" i="5"/>
  <c r="S23" i="5"/>
  <c r="T23" i="5"/>
  <c r="U23" i="5"/>
  <c r="V23" i="5"/>
  <c r="W23" i="5"/>
  <c r="X23" i="5"/>
  <c r="Y23" i="5"/>
  <c r="AA23" i="5"/>
  <c r="AB23" i="5"/>
  <c r="AC23" i="5"/>
  <c r="N23" i="5"/>
  <c r="AE24" i="5" l="1"/>
  <c r="AD27" i="5"/>
  <c r="AD23" i="5"/>
  <c r="AD29" i="5" l="1"/>
  <c r="O27" i="5"/>
  <c r="P27" i="5"/>
  <c r="Q27" i="5"/>
  <c r="U27" i="5"/>
  <c r="AC27" i="5"/>
  <c r="R29" i="5"/>
  <c r="E11" i="1" s="1"/>
  <c r="S29" i="5"/>
  <c r="X29" i="5"/>
  <c r="E15" i="1" s="1"/>
  <c r="Y29" i="5"/>
  <c r="AA29" i="5"/>
  <c r="E17" i="1" s="1"/>
  <c r="K58" i="19"/>
  <c r="L58" i="19"/>
  <c r="M58" i="19"/>
  <c r="N58" i="19"/>
  <c r="O58" i="19"/>
  <c r="P58" i="19"/>
  <c r="Q58" i="19"/>
  <c r="R58" i="19"/>
  <c r="S58" i="19"/>
  <c r="T58" i="19"/>
  <c r="U58" i="19"/>
  <c r="V58" i="19"/>
  <c r="Z23" i="5" s="1"/>
  <c r="AE23" i="5" s="1"/>
  <c r="W58" i="19"/>
  <c r="X58" i="19"/>
  <c r="Y58" i="19"/>
  <c r="J58" i="19"/>
  <c r="N29" i="5" l="1"/>
  <c r="E7" i="1" s="1"/>
  <c r="V29" i="5"/>
  <c r="E14" i="1" s="1"/>
  <c r="W29" i="5"/>
  <c r="T29" i="5"/>
  <c r="E12" i="1" s="1"/>
  <c r="AB29" i="5"/>
  <c r="E18" i="1" s="1"/>
  <c r="Q29" i="5"/>
  <c r="E10" i="1" s="1"/>
  <c r="AC29" i="5"/>
  <c r="E19" i="1" s="1"/>
  <c r="O29" i="5"/>
  <c r="E9" i="1" s="1"/>
  <c r="D9" i="2" s="1"/>
  <c r="Z29" i="5"/>
  <c r="E16" i="1" s="1"/>
  <c r="U29" i="5"/>
  <c r="E13" i="1" s="1"/>
  <c r="AE27" i="5"/>
  <c r="P29" i="5"/>
  <c r="E8" i="1" s="1"/>
  <c r="D8" i="2" s="1"/>
  <c r="D7" i="2" l="1"/>
  <c r="E84" i="1"/>
  <c r="AE29" i="5"/>
  <c r="D84" i="2" l="1"/>
  <c r="J22" i="5"/>
  <c r="AE9" i="39"/>
  <c r="AF9" i="39" s="1"/>
  <c r="AG9" i="39" s="1"/>
  <c r="F28" i="5" s="1"/>
  <c r="AD9" i="39"/>
  <c r="AE10" i="37"/>
  <c r="AF10" i="37" s="1"/>
  <c r="AG10" i="37" s="1"/>
  <c r="AE11" i="37"/>
  <c r="AF11" i="37" s="1"/>
  <c r="AG11" i="37" s="1"/>
  <c r="AE12" i="37"/>
  <c r="AF12" i="37" s="1"/>
  <c r="AG12" i="37" s="1"/>
  <c r="AE13" i="37"/>
  <c r="AF13" i="37" s="1"/>
  <c r="AG13" i="37" s="1"/>
  <c r="AE14" i="37"/>
  <c r="AF14" i="37" s="1"/>
  <c r="AG14" i="37" s="1"/>
  <c r="AE15" i="37"/>
  <c r="AF15" i="37" s="1"/>
  <c r="AG15" i="37" s="1"/>
  <c r="AE16" i="37"/>
  <c r="AF16" i="37" s="1"/>
  <c r="AG16" i="37" s="1"/>
  <c r="AE17" i="37"/>
  <c r="AF17" i="37" s="1"/>
  <c r="AG17" i="37" s="1"/>
  <c r="AE18" i="37"/>
  <c r="AF18" i="37" s="1"/>
  <c r="AG18" i="37" s="1"/>
  <c r="AE19" i="37"/>
  <c r="AF19" i="37" s="1"/>
  <c r="AG19" i="37" s="1"/>
  <c r="AE20" i="37"/>
  <c r="AF20" i="37" s="1"/>
  <c r="AG20" i="37" s="1"/>
  <c r="AE21" i="37"/>
  <c r="AF21" i="37" s="1"/>
  <c r="AG21" i="37" s="1"/>
  <c r="AE22" i="37"/>
  <c r="AF22" i="37" s="1"/>
  <c r="AG22" i="37" s="1"/>
  <c r="AE23" i="37"/>
  <c r="AF23" i="37" s="1"/>
  <c r="AG23" i="37" s="1"/>
  <c r="AE24" i="37"/>
  <c r="AF24" i="37" s="1"/>
  <c r="AG24" i="37" s="1"/>
  <c r="AE25" i="37"/>
  <c r="AF25" i="37" s="1"/>
  <c r="AG25" i="37" s="1"/>
  <c r="AE26" i="37"/>
  <c r="AF26" i="37" s="1"/>
  <c r="AG26" i="37" s="1"/>
  <c r="AE27" i="37"/>
  <c r="AF27" i="37" s="1"/>
  <c r="AG27" i="37" s="1"/>
  <c r="AE28" i="37"/>
  <c r="AF28" i="37" s="1"/>
  <c r="AG28" i="37" s="1"/>
  <c r="AE29" i="37"/>
  <c r="AF29" i="37" s="1"/>
  <c r="AG29" i="37" s="1"/>
  <c r="AE30" i="37"/>
  <c r="AF30" i="37" s="1"/>
  <c r="AG30" i="37" s="1"/>
  <c r="AE31" i="37"/>
  <c r="AF31" i="37" s="1"/>
  <c r="AG31" i="37" s="1"/>
  <c r="AE32" i="37"/>
  <c r="AF32" i="37" s="1"/>
  <c r="AG32" i="37" s="1"/>
  <c r="AE33" i="37"/>
  <c r="AF33" i="37" s="1"/>
  <c r="AG33" i="37" s="1"/>
  <c r="AE34" i="37"/>
  <c r="AF34" i="37" s="1"/>
  <c r="AG34" i="37" s="1"/>
  <c r="AE35" i="37"/>
  <c r="AF35" i="37" s="1"/>
  <c r="AG35" i="37" s="1"/>
  <c r="AE36" i="37"/>
  <c r="AF36" i="37" s="1"/>
  <c r="AG36" i="37" s="1"/>
  <c r="AE37" i="37"/>
  <c r="AF37" i="37" s="1"/>
  <c r="AG37" i="37" s="1"/>
  <c r="AE38" i="37"/>
  <c r="AF38" i="37" s="1"/>
  <c r="AG38" i="37" s="1"/>
  <c r="AE39" i="37"/>
  <c r="AF39" i="37" s="1"/>
  <c r="AG39" i="37" s="1"/>
  <c r="AE40" i="37"/>
  <c r="AF40" i="37" s="1"/>
  <c r="AG40" i="37" s="1"/>
  <c r="AE41" i="37"/>
  <c r="AF41" i="37" s="1"/>
  <c r="AG41" i="37" s="1"/>
  <c r="AE42" i="37"/>
  <c r="AF42" i="37" s="1"/>
  <c r="AG42" i="37" s="1"/>
  <c r="AE43" i="37"/>
  <c r="AF43" i="37" s="1"/>
  <c r="AG43" i="37" s="1"/>
  <c r="AE44" i="37"/>
  <c r="AF44" i="37" s="1"/>
  <c r="AG44" i="37" s="1"/>
  <c r="AE45" i="37"/>
  <c r="AF45" i="37" s="1"/>
  <c r="AG45" i="37" s="1"/>
  <c r="AE46" i="37"/>
  <c r="AF46" i="37" s="1"/>
  <c r="AG46" i="37" s="1"/>
  <c r="AE47" i="37"/>
  <c r="AF47" i="37" s="1"/>
  <c r="AG47" i="37" s="1"/>
  <c r="AE48" i="37"/>
  <c r="AF48" i="37" s="1"/>
  <c r="AG48" i="37" s="1"/>
  <c r="AE49" i="37"/>
  <c r="AF49" i="37" s="1"/>
  <c r="AG49" i="37" s="1"/>
  <c r="AE50" i="37"/>
  <c r="AF50" i="37" s="1"/>
  <c r="AG50" i="37" s="1"/>
  <c r="AE51" i="37"/>
  <c r="AF51" i="37" s="1"/>
  <c r="AG51" i="37" s="1"/>
  <c r="AE52" i="37"/>
  <c r="AF52" i="37" s="1"/>
  <c r="AG52" i="37" s="1"/>
  <c r="AE53" i="37"/>
  <c r="AF53" i="37" s="1"/>
  <c r="AG53" i="37" s="1"/>
  <c r="AE54" i="37"/>
  <c r="AF54" i="37" s="1"/>
  <c r="AG54" i="37" s="1"/>
  <c r="AE55" i="37"/>
  <c r="AF55" i="37" s="1"/>
  <c r="AG55" i="37" s="1"/>
  <c r="AE56" i="37"/>
  <c r="AF56" i="37" s="1"/>
  <c r="AG56" i="37" s="1"/>
  <c r="AE57" i="37"/>
  <c r="AF57" i="37" s="1"/>
  <c r="AG57" i="37" s="1"/>
  <c r="AE58" i="37"/>
  <c r="AF58" i="37" s="1"/>
  <c r="AG58" i="37" s="1"/>
  <c r="AE59" i="37"/>
  <c r="AF59" i="37" s="1"/>
  <c r="AG59" i="37" s="1"/>
  <c r="AE60" i="37"/>
  <c r="AF60" i="37" s="1"/>
  <c r="AG60" i="37" s="1"/>
  <c r="AE61" i="37"/>
  <c r="AF61" i="37" s="1"/>
  <c r="AG61" i="37" s="1"/>
  <c r="AE62" i="37"/>
  <c r="AF62" i="37" s="1"/>
  <c r="AG62" i="37" s="1"/>
  <c r="AE63" i="37"/>
  <c r="AF63" i="37" s="1"/>
  <c r="AG63" i="37" s="1"/>
  <c r="AE64" i="37"/>
  <c r="AF64" i="37" s="1"/>
  <c r="AG64" i="37" s="1"/>
  <c r="AE65" i="37"/>
  <c r="AF65" i="37" s="1"/>
  <c r="AG65" i="37" s="1"/>
  <c r="AE66" i="37"/>
  <c r="AF66" i="37" s="1"/>
  <c r="AG66" i="37" s="1"/>
  <c r="AE9" i="37"/>
  <c r="AF9" i="37" s="1"/>
  <c r="AD10" i="37"/>
  <c r="AD11" i="37"/>
  <c r="AD12" i="37"/>
  <c r="AD13" i="37"/>
  <c r="AD14" i="37"/>
  <c r="AD15" i="37"/>
  <c r="AD16" i="37"/>
  <c r="AD17" i="37"/>
  <c r="AD18" i="37"/>
  <c r="AD19" i="37"/>
  <c r="AD20" i="37"/>
  <c r="AD21" i="37"/>
  <c r="AD22" i="37"/>
  <c r="AD23" i="37"/>
  <c r="AD24" i="37"/>
  <c r="AD25" i="37"/>
  <c r="AD26" i="37"/>
  <c r="AD27" i="37"/>
  <c r="AD28" i="37"/>
  <c r="AD29" i="37"/>
  <c r="AD30" i="37"/>
  <c r="AD31" i="37"/>
  <c r="AD32" i="37"/>
  <c r="AD33" i="37"/>
  <c r="AD34" i="37"/>
  <c r="AD35" i="37"/>
  <c r="AD36" i="37"/>
  <c r="AD37" i="37"/>
  <c r="AD38" i="37"/>
  <c r="AD39" i="37"/>
  <c r="AD40" i="37"/>
  <c r="AD41" i="37"/>
  <c r="AD42" i="37"/>
  <c r="AD43" i="37"/>
  <c r="AD44" i="37"/>
  <c r="AD45" i="37"/>
  <c r="AD46" i="37"/>
  <c r="AD47" i="37"/>
  <c r="AD48" i="37"/>
  <c r="AD49" i="37"/>
  <c r="AD50" i="37"/>
  <c r="AD51" i="37"/>
  <c r="AD52" i="37"/>
  <c r="AD53" i="37"/>
  <c r="AD54" i="37"/>
  <c r="AD55" i="37"/>
  <c r="AD56" i="37"/>
  <c r="AD57" i="37"/>
  <c r="AD58" i="37"/>
  <c r="AD59" i="37"/>
  <c r="AD60" i="37"/>
  <c r="AD61" i="37"/>
  <c r="AD62" i="37"/>
  <c r="AD63" i="37"/>
  <c r="AD64" i="37"/>
  <c r="AD65" i="37"/>
  <c r="AD66" i="37"/>
  <c r="AD9" i="37"/>
  <c r="J28" i="5" l="1"/>
  <c r="AF68" i="37"/>
  <c r="AG9" i="37"/>
  <c r="AG68" i="37" s="1"/>
  <c r="F27" i="5" s="1"/>
  <c r="AE10" i="36"/>
  <c r="AF10" i="36" s="1"/>
  <c r="AG10" i="36" s="1"/>
  <c r="AE11" i="36"/>
  <c r="AF11" i="36" s="1"/>
  <c r="AG11" i="36" s="1"/>
  <c r="AE12" i="36"/>
  <c r="AF12" i="36" s="1"/>
  <c r="AG12" i="36" s="1"/>
  <c r="AE13" i="36"/>
  <c r="AF13" i="36" s="1"/>
  <c r="AG13" i="36" s="1"/>
  <c r="AE14" i="36"/>
  <c r="AF14" i="36" s="1"/>
  <c r="AG14" i="36" s="1"/>
  <c r="AE15" i="36"/>
  <c r="AF15" i="36" s="1"/>
  <c r="AG15" i="36" s="1"/>
  <c r="AE16" i="36"/>
  <c r="AF16" i="36" s="1"/>
  <c r="AG16" i="36" s="1"/>
  <c r="AE17" i="36"/>
  <c r="AF17" i="36" s="1"/>
  <c r="AG17" i="36" s="1"/>
  <c r="AE18" i="36"/>
  <c r="AF18" i="36" s="1"/>
  <c r="AG18" i="36" s="1"/>
  <c r="AE19" i="36"/>
  <c r="AF19" i="36" s="1"/>
  <c r="AG19" i="36" s="1"/>
  <c r="AE20" i="36"/>
  <c r="AF20" i="36" s="1"/>
  <c r="AG20" i="36" s="1"/>
  <c r="AE21" i="36"/>
  <c r="AF21" i="36" s="1"/>
  <c r="AG21" i="36" s="1"/>
  <c r="AE22" i="36"/>
  <c r="AF22" i="36" s="1"/>
  <c r="AG22" i="36" s="1"/>
  <c r="AE23" i="36"/>
  <c r="AF23" i="36" s="1"/>
  <c r="AG23" i="36" s="1"/>
  <c r="AE24" i="36"/>
  <c r="AF24" i="36" s="1"/>
  <c r="AG24" i="36" s="1"/>
  <c r="AE25" i="36"/>
  <c r="AF25" i="36" s="1"/>
  <c r="AG25" i="36" s="1"/>
  <c r="AE26" i="36"/>
  <c r="AF26" i="36" s="1"/>
  <c r="AG26" i="36" s="1"/>
  <c r="AE27" i="36"/>
  <c r="AF27" i="36" s="1"/>
  <c r="AG27" i="36" s="1"/>
  <c r="AE28" i="36"/>
  <c r="AF28" i="36" s="1"/>
  <c r="AG28" i="36" s="1"/>
  <c r="AE29" i="36"/>
  <c r="AF29" i="36" s="1"/>
  <c r="AG29" i="36" s="1"/>
  <c r="AE30" i="36"/>
  <c r="AF30" i="36" s="1"/>
  <c r="AG30" i="36" s="1"/>
  <c r="AE31" i="36"/>
  <c r="AF31" i="36" s="1"/>
  <c r="AG31" i="36" s="1"/>
  <c r="AE32" i="36"/>
  <c r="AF32" i="36" s="1"/>
  <c r="AG32" i="36" s="1"/>
  <c r="AE33" i="36"/>
  <c r="AF33" i="36" s="1"/>
  <c r="AG33" i="36" s="1"/>
  <c r="AE34" i="36"/>
  <c r="AF34" i="36" s="1"/>
  <c r="AG34" i="36" s="1"/>
  <c r="AE35" i="36"/>
  <c r="AF35" i="36" s="1"/>
  <c r="AG35" i="36" s="1"/>
  <c r="AE36" i="36"/>
  <c r="AF36" i="36" s="1"/>
  <c r="AG36" i="36" s="1"/>
  <c r="AE37" i="36"/>
  <c r="AF37" i="36" s="1"/>
  <c r="AG37" i="36" s="1"/>
  <c r="AE38" i="36"/>
  <c r="AF38" i="36" s="1"/>
  <c r="AG38" i="36" s="1"/>
  <c r="AE39" i="36"/>
  <c r="AF39" i="36" s="1"/>
  <c r="AG39" i="36" s="1"/>
  <c r="AE40" i="36"/>
  <c r="AF40" i="36" s="1"/>
  <c r="AG40" i="36" s="1"/>
  <c r="AE41" i="36"/>
  <c r="AF41" i="36" s="1"/>
  <c r="AG41" i="36" s="1"/>
  <c r="AE42" i="36"/>
  <c r="AF42" i="36" s="1"/>
  <c r="AG42" i="36" s="1"/>
  <c r="AE43" i="36"/>
  <c r="AF43" i="36" s="1"/>
  <c r="AG43" i="36" s="1"/>
  <c r="AE44" i="36"/>
  <c r="AF44" i="36" s="1"/>
  <c r="AG44" i="36" s="1"/>
  <c r="AE45" i="36"/>
  <c r="AF45" i="36" s="1"/>
  <c r="AG45" i="36" s="1"/>
  <c r="AE46" i="36"/>
  <c r="AF46" i="36" s="1"/>
  <c r="AG46" i="36" s="1"/>
  <c r="AE47" i="36"/>
  <c r="AF47" i="36" s="1"/>
  <c r="AG47" i="36" s="1"/>
  <c r="AE48" i="36"/>
  <c r="AF48" i="36" s="1"/>
  <c r="AG48" i="36" s="1"/>
  <c r="AE49" i="36"/>
  <c r="AF49" i="36" s="1"/>
  <c r="AG49" i="36" s="1"/>
  <c r="AE50" i="36"/>
  <c r="AF50" i="36" s="1"/>
  <c r="AG50" i="36" s="1"/>
  <c r="AE51" i="36"/>
  <c r="AF51" i="36" s="1"/>
  <c r="AG51" i="36" s="1"/>
  <c r="AE52" i="36"/>
  <c r="AF52" i="36" s="1"/>
  <c r="AG52" i="36" s="1"/>
  <c r="AE53" i="36"/>
  <c r="AF53" i="36" s="1"/>
  <c r="AG53" i="36" s="1"/>
  <c r="AE54" i="36"/>
  <c r="AF54" i="36" s="1"/>
  <c r="AG54" i="36" s="1"/>
  <c r="AE55" i="36"/>
  <c r="AF55" i="36" s="1"/>
  <c r="AG55" i="36" s="1"/>
  <c r="AE56" i="36"/>
  <c r="AF56" i="36" s="1"/>
  <c r="AG56" i="36" s="1"/>
  <c r="AE57" i="36"/>
  <c r="AF57" i="36" s="1"/>
  <c r="AG57" i="36" s="1"/>
  <c r="AE58" i="36"/>
  <c r="AF58" i="36" s="1"/>
  <c r="AG58" i="36" s="1"/>
  <c r="AE59" i="36"/>
  <c r="AF59" i="36" s="1"/>
  <c r="AG59" i="36" s="1"/>
  <c r="AE60" i="36"/>
  <c r="AF60" i="36" s="1"/>
  <c r="AG60" i="36" s="1"/>
  <c r="AE61" i="36"/>
  <c r="AF61" i="36" s="1"/>
  <c r="AG61" i="36" s="1"/>
  <c r="AE62" i="36"/>
  <c r="AF62" i="36" s="1"/>
  <c r="AG62" i="36" s="1"/>
  <c r="AE63" i="36"/>
  <c r="AF63" i="36" s="1"/>
  <c r="AG63" i="36" s="1"/>
  <c r="AE64" i="36"/>
  <c r="AF64" i="36" s="1"/>
  <c r="AG64" i="36" s="1"/>
  <c r="AE65" i="36"/>
  <c r="AF65" i="36" s="1"/>
  <c r="AG65" i="36" s="1"/>
  <c r="AE66" i="36"/>
  <c r="AF66" i="36" s="1"/>
  <c r="AG66" i="36" s="1"/>
  <c r="AE67" i="36"/>
  <c r="AF67" i="36" s="1"/>
  <c r="AG67" i="36" s="1"/>
  <c r="AE68" i="36"/>
  <c r="AF68" i="36" s="1"/>
  <c r="AG68" i="36" s="1"/>
  <c r="AE69" i="36"/>
  <c r="AF69" i="36" s="1"/>
  <c r="AG69" i="36" s="1"/>
  <c r="AE70" i="36"/>
  <c r="AF70" i="36" s="1"/>
  <c r="AG70" i="36" s="1"/>
  <c r="AE71" i="36"/>
  <c r="AF71" i="36" s="1"/>
  <c r="AG71" i="36" s="1"/>
  <c r="AE72" i="36"/>
  <c r="AF72" i="36" s="1"/>
  <c r="AG72" i="36" s="1"/>
  <c r="AE73" i="36"/>
  <c r="AF73" i="36" s="1"/>
  <c r="AG73" i="36" s="1"/>
  <c r="AE74" i="36"/>
  <c r="AF74" i="36" s="1"/>
  <c r="AG74" i="36" s="1"/>
  <c r="AE75" i="36"/>
  <c r="AF75" i="36" s="1"/>
  <c r="AG75" i="36" s="1"/>
  <c r="AE76" i="36"/>
  <c r="AF76" i="36" s="1"/>
  <c r="AG76" i="36" s="1"/>
  <c r="AE77" i="36"/>
  <c r="AF77" i="36" s="1"/>
  <c r="AG77" i="36" s="1"/>
  <c r="AE78" i="36"/>
  <c r="AF78" i="36" s="1"/>
  <c r="AG78" i="36" s="1"/>
  <c r="AE79" i="36"/>
  <c r="AF79" i="36" s="1"/>
  <c r="AG79" i="36" s="1"/>
  <c r="AE80" i="36"/>
  <c r="AF80" i="36" s="1"/>
  <c r="AG80" i="36" s="1"/>
  <c r="AE81" i="36"/>
  <c r="AF81" i="36" s="1"/>
  <c r="AG81" i="36" s="1"/>
  <c r="AE82" i="36"/>
  <c r="AF82" i="36" s="1"/>
  <c r="AG82" i="36" s="1"/>
  <c r="AE83" i="36"/>
  <c r="AF83" i="36" s="1"/>
  <c r="AG83" i="36" s="1"/>
  <c r="AE84" i="36"/>
  <c r="AF84" i="36" s="1"/>
  <c r="AG84" i="36" s="1"/>
  <c r="AE85" i="36"/>
  <c r="AF85" i="36" s="1"/>
  <c r="AG85" i="36" s="1"/>
  <c r="AE86" i="36"/>
  <c r="AF86" i="36" s="1"/>
  <c r="AG86" i="36" s="1"/>
  <c r="AE87" i="36"/>
  <c r="AF87" i="36" s="1"/>
  <c r="AG87" i="36" s="1"/>
  <c r="AE88" i="36"/>
  <c r="AF88" i="36" s="1"/>
  <c r="AG88" i="36" s="1"/>
  <c r="AE89" i="36"/>
  <c r="AF89" i="36" s="1"/>
  <c r="AG89" i="36" s="1"/>
  <c r="AE90" i="36"/>
  <c r="AF90" i="36" s="1"/>
  <c r="AG90" i="36" s="1"/>
  <c r="AE91" i="36"/>
  <c r="AF91" i="36" s="1"/>
  <c r="AG91" i="36" s="1"/>
  <c r="AE92" i="36"/>
  <c r="AF92" i="36" s="1"/>
  <c r="AG92" i="36" s="1"/>
  <c r="AE93" i="36"/>
  <c r="AF93" i="36" s="1"/>
  <c r="AG93" i="36" s="1"/>
  <c r="AE94" i="36"/>
  <c r="AF94" i="36" s="1"/>
  <c r="AG94" i="36" s="1"/>
  <c r="AE95" i="36"/>
  <c r="AF95" i="36" s="1"/>
  <c r="AG95" i="36" s="1"/>
  <c r="AE96" i="36"/>
  <c r="AF96" i="36" s="1"/>
  <c r="AG96" i="36" s="1"/>
  <c r="AE97" i="36"/>
  <c r="AF97" i="36" s="1"/>
  <c r="AG97" i="36" s="1"/>
  <c r="AE98" i="36"/>
  <c r="AF98" i="36" s="1"/>
  <c r="AG98" i="36" s="1"/>
  <c r="AE99" i="36"/>
  <c r="AF99" i="36" s="1"/>
  <c r="AG99" i="36" s="1"/>
  <c r="AE100" i="36"/>
  <c r="AF100" i="36" s="1"/>
  <c r="AG100" i="36" s="1"/>
  <c r="AE101" i="36"/>
  <c r="AF101" i="36" s="1"/>
  <c r="AG101" i="36" s="1"/>
  <c r="AE102" i="36"/>
  <c r="AF102" i="36" s="1"/>
  <c r="AG102" i="36" s="1"/>
  <c r="AE103" i="36"/>
  <c r="AF103" i="36" s="1"/>
  <c r="AG103" i="36" s="1"/>
  <c r="AE104" i="36"/>
  <c r="AF104" i="36" s="1"/>
  <c r="AG104" i="36" s="1"/>
  <c r="AE105" i="36"/>
  <c r="AF105" i="36" s="1"/>
  <c r="AG105" i="36" s="1"/>
  <c r="AE106" i="36"/>
  <c r="AF106" i="36" s="1"/>
  <c r="AG106" i="36" s="1"/>
  <c r="AE107" i="36"/>
  <c r="AF107" i="36" s="1"/>
  <c r="AG107" i="36" s="1"/>
  <c r="AE108" i="36"/>
  <c r="AF108" i="36" s="1"/>
  <c r="AG108" i="36" s="1"/>
  <c r="AE109" i="36"/>
  <c r="AF109" i="36" s="1"/>
  <c r="AG109" i="36" s="1"/>
  <c r="AE110" i="36"/>
  <c r="AF110" i="36" s="1"/>
  <c r="AG110" i="36" s="1"/>
  <c r="AE111" i="36"/>
  <c r="AF111" i="36" s="1"/>
  <c r="AG111" i="36" s="1"/>
  <c r="AE112" i="36"/>
  <c r="AF112" i="36" s="1"/>
  <c r="AG112" i="36" s="1"/>
  <c r="AE113" i="36"/>
  <c r="AF113" i="36" s="1"/>
  <c r="AG113" i="36" s="1"/>
  <c r="AE114" i="36"/>
  <c r="AF114" i="36" s="1"/>
  <c r="AG114" i="36" s="1"/>
  <c r="AE115" i="36"/>
  <c r="AF115" i="36" s="1"/>
  <c r="AG115" i="36" s="1"/>
  <c r="AE116" i="36"/>
  <c r="AF116" i="36" s="1"/>
  <c r="AG116" i="36" s="1"/>
  <c r="AE117" i="36"/>
  <c r="AF117" i="36" s="1"/>
  <c r="AG117" i="36" s="1"/>
  <c r="AE118" i="36"/>
  <c r="AF118" i="36" s="1"/>
  <c r="AG118" i="36" s="1"/>
  <c r="AE119" i="36"/>
  <c r="AF119" i="36" s="1"/>
  <c r="AG119" i="36" s="1"/>
  <c r="AE120" i="36"/>
  <c r="AF120" i="36" s="1"/>
  <c r="AG120" i="36" s="1"/>
  <c r="AE121" i="36"/>
  <c r="AF121" i="36" s="1"/>
  <c r="AG121" i="36" s="1"/>
  <c r="AE122" i="36"/>
  <c r="AF122" i="36" s="1"/>
  <c r="AG122" i="36" s="1"/>
  <c r="AE123" i="36"/>
  <c r="AF123" i="36" s="1"/>
  <c r="AG123" i="36" s="1"/>
  <c r="AE124" i="36"/>
  <c r="AF124" i="36" s="1"/>
  <c r="AG124" i="36" s="1"/>
  <c r="AE125" i="36"/>
  <c r="AF125" i="36" s="1"/>
  <c r="AG125" i="36" s="1"/>
  <c r="AE126" i="36"/>
  <c r="AF126" i="36" s="1"/>
  <c r="AG126" i="36" s="1"/>
  <c r="AE127" i="36"/>
  <c r="AF127" i="36" s="1"/>
  <c r="AG127" i="36" s="1"/>
  <c r="AE128" i="36"/>
  <c r="AF128" i="36" s="1"/>
  <c r="AG128" i="36" s="1"/>
  <c r="AE129" i="36"/>
  <c r="AF129" i="36" s="1"/>
  <c r="AG129" i="36" s="1"/>
  <c r="AE130" i="36"/>
  <c r="AF130" i="36" s="1"/>
  <c r="AG130" i="36" s="1"/>
  <c r="AE131" i="36"/>
  <c r="AF131" i="36" s="1"/>
  <c r="AG131" i="36" s="1"/>
  <c r="AE132" i="36"/>
  <c r="AF132" i="36" s="1"/>
  <c r="AG132" i="36" s="1"/>
  <c r="AE133" i="36"/>
  <c r="AF133" i="36" s="1"/>
  <c r="AG133" i="36" s="1"/>
  <c r="AE134" i="36"/>
  <c r="AF134" i="36" s="1"/>
  <c r="AG134" i="36" s="1"/>
  <c r="AE135" i="36"/>
  <c r="AF135" i="36" s="1"/>
  <c r="AG135" i="36" s="1"/>
  <c r="AE136" i="36"/>
  <c r="AF136" i="36" s="1"/>
  <c r="AG136" i="36" s="1"/>
  <c r="AE137" i="36"/>
  <c r="AF137" i="36" s="1"/>
  <c r="AG137" i="36" s="1"/>
  <c r="AE138" i="36"/>
  <c r="AF138" i="36" s="1"/>
  <c r="AG138" i="36" s="1"/>
  <c r="AE139" i="36"/>
  <c r="AF139" i="36" s="1"/>
  <c r="AG139" i="36" s="1"/>
  <c r="AE140" i="36"/>
  <c r="AF140" i="36" s="1"/>
  <c r="AG140" i="36" s="1"/>
  <c r="AE141" i="36"/>
  <c r="AF141" i="36" s="1"/>
  <c r="AG141" i="36" s="1"/>
  <c r="AE142" i="36"/>
  <c r="AF142" i="36" s="1"/>
  <c r="AG142" i="36" s="1"/>
  <c r="AE143" i="36"/>
  <c r="AF143" i="36" s="1"/>
  <c r="AG143" i="36" s="1"/>
  <c r="AE144" i="36"/>
  <c r="AF144" i="36" s="1"/>
  <c r="AG144" i="36" s="1"/>
  <c r="AE145" i="36"/>
  <c r="AF145" i="36" s="1"/>
  <c r="AG145" i="36" s="1"/>
  <c r="AE9" i="36"/>
  <c r="AF9" i="36" s="1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25" i="36"/>
  <c r="AD26" i="36"/>
  <c r="AD27" i="36"/>
  <c r="AD28" i="36"/>
  <c r="AD29" i="36"/>
  <c r="AD30" i="36"/>
  <c r="AD31" i="36"/>
  <c r="AD32" i="36"/>
  <c r="AD33" i="36"/>
  <c r="AD34" i="36"/>
  <c r="AD35" i="36"/>
  <c r="AD36" i="36"/>
  <c r="AD37" i="36"/>
  <c r="AD38" i="36"/>
  <c r="AD39" i="36"/>
  <c r="AD40" i="36"/>
  <c r="AD41" i="36"/>
  <c r="AD42" i="36"/>
  <c r="AD43" i="36"/>
  <c r="AD44" i="36"/>
  <c r="AD45" i="36"/>
  <c r="AD46" i="36"/>
  <c r="AD47" i="36"/>
  <c r="AD48" i="36"/>
  <c r="AD49" i="36"/>
  <c r="AD50" i="36"/>
  <c r="AD51" i="36"/>
  <c r="AD52" i="36"/>
  <c r="AD53" i="36"/>
  <c r="AD54" i="36"/>
  <c r="AD55" i="36"/>
  <c r="AD56" i="36"/>
  <c r="AD57" i="36"/>
  <c r="AD58" i="36"/>
  <c r="AD59" i="36"/>
  <c r="AD60" i="36"/>
  <c r="AD61" i="36"/>
  <c r="AD62" i="36"/>
  <c r="AD63" i="36"/>
  <c r="AD64" i="36"/>
  <c r="AD65" i="36"/>
  <c r="AD66" i="36"/>
  <c r="AD67" i="36"/>
  <c r="AD68" i="36"/>
  <c r="AD69" i="36"/>
  <c r="AD70" i="36"/>
  <c r="AD71" i="36"/>
  <c r="AD72" i="36"/>
  <c r="AD73" i="36"/>
  <c r="AD74" i="36"/>
  <c r="AD75" i="36"/>
  <c r="AD76" i="36"/>
  <c r="AD77" i="36"/>
  <c r="AD78" i="36"/>
  <c r="AD79" i="36"/>
  <c r="AD80" i="36"/>
  <c r="AD81" i="36"/>
  <c r="AD82" i="36"/>
  <c r="AD83" i="36"/>
  <c r="AD84" i="36"/>
  <c r="AD85" i="36"/>
  <c r="AD86" i="36"/>
  <c r="AD87" i="36"/>
  <c r="AD88" i="36"/>
  <c r="AD89" i="36"/>
  <c r="AD90" i="36"/>
  <c r="AD91" i="36"/>
  <c r="AD92" i="36"/>
  <c r="AD93" i="36"/>
  <c r="AD94" i="36"/>
  <c r="AD95" i="36"/>
  <c r="AD96" i="36"/>
  <c r="AD97" i="36"/>
  <c r="AD98" i="36"/>
  <c r="AD99" i="36"/>
  <c r="AD100" i="36"/>
  <c r="AD101" i="36"/>
  <c r="AD102" i="36"/>
  <c r="AD103" i="36"/>
  <c r="AD104" i="36"/>
  <c r="AD105" i="36"/>
  <c r="AD106" i="36"/>
  <c r="AD107" i="36"/>
  <c r="AD108" i="36"/>
  <c r="AD109" i="36"/>
  <c r="AD110" i="36"/>
  <c r="AD111" i="36"/>
  <c r="AD112" i="36"/>
  <c r="AD113" i="36"/>
  <c r="AD114" i="36"/>
  <c r="AD115" i="36"/>
  <c r="AD116" i="36"/>
  <c r="AD117" i="36"/>
  <c r="AD118" i="36"/>
  <c r="AD119" i="36"/>
  <c r="AD120" i="36"/>
  <c r="AD121" i="36"/>
  <c r="AD122" i="36"/>
  <c r="AD123" i="36"/>
  <c r="AD124" i="36"/>
  <c r="AD125" i="36"/>
  <c r="AD126" i="36"/>
  <c r="AD127" i="36"/>
  <c r="AD128" i="36"/>
  <c r="AD129" i="36"/>
  <c r="AD130" i="36"/>
  <c r="AD131" i="36"/>
  <c r="AD132" i="36"/>
  <c r="AD133" i="36"/>
  <c r="AD134" i="36"/>
  <c r="AD135" i="36"/>
  <c r="AD136" i="36"/>
  <c r="AD137" i="36"/>
  <c r="AD138" i="36"/>
  <c r="AD139" i="36"/>
  <c r="AD140" i="36"/>
  <c r="AD141" i="36"/>
  <c r="AD142" i="36"/>
  <c r="AD143" i="36"/>
  <c r="AD144" i="36"/>
  <c r="AD145" i="36"/>
  <c r="AD9" i="36"/>
  <c r="J27" i="5" l="1"/>
  <c r="AF147" i="36"/>
  <c r="AG9" i="36"/>
  <c r="AG147" i="36" s="1"/>
  <c r="F26" i="5" s="1"/>
  <c r="J25" i="5" l="1"/>
  <c r="J26" i="5"/>
  <c r="AE10" i="24" l="1"/>
  <c r="AF10" i="24" s="1"/>
  <c r="AG10" i="24" s="1"/>
  <c r="AE11" i="24"/>
  <c r="AF11" i="24" s="1"/>
  <c r="AG11" i="24" s="1"/>
  <c r="AE12" i="24"/>
  <c r="AF12" i="24" s="1"/>
  <c r="AG12" i="24" s="1"/>
  <c r="AE13" i="24"/>
  <c r="AF13" i="24" s="1"/>
  <c r="AG13" i="24" s="1"/>
  <c r="AE14" i="24"/>
  <c r="AF14" i="24" s="1"/>
  <c r="AG14" i="24" s="1"/>
  <c r="AE15" i="24"/>
  <c r="AF15" i="24" s="1"/>
  <c r="AG15" i="24" s="1"/>
  <c r="AE16" i="24"/>
  <c r="AF16" i="24" s="1"/>
  <c r="AG16" i="24" s="1"/>
  <c r="AE17" i="24"/>
  <c r="AF17" i="24" s="1"/>
  <c r="AG17" i="24" s="1"/>
  <c r="AE18" i="24"/>
  <c r="AF18" i="24" s="1"/>
  <c r="AG18" i="24" s="1"/>
  <c r="AE19" i="24"/>
  <c r="AF19" i="24" s="1"/>
  <c r="AG19" i="24" s="1"/>
  <c r="AE20" i="24"/>
  <c r="AF20" i="24" s="1"/>
  <c r="AG20" i="24" s="1"/>
  <c r="AE21" i="24"/>
  <c r="AF21" i="24" s="1"/>
  <c r="AG21" i="24" s="1"/>
  <c r="AE22" i="24"/>
  <c r="AF22" i="24" s="1"/>
  <c r="AG22" i="24" s="1"/>
  <c r="AE23" i="24"/>
  <c r="AF23" i="24" s="1"/>
  <c r="AG23" i="24" s="1"/>
  <c r="AE24" i="24"/>
  <c r="AF24" i="24" s="1"/>
  <c r="AG24" i="24" s="1"/>
  <c r="AE25" i="24"/>
  <c r="AF25" i="24" s="1"/>
  <c r="AG25" i="24" s="1"/>
  <c r="AE26" i="24"/>
  <c r="AF26" i="24" s="1"/>
  <c r="AG26" i="24" s="1"/>
  <c r="AE27" i="24"/>
  <c r="AF27" i="24" s="1"/>
  <c r="AG27" i="24" s="1"/>
  <c r="AE28" i="24"/>
  <c r="AF28" i="24" s="1"/>
  <c r="AG28" i="24" s="1"/>
  <c r="AE29" i="24"/>
  <c r="AF29" i="24" s="1"/>
  <c r="AG29" i="24" s="1"/>
  <c r="AE30" i="24"/>
  <c r="AF30" i="24" s="1"/>
  <c r="AG30" i="24" s="1"/>
  <c r="AE31" i="24"/>
  <c r="AF31" i="24" s="1"/>
  <c r="AG31" i="24" s="1"/>
  <c r="AE32" i="24"/>
  <c r="AF32" i="24" s="1"/>
  <c r="AG32" i="24" s="1"/>
  <c r="AE33" i="24"/>
  <c r="AF33" i="24" s="1"/>
  <c r="AG33" i="24" s="1"/>
  <c r="AE34" i="24"/>
  <c r="AF34" i="24" s="1"/>
  <c r="AG34" i="24" s="1"/>
  <c r="AE35" i="24"/>
  <c r="AF35" i="24" s="1"/>
  <c r="AG35" i="24" s="1"/>
  <c r="AE36" i="24"/>
  <c r="AF36" i="24" s="1"/>
  <c r="AG36" i="24" s="1"/>
  <c r="AE37" i="24"/>
  <c r="AF37" i="24" s="1"/>
  <c r="AG37" i="24" s="1"/>
  <c r="AE38" i="24"/>
  <c r="AF38" i="24" s="1"/>
  <c r="AG38" i="24" s="1"/>
  <c r="AE39" i="24"/>
  <c r="AF39" i="24" s="1"/>
  <c r="AG39" i="24" s="1"/>
  <c r="AE40" i="24"/>
  <c r="AF40" i="24" s="1"/>
  <c r="AG40" i="24" s="1"/>
  <c r="AE41" i="24"/>
  <c r="AF41" i="24" s="1"/>
  <c r="AG41" i="24" s="1"/>
  <c r="AE42" i="24"/>
  <c r="AF42" i="24" s="1"/>
  <c r="AG42" i="24" s="1"/>
  <c r="AE43" i="24"/>
  <c r="AF43" i="24" s="1"/>
  <c r="AG43" i="24" s="1"/>
  <c r="AE44" i="24"/>
  <c r="AF44" i="24" s="1"/>
  <c r="AG44" i="24" s="1"/>
  <c r="AE45" i="24"/>
  <c r="AF45" i="24" s="1"/>
  <c r="AG45" i="24" s="1"/>
  <c r="AE46" i="24"/>
  <c r="AF46" i="24" s="1"/>
  <c r="AG46" i="24" s="1"/>
  <c r="AE47" i="24"/>
  <c r="AF47" i="24" s="1"/>
  <c r="AG47" i="24" s="1"/>
  <c r="AE9" i="24"/>
  <c r="AF9" i="24" s="1"/>
  <c r="AD10" i="24"/>
  <c r="AD11" i="24"/>
  <c r="AD12" i="24"/>
  <c r="AD13" i="24"/>
  <c r="AD14" i="24"/>
  <c r="AD15" i="24"/>
  <c r="AD16" i="24"/>
  <c r="AD17" i="24"/>
  <c r="AD18" i="24"/>
  <c r="AD19" i="24"/>
  <c r="AD20" i="24"/>
  <c r="AD21" i="24"/>
  <c r="AD22" i="24"/>
  <c r="AD23" i="24"/>
  <c r="AD24" i="24"/>
  <c r="AD25" i="24"/>
  <c r="AD26" i="24"/>
  <c r="AD27" i="24"/>
  <c r="AD28" i="24"/>
  <c r="AD29" i="24"/>
  <c r="AD30" i="24"/>
  <c r="AD31" i="24"/>
  <c r="AD32" i="24"/>
  <c r="AD33" i="24"/>
  <c r="AD34" i="24"/>
  <c r="AD35" i="24"/>
  <c r="AD36" i="24"/>
  <c r="AD37" i="24"/>
  <c r="AD38" i="24"/>
  <c r="AD39" i="24"/>
  <c r="AD40" i="24"/>
  <c r="AD41" i="24"/>
  <c r="AD42" i="24"/>
  <c r="AD43" i="24"/>
  <c r="AD44" i="24"/>
  <c r="AD45" i="24"/>
  <c r="AD46" i="24"/>
  <c r="AD47" i="24"/>
  <c r="AD9" i="24"/>
  <c r="AG9" i="24" l="1"/>
  <c r="AG49" i="24" s="1"/>
  <c r="F24" i="5" s="1"/>
  <c r="AF49" i="24"/>
  <c r="J24" i="5" l="1"/>
  <c r="AE10" i="19" l="1"/>
  <c r="AF10" i="19" s="1"/>
  <c r="AG10" i="19" s="1"/>
  <c r="AE11" i="19"/>
  <c r="AF11" i="19" s="1"/>
  <c r="AG11" i="19" s="1"/>
  <c r="AE12" i="19"/>
  <c r="AF12" i="19" s="1"/>
  <c r="AG12" i="19" s="1"/>
  <c r="AE13" i="19"/>
  <c r="AF13" i="19" s="1"/>
  <c r="AG13" i="19" s="1"/>
  <c r="AE14" i="19"/>
  <c r="AF14" i="19" s="1"/>
  <c r="AG14" i="19" s="1"/>
  <c r="AE15" i="19"/>
  <c r="AF15" i="19" s="1"/>
  <c r="AG15" i="19" s="1"/>
  <c r="AE16" i="19"/>
  <c r="AF16" i="19" s="1"/>
  <c r="AG16" i="19" s="1"/>
  <c r="AE17" i="19"/>
  <c r="AF17" i="19" s="1"/>
  <c r="AG17" i="19" s="1"/>
  <c r="AE18" i="19"/>
  <c r="AF18" i="19" s="1"/>
  <c r="AG18" i="19" s="1"/>
  <c r="AE19" i="19"/>
  <c r="AF19" i="19" s="1"/>
  <c r="AG19" i="19" s="1"/>
  <c r="AE20" i="19"/>
  <c r="AF20" i="19" s="1"/>
  <c r="AG20" i="19" s="1"/>
  <c r="AE21" i="19"/>
  <c r="AF21" i="19" s="1"/>
  <c r="AG21" i="19" s="1"/>
  <c r="AE22" i="19"/>
  <c r="AF22" i="19" s="1"/>
  <c r="AG22" i="19" s="1"/>
  <c r="AE23" i="19"/>
  <c r="AF23" i="19" s="1"/>
  <c r="AG23" i="19" s="1"/>
  <c r="AE24" i="19"/>
  <c r="AF24" i="19" s="1"/>
  <c r="AG24" i="19" s="1"/>
  <c r="AE25" i="19"/>
  <c r="AF25" i="19" s="1"/>
  <c r="AG25" i="19" s="1"/>
  <c r="AE26" i="19"/>
  <c r="AF26" i="19" s="1"/>
  <c r="AG26" i="19" s="1"/>
  <c r="AE27" i="19"/>
  <c r="AF27" i="19" s="1"/>
  <c r="AG27" i="19" s="1"/>
  <c r="AE28" i="19"/>
  <c r="AF28" i="19" s="1"/>
  <c r="AG28" i="19" s="1"/>
  <c r="AE29" i="19"/>
  <c r="AF29" i="19" s="1"/>
  <c r="AG29" i="19" s="1"/>
  <c r="AE30" i="19"/>
  <c r="AF30" i="19" s="1"/>
  <c r="AG30" i="19" s="1"/>
  <c r="AE31" i="19"/>
  <c r="AF31" i="19" s="1"/>
  <c r="AG31" i="19" s="1"/>
  <c r="AE32" i="19"/>
  <c r="AF32" i="19" s="1"/>
  <c r="AG32" i="19" s="1"/>
  <c r="AE33" i="19"/>
  <c r="AF33" i="19" s="1"/>
  <c r="AG33" i="19" s="1"/>
  <c r="AE34" i="19"/>
  <c r="AF34" i="19" s="1"/>
  <c r="AG34" i="19" s="1"/>
  <c r="AE35" i="19"/>
  <c r="AF35" i="19" s="1"/>
  <c r="AG35" i="19" s="1"/>
  <c r="AE36" i="19"/>
  <c r="AF36" i="19" s="1"/>
  <c r="AG36" i="19" s="1"/>
  <c r="AE37" i="19"/>
  <c r="AF37" i="19" s="1"/>
  <c r="AG37" i="19" s="1"/>
  <c r="AE38" i="19"/>
  <c r="AF38" i="19" s="1"/>
  <c r="AG38" i="19" s="1"/>
  <c r="AE39" i="19"/>
  <c r="AF39" i="19" s="1"/>
  <c r="AG39" i="19" s="1"/>
  <c r="AE40" i="19"/>
  <c r="AF40" i="19" s="1"/>
  <c r="AG40" i="19" s="1"/>
  <c r="AE41" i="19"/>
  <c r="AF41" i="19" s="1"/>
  <c r="AG41" i="19" s="1"/>
  <c r="AE42" i="19"/>
  <c r="AF42" i="19" s="1"/>
  <c r="AG42" i="19" s="1"/>
  <c r="AE43" i="19"/>
  <c r="AF43" i="19" s="1"/>
  <c r="AG43" i="19" s="1"/>
  <c r="AE44" i="19"/>
  <c r="AF44" i="19" s="1"/>
  <c r="AG44" i="19" s="1"/>
  <c r="AE9" i="19"/>
  <c r="AF9" i="19" s="1"/>
  <c r="AD10" i="19"/>
  <c r="AD11" i="19"/>
  <c r="AD12" i="19"/>
  <c r="AD13" i="19"/>
  <c r="AD14" i="19"/>
  <c r="AD15" i="19"/>
  <c r="AD16" i="19"/>
  <c r="AD17" i="19"/>
  <c r="AD18" i="19"/>
  <c r="AD19" i="19"/>
  <c r="AD20" i="19"/>
  <c r="AD21" i="19"/>
  <c r="AD22" i="19"/>
  <c r="AD23" i="19"/>
  <c r="AD24" i="19"/>
  <c r="AD25" i="19"/>
  <c r="AD26" i="19"/>
  <c r="AD27" i="19"/>
  <c r="AD28" i="19"/>
  <c r="AD29" i="19"/>
  <c r="AD30" i="19"/>
  <c r="AD31" i="19"/>
  <c r="AD32" i="19"/>
  <c r="AD33" i="19"/>
  <c r="AD34" i="19"/>
  <c r="AD35" i="19"/>
  <c r="AD36" i="19"/>
  <c r="AD37" i="19"/>
  <c r="AD38" i="19"/>
  <c r="AD39" i="19"/>
  <c r="AD40" i="19"/>
  <c r="AD41" i="19"/>
  <c r="AD42" i="19"/>
  <c r="AD43" i="19"/>
  <c r="AD44" i="19"/>
  <c r="AD9" i="19"/>
  <c r="AF46" i="19" l="1"/>
  <c r="AG9" i="19"/>
  <c r="AG46" i="19" s="1"/>
  <c r="F23" i="5" s="1"/>
  <c r="J23" i="5" l="1"/>
  <c r="J21" i="5" l="1"/>
  <c r="J19" i="5"/>
  <c r="J20" i="5"/>
  <c r="S7" i="5"/>
  <c r="R7" i="5"/>
  <c r="Q7" i="5"/>
  <c r="P7" i="5"/>
  <c r="N7" i="5"/>
  <c r="L7" i="5"/>
  <c r="K7" i="5"/>
  <c r="J7" i="5"/>
  <c r="H7" i="5"/>
  <c r="G7" i="5"/>
  <c r="F7" i="5"/>
  <c r="E7" i="5"/>
  <c r="D7" i="5"/>
  <c r="AH10" i="62" l="1"/>
  <c r="AI10" i="62" s="1"/>
  <c r="AJ10" i="62" s="1"/>
  <c r="AH16" i="62"/>
  <c r="AI16" i="62" s="1"/>
  <c r="AJ16" i="62" s="1"/>
  <c r="AH18" i="62"/>
  <c r="AI18" i="62" s="1"/>
  <c r="AJ18" i="62" s="1"/>
  <c r="AH27" i="62"/>
  <c r="AI27" i="62" s="1"/>
  <c r="AJ27" i="62" s="1"/>
  <c r="AH33" i="62"/>
  <c r="AI33" i="62" s="1"/>
  <c r="AJ33" i="62" s="1"/>
  <c r="AH12" i="61"/>
  <c r="AI12" i="61" s="1"/>
  <c r="AJ12" i="61" s="1"/>
  <c r="AH16" i="61"/>
  <c r="AI16" i="61" s="1"/>
  <c r="AJ16" i="61" s="1"/>
  <c r="AH15" i="60"/>
  <c r="AI15" i="60" s="1"/>
  <c r="AJ15" i="60" s="1"/>
  <c r="AH28" i="60"/>
  <c r="AI28" i="60" s="1"/>
  <c r="AJ28" i="60" s="1"/>
  <c r="AH32" i="60"/>
  <c r="AI32" i="60" s="1"/>
  <c r="AJ32" i="60" s="1"/>
  <c r="AH23" i="61"/>
  <c r="AI23" i="61" s="1"/>
  <c r="AJ23" i="61" s="1"/>
  <c r="AH25" i="60"/>
  <c r="AI25" i="60" s="1"/>
  <c r="AJ25" i="60" s="1"/>
  <c r="AH12" i="62"/>
  <c r="AI12" i="62" s="1"/>
  <c r="AJ12" i="62" s="1"/>
  <c r="AH20" i="62"/>
  <c r="AI20" i="62" s="1"/>
  <c r="AJ20" i="62" s="1"/>
  <c r="AH25" i="62"/>
  <c r="AI25" i="62" s="1"/>
  <c r="AJ25" i="62" s="1"/>
  <c r="AH32" i="62"/>
  <c r="AI32" i="62" s="1"/>
  <c r="AJ32" i="62" s="1"/>
  <c r="AH20" i="61"/>
  <c r="AI20" i="61" s="1"/>
  <c r="AJ20" i="61" s="1"/>
  <c r="AH25" i="61"/>
  <c r="AI25" i="61" s="1"/>
  <c r="AJ25" i="61" s="1"/>
  <c r="AH27" i="61"/>
  <c r="AI27" i="61" s="1"/>
  <c r="AJ27" i="61" s="1"/>
  <c r="AH32" i="61"/>
  <c r="AI32" i="61" s="1"/>
  <c r="AJ32" i="61" s="1"/>
  <c r="AH11" i="60"/>
  <c r="AI11" i="60" s="1"/>
  <c r="AJ11" i="60" s="1"/>
  <c r="AH18" i="60"/>
  <c r="AI18" i="60" s="1"/>
  <c r="AJ18" i="60" s="1"/>
  <c r="AH23" i="60"/>
  <c r="AI23" i="60" s="1"/>
  <c r="AJ23" i="60" s="1"/>
  <c r="AH30" i="60"/>
  <c r="AI30" i="60" s="1"/>
  <c r="AJ30" i="60" s="1"/>
  <c r="AH37" i="60"/>
  <c r="AI37" i="60" s="1"/>
  <c r="AJ37" i="60" s="1"/>
  <c r="AH9" i="60"/>
  <c r="AI9" i="60" s="1"/>
  <c r="AH15" i="62"/>
  <c r="AI15" i="62" s="1"/>
  <c r="AJ15" i="62" s="1"/>
  <c r="AH23" i="62"/>
  <c r="AI23" i="62" s="1"/>
  <c r="AJ23" i="62" s="1"/>
  <c r="AH10" i="61"/>
  <c r="AI10" i="61" s="1"/>
  <c r="AJ10" i="61" s="1"/>
  <c r="AH22" i="61"/>
  <c r="AI22" i="61" s="1"/>
  <c r="AJ22" i="61" s="1"/>
  <c r="AH13" i="60"/>
  <c r="AI13" i="60" s="1"/>
  <c r="AJ13" i="60" s="1"/>
  <c r="AH26" i="60"/>
  <c r="AI26" i="60" s="1"/>
  <c r="AJ26" i="60" s="1"/>
  <c r="AH30" i="61"/>
  <c r="AI30" i="61" s="1"/>
  <c r="AJ30" i="61" s="1"/>
  <c r="AH19" i="62"/>
  <c r="AI19" i="62" s="1"/>
  <c r="AJ19" i="62" s="1"/>
  <c r="AH31" i="62"/>
  <c r="AI31" i="62" s="1"/>
  <c r="AJ31" i="62" s="1"/>
  <c r="AH34" i="62"/>
  <c r="AI34" i="62" s="1"/>
  <c r="AJ34" i="62" s="1"/>
  <c r="AH37" i="62"/>
  <c r="AI37" i="62" s="1"/>
  <c r="AJ37" i="62" s="1"/>
  <c r="AH13" i="61"/>
  <c r="AI13" i="61" s="1"/>
  <c r="AJ13" i="61" s="1"/>
  <c r="AH15" i="61"/>
  <c r="AI15" i="61" s="1"/>
  <c r="AJ15" i="61" s="1"/>
  <c r="AH16" i="60"/>
  <c r="AI16" i="60" s="1"/>
  <c r="AJ16" i="60" s="1"/>
  <c r="AH21" i="60"/>
  <c r="AI21" i="60" s="1"/>
  <c r="AJ21" i="60" s="1"/>
  <c r="AH34" i="60"/>
  <c r="AI34" i="60" s="1"/>
  <c r="AJ34" i="60" s="1"/>
  <c r="AH36" i="60"/>
  <c r="AI36" i="60" s="1"/>
  <c r="AJ36" i="60" s="1"/>
  <c r="AH30" i="62"/>
  <c r="AI30" i="62" s="1"/>
  <c r="AJ30" i="62" s="1"/>
  <c r="AH18" i="61"/>
  <c r="AI18" i="61" s="1"/>
  <c r="AJ18" i="61" s="1"/>
  <c r="AH11" i="62"/>
  <c r="AI11" i="62" s="1"/>
  <c r="AJ11" i="62" s="1"/>
  <c r="AH13" i="62"/>
  <c r="AI13" i="62" s="1"/>
  <c r="AJ13" i="62" s="1"/>
  <c r="AH21" i="62"/>
  <c r="AI21" i="62" s="1"/>
  <c r="AJ21" i="62" s="1"/>
  <c r="AH26" i="62"/>
  <c r="AI26" i="62" s="1"/>
  <c r="AJ26" i="62" s="1"/>
  <c r="AH29" i="62"/>
  <c r="AI29" i="62" s="1"/>
  <c r="AJ29" i="62" s="1"/>
  <c r="AH17" i="61"/>
  <c r="AI17" i="61" s="1"/>
  <c r="AJ17" i="61" s="1"/>
  <c r="AH19" i="61"/>
  <c r="AI19" i="61" s="1"/>
  <c r="AJ19" i="61" s="1"/>
  <c r="AH24" i="61"/>
  <c r="AI24" i="61" s="1"/>
  <c r="AJ24" i="61" s="1"/>
  <c r="AH26" i="61"/>
  <c r="AI26" i="61" s="1"/>
  <c r="AJ26" i="61" s="1"/>
  <c r="AH29" i="61"/>
  <c r="AI29" i="61" s="1"/>
  <c r="AJ29" i="61" s="1"/>
  <c r="AH31" i="61"/>
  <c r="AI31" i="61" s="1"/>
  <c r="AJ31" i="61" s="1"/>
  <c r="AH9" i="61"/>
  <c r="AI9" i="61" s="1"/>
  <c r="AH12" i="60"/>
  <c r="AI12" i="60" s="1"/>
  <c r="AJ12" i="60" s="1"/>
  <c r="AH19" i="60"/>
  <c r="AI19" i="60" s="1"/>
  <c r="AJ19" i="60" s="1"/>
  <c r="AH24" i="60"/>
  <c r="AI24" i="60" s="1"/>
  <c r="AJ24" i="60" s="1"/>
  <c r="AH29" i="60"/>
  <c r="AI29" i="60" s="1"/>
  <c r="AJ29" i="60" s="1"/>
  <c r="AH31" i="60"/>
  <c r="AI31" i="60" s="1"/>
  <c r="AJ31" i="60" s="1"/>
  <c r="AH14" i="62"/>
  <c r="AI14" i="62" s="1"/>
  <c r="AJ14" i="62" s="1"/>
  <c r="AH17" i="62"/>
  <c r="AI17" i="62" s="1"/>
  <c r="AJ17" i="62" s="1"/>
  <c r="AH36" i="62"/>
  <c r="AI36" i="62" s="1"/>
  <c r="AJ36" i="62" s="1"/>
  <c r="AH11" i="61"/>
  <c r="AI11" i="61" s="1"/>
  <c r="AJ11" i="61" s="1"/>
  <c r="AH14" i="60"/>
  <c r="AI14" i="60" s="1"/>
  <c r="AJ14" i="60" s="1"/>
  <c r="AH27" i="60"/>
  <c r="AI27" i="60" s="1"/>
  <c r="AJ27" i="60" s="1"/>
  <c r="AH22" i="62"/>
  <c r="AI22" i="62" s="1"/>
  <c r="AJ22" i="62" s="1"/>
  <c r="AH35" i="62"/>
  <c r="AI35" i="62" s="1"/>
  <c r="AJ35" i="62" s="1"/>
  <c r="AH24" i="62"/>
  <c r="AI24" i="62" s="1"/>
  <c r="AJ24" i="62" s="1"/>
  <c r="AH28" i="62"/>
  <c r="AI28" i="62" s="1"/>
  <c r="AJ28" i="62" s="1"/>
  <c r="AH38" i="62"/>
  <c r="AI38" i="62" s="1"/>
  <c r="AJ38" i="62" s="1"/>
  <c r="AH14" i="61"/>
  <c r="AI14" i="61" s="1"/>
  <c r="AJ14" i="61" s="1"/>
  <c r="AH28" i="61"/>
  <c r="AI28" i="61" s="1"/>
  <c r="AJ28" i="61" s="1"/>
  <c r="AH10" i="60"/>
  <c r="AI10" i="60" s="1"/>
  <c r="AJ10" i="60" s="1"/>
  <c r="AH17" i="60"/>
  <c r="AI17" i="60" s="1"/>
  <c r="AJ17" i="60" s="1"/>
  <c r="AH22" i="60"/>
  <c r="AI22" i="60" s="1"/>
  <c r="AJ22" i="60" s="1"/>
  <c r="AH33" i="60"/>
  <c r="AI33" i="60" s="1"/>
  <c r="AJ33" i="60" s="1"/>
  <c r="AH35" i="60"/>
  <c r="AI35" i="60" s="1"/>
  <c r="AJ35" i="60" s="1"/>
  <c r="AH38" i="60"/>
  <c r="AI38" i="60" s="1"/>
  <c r="AJ38" i="60" s="1"/>
  <c r="AH9" i="62"/>
  <c r="AI9" i="62" s="1"/>
  <c r="AH21" i="61"/>
  <c r="AI21" i="61" s="1"/>
  <c r="AJ21" i="61" s="1"/>
  <c r="AH20" i="60"/>
  <c r="AI20" i="60" s="1"/>
  <c r="AJ20" i="60" s="1"/>
  <c r="AH11" i="53"/>
  <c r="AI11" i="53" s="1"/>
  <c r="AJ11" i="53" s="1"/>
  <c r="AH16" i="53"/>
  <c r="AI16" i="53" s="1"/>
  <c r="AJ16" i="53" s="1"/>
  <c r="AH18" i="53"/>
  <c r="AI18" i="53" s="1"/>
  <c r="AJ18" i="53" s="1"/>
  <c r="AH33" i="53"/>
  <c r="AI33" i="53" s="1"/>
  <c r="AJ33" i="53" s="1"/>
  <c r="AH35" i="53"/>
  <c r="AI35" i="53" s="1"/>
  <c r="AJ35" i="53" s="1"/>
  <c r="AH37" i="53"/>
  <c r="AI37" i="53" s="1"/>
  <c r="AJ37" i="53" s="1"/>
  <c r="AI11" i="52"/>
  <c r="AJ11" i="52" s="1"/>
  <c r="AK11" i="52" s="1"/>
  <c r="AI16" i="52"/>
  <c r="AJ16" i="52" s="1"/>
  <c r="AK16" i="52" s="1"/>
  <c r="AI29" i="52"/>
  <c r="AJ29" i="52" s="1"/>
  <c r="AK29" i="52" s="1"/>
  <c r="AI35" i="52"/>
  <c r="AJ35" i="52" s="1"/>
  <c r="AK35" i="52" s="1"/>
  <c r="AI9" i="52"/>
  <c r="AJ9" i="52" s="1"/>
  <c r="AH44" i="53"/>
  <c r="AI44" i="53" s="1"/>
  <c r="AJ44" i="53" s="1"/>
  <c r="AI25" i="52"/>
  <c r="AJ25" i="52" s="1"/>
  <c r="AK25" i="52" s="1"/>
  <c r="AH20" i="53"/>
  <c r="AI20" i="53" s="1"/>
  <c r="AJ20" i="53" s="1"/>
  <c r="AH22" i="53"/>
  <c r="AI22" i="53" s="1"/>
  <c r="AJ22" i="53" s="1"/>
  <c r="AH41" i="53"/>
  <c r="AI41" i="53" s="1"/>
  <c r="AJ41" i="53" s="1"/>
  <c r="AH43" i="53"/>
  <c r="AI43" i="53" s="1"/>
  <c r="AJ43" i="53" s="1"/>
  <c r="AH9" i="53"/>
  <c r="AI9" i="53" s="1"/>
  <c r="AI17" i="52"/>
  <c r="AJ17" i="52" s="1"/>
  <c r="AK17" i="52" s="1"/>
  <c r="AI30" i="52"/>
  <c r="AJ30" i="52" s="1"/>
  <c r="AK30" i="52" s="1"/>
  <c r="AH13" i="53"/>
  <c r="AI13" i="53" s="1"/>
  <c r="AJ13" i="53" s="1"/>
  <c r="AH15" i="53"/>
  <c r="AI15" i="53" s="1"/>
  <c r="AJ15" i="53" s="1"/>
  <c r="AH26" i="53"/>
  <c r="AI26" i="53" s="1"/>
  <c r="AJ26" i="53" s="1"/>
  <c r="AH47" i="53"/>
  <c r="AI47" i="53" s="1"/>
  <c r="AJ47" i="53" s="1"/>
  <c r="AI12" i="52"/>
  <c r="AJ12" i="52" s="1"/>
  <c r="AK12" i="52" s="1"/>
  <c r="AI21" i="52"/>
  <c r="AJ21" i="52" s="1"/>
  <c r="AK21" i="52" s="1"/>
  <c r="AI26" i="52"/>
  <c r="AJ26" i="52" s="1"/>
  <c r="AK26" i="52" s="1"/>
  <c r="AI31" i="52"/>
  <c r="AJ31" i="52" s="1"/>
  <c r="AK31" i="52" s="1"/>
  <c r="AI36" i="52"/>
  <c r="AJ36" i="52" s="1"/>
  <c r="AK36" i="52" s="1"/>
  <c r="AI34" i="52"/>
  <c r="AJ34" i="52" s="1"/>
  <c r="AK34" i="52" s="1"/>
  <c r="AH24" i="53"/>
  <c r="AI24" i="53" s="1"/>
  <c r="AJ24" i="53" s="1"/>
  <c r="AH30" i="53"/>
  <c r="AI30" i="53" s="1"/>
  <c r="AJ30" i="53" s="1"/>
  <c r="AH38" i="53"/>
  <c r="AI38" i="53" s="1"/>
  <c r="AJ38" i="53" s="1"/>
  <c r="AH45" i="53"/>
  <c r="AI45" i="53" s="1"/>
  <c r="AJ45" i="53" s="1"/>
  <c r="AI27" i="52"/>
  <c r="AJ27" i="52" s="1"/>
  <c r="AK27" i="52" s="1"/>
  <c r="AI32" i="52"/>
  <c r="AJ32" i="52" s="1"/>
  <c r="AK32" i="52" s="1"/>
  <c r="AH29" i="53"/>
  <c r="AI29" i="53" s="1"/>
  <c r="AJ29" i="53" s="1"/>
  <c r="AI15" i="52"/>
  <c r="AJ15" i="52" s="1"/>
  <c r="AK15" i="52" s="1"/>
  <c r="AH10" i="53"/>
  <c r="AI10" i="53" s="1"/>
  <c r="AJ10" i="53" s="1"/>
  <c r="AH17" i="53"/>
  <c r="AI17" i="53" s="1"/>
  <c r="AJ17" i="53" s="1"/>
  <c r="AH19" i="53"/>
  <c r="AI19" i="53" s="1"/>
  <c r="AJ19" i="53" s="1"/>
  <c r="AH28" i="53"/>
  <c r="AI28" i="53" s="1"/>
  <c r="AJ28" i="53" s="1"/>
  <c r="AH34" i="53"/>
  <c r="AI34" i="53" s="1"/>
  <c r="AJ34" i="53" s="1"/>
  <c r="AI13" i="52"/>
  <c r="AJ13" i="52" s="1"/>
  <c r="AK13" i="52" s="1"/>
  <c r="AI18" i="52"/>
  <c r="AJ18" i="52" s="1"/>
  <c r="AK18" i="52" s="1"/>
  <c r="AI22" i="52"/>
  <c r="AJ22" i="52" s="1"/>
  <c r="AK22" i="52" s="1"/>
  <c r="AI33" i="52"/>
  <c r="AJ33" i="52" s="1"/>
  <c r="AK33" i="52" s="1"/>
  <c r="AH39" i="53"/>
  <c r="AI39" i="53" s="1"/>
  <c r="AJ39" i="53" s="1"/>
  <c r="AI38" i="52"/>
  <c r="AJ38" i="52" s="1"/>
  <c r="AK38" i="52" s="1"/>
  <c r="AH21" i="53"/>
  <c r="AI21" i="53" s="1"/>
  <c r="AJ21" i="53" s="1"/>
  <c r="AH23" i="53"/>
  <c r="AI23" i="53" s="1"/>
  <c r="AJ23" i="53" s="1"/>
  <c r="AH32" i="53"/>
  <c r="AI32" i="53" s="1"/>
  <c r="AJ32" i="53" s="1"/>
  <c r="AH36" i="53"/>
  <c r="AI36" i="53" s="1"/>
  <c r="AJ36" i="53" s="1"/>
  <c r="AH40" i="53"/>
  <c r="AI40" i="53" s="1"/>
  <c r="AJ40" i="53" s="1"/>
  <c r="AH42" i="53"/>
  <c r="AI42" i="53" s="1"/>
  <c r="AJ42" i="53" s="1"/>
  <c r="AI19" i="52"/>
  <c r="AJ19" i="52" s="1"/>
  <c r="AK19" i="52" s="1"/>
  <c r="AI23" i="52"/>
  <c r="AJ23" i="52" s="1"/>
  <c r="AK23" i="52" s="1"/>
  <c r="AI28" i="52"/>
  <c r="AJ28" i="52" s="1"/>
  <c r="AK28" i="52" s="1"/>
  <c r="AI37" i="52"/>
  <c r="AJ37" i="52" s="1"/>
  <c r="AK37" i="52" s="1"/>
  <c r="AH31" i="53"/>
  <c r="AI31" i="53" s="1"/>
  <c r="AJ31" i="53" s="1"/>
  <c r="AH46" i="53"/>
  <c r="AI46" i="53" s="1"/>
  <c r="AJ46" i="53" s="1"/>
  <c r="AI20" i="52"/>
  <c r="AJ20" i="52" s="1"/>
  <c r="AK20" i="52" s="1"/>
  <c r="AH12" i="53"/>
  <c r="AI12" i="53" s="1"/>
  <c r="AJ12" i="53" s="1"/>
  <c r="AH14" i="53"/>
  <c r="AI14" i="53" s="1"/>
  <c r="AJ14" i="53" s="1"/>
  <c r="AH25" i="53"/>
  <c r="AI25" i="53" s="1"/>
  <c r="AJ25" i="53" s="1"/>
  <c r="AH27" i="53"/>
  <c r="AI27" i="53" s="1"/>
  <c r="AJ27" i="53" s="1"/>
  <c r="AH48" i="53"/>
  <c r="AI48" i="53" s="1"/>
  <c r="AJ48" i="53" s="1"/>
  <c r="AI14" i="52"/>
  <c r="AJ14" i="52" s="1"/>
  <c r="AK14" i="52" s="1"/>
  <c r="AI24" i="52"/>
  <c r="AJ24" i="52" s="1"/>
  <c r="AK24" i="52" s="1"/>
  <c r="AI10" i="52"/>
  <c r="AJ10" i="52" s="1"/>
  <c r="AK10" i="52" s="1"/>
  <c r="AH9" i="39"/>
  <c r="AI9" i="39" s="1"/>
  <c r="AJ9" i="39" s="1"/>
  <c r="H28" i="5" s="1"/>
  <c r="AH10" i="37"/>
  <c r="AI10" i="37" s="1"/>
  <c r="AJ10" i="37" s="1"/>
  <c r="AH14" i="37"/>
  <c r="AI14" i="37" s="1"/>
  <c r="AJ14" i="37" s="1"/>
  <c r="AH18" i="37"/>
  <c r="AI18" i="37" s="1"/>
  <c r="AJ18" i="37" s="1"/>
  <c r="AH40" i="37"/>
  <c r="AI40" i="37" s="1"/>
  <c r="AJ40" i="37" s="1"/>
  <c r="AH44" i="37"/>
  <c r="AI44" i="37" s="1"/>
  <c r="AJ44" i="37" s="1"/>
  <c r="AH48" i="37"/>
  <c r="AI48" i="37" s="1"/>
  <c r="AJ48" i="37" s="1"/>
  <c r="AH52" i="37"/>
  <c r="AI52" i="37" s="1"/>
  <c r="AJ52" i="37" s="1"/>
  <c r="AH28" i="37"/>
  <c r="AI28" i="37" s="1"/>
  <c r="AJ28" i="37" s="1"/>
  <c r="AH22" i="37"/>
  <c r="AI22" i="37" s="1"/>
  <c r="AJ22" i="37" s="1"/>
  <c r="AH29" i="37"/>
  <c r="AI29" i="37" s="1"/>
  <c r="AJ29" i="37" s="1"/>
  <c r="AH33" i="37"/>
  <c r="AI33" i="37" s="1"/>
  <c r="AJ33" i="37" s="1"/>
  <c r="AH37" i="37"/>
  <c r="AI37" i="37" s="1"/>
  <c r="AJ37" i="37" s="1"/>
  <c r="AH56" i="37"/>
  <c r="AI56" i="37" s="1"/>
  <c r="AJ56" i="37" s="1"/>
  <c r="AH60" i="37"/>
  <c r="AI60" i="37" s="1"/>
  <c r="AJ60" i="37" s="1"/>
  <c r="AH64" i="37"/>
  <c r="AI64" i="37" s="1"/>
  <c r="AJ64" i="37" s="1"/>
  <c r="AH36" i="37"/>
  <c r="AI36" i="37" s="1"/>
  <c r="AJ36" i="37" s="1"/>
  <c r="AH59" i="37"/>
  <c r="AI59" i="37" s="1"/>
  <c r="AJ59" i="37" s="1"/>
  <c r="AH11" i="37"/>
  <c r="AI11" i="37" s="1"/>
  <c r="AJ11" i="37" s="1"/>
  <c r="AH15" i="37"/>
  <c r="AI15" i="37" s="1"/>
  <c r="AJ15" i="37" s="1"/>
  <c r="AH19" i="37"/>
  <c r="AI19" i="37" s="1"/>
  <c r="AJ19" i="37" s="1"/>
  <c r="AH41" i="37"/>
  <c r="AI41" i="37" s="1"/>
  <c r="AJ41" i="37" s="1"/>
  <c r="AH45" i="37"/>
  <c r="AI45" i="37" s="1"/>
  <c r="AJ45" i="37" s="1"/>
  <c r="AH49" i="37"/>
  <c r="AI49" i="37" s="1"/>
  <c r="AJ49" i="37" s="1"/>
  <c r="AH53" i="37"/>
  <c r="AI53" i="37" s="1"/>
  <c r="AJ53" i="37" s="1"/>
  <c r="AH63" i="37"/>
  <c r="AI63" i="37" s="1"/>
  <c r="AJ63" i="37" s="1"/>
  <c r="AH23" i="37"/>
  <c r="AI23" i="37" s="1"/>
  <c r="AJ23" i="37" s="1"/>
  <c r="AH26" i="37"/>
  <c r="AI26" i="37" s="1"/>
  <c r="AJ26" i="37" s="1"/>
  <c r="AH30" i="37"/>
  <c r="AI30" i="37" s="1"/>
  <c r="AJ30" i="37" s="1"/>
  <c r="AH34" i="37"/>
  <c r="AI34" i="37" s="1"/>
  <c r="AJ34" i="37" s="1"/>
  <c r="AH57" i="37"/>
  <c r="AI57" i="37" s="1"/>
  <c r="AJ57" i="37" s="1"/>
  <c r="AH61" i="37"/>
  <c r="AI61" i="37" s="1"/>
  <c r="AJ61" i="37" s="1"/>
  <c r="AH65" i="37"/>
  <c r="AI65" i="37" s="1"/>
  <c r="AJ65" i="37" s="1"/>
  <c r="AH32" i="37"/>
  <c r="AI32" i="37" s="1"/>
  <c r="AJ32" i="37" s="1"/>
  <c r="AH55" i="37"/>
  <c r="AI55" i="37" s="1"/>
  <c r="AJ55" i="37" s="1"/>
  <c r="AH9" i="37"/>
  <c r="AI9" i="37" s="1"/>
  <c r="AH12" i="37"/>
  <c r="AI12" i="37" s="1"/>
  <c r="AJ12" i="37" s="1"/>
  <c r="AH16" i="37"/>
  <c r="AI16" i="37" s="1"/>
  <c r="AJ16" i="37" s="1"/>
  <c r="AH20" i="37"/>
  <c r="AI20" i="37" s="1"/>
  <c r="AJ20" i="37" s="1"/>
  <c r="AH38" i="37"/>
  <c r="AI38" i="37" s="1"/>
  <c r="AJ38" i="37" s="1"/>
  <c r="AH42" i="37"/>
  <c r="AI42" i="37" s="1"/>
  <c r="AJ42" i="37" s="1"/>
  <c r="AH46" i="37"/>
  <c r="AI46" i="37" s="1"/>
  <c r="AJ46" i="37" s="1"/>
  <c r="AH50" i="37"/>
  <c r="AI50" i="37" s="1"/>
  <c r="AJ50" i="37" s="1"/>
  <c r="AH25" i="37"/>
  <c r="AI25" i="37" s="1"/>
  <c r="AJ25" i="37" s="1"/>
  <c r="AH24" i="37"/>
  <c r="AI24" i="37" s="1"/>
  <c r="AJ24" i="37" s="1"/>
  <c r="AH27" i="37"/>
  <c r="AI27" i="37" s="1"/>
  <c r="AJ27" i="37" s="1"/>
  <c r="AH31" i="37"/>
  <c r="AI31" i="37" s="1"/>
  <c r="AJ31" i="37" s="1"/>
  <c r="AH35" i="37"/>
  <c r="AI35" i="37" s="1"/>
  <c r="AJ35" i="37" s="1"/>
  <c r="AH54" i="37"/>
  <c r="AI54" i="37" s="1"/>
  <c r="AJ54" i="37" s="1"/>
  <c r="AH58" i="37"/>
  <c r="AI58" i="37" s="1"/>
  <c r="AJ58" i="37" s="1"/>
  <c r="AH62" i="37"/>
  <c r="AI62" i="37" s="1"/>
  <c r="AJ62" i="37" s="1"/>
  <c r="AH66" i="37"/>
  <c r="AI66" i="37" s="1"/>
  <c r="AJ66" i="37" s="1"/>
  <c r="AH13" i="37"/>
  <c r="AI13" i="37" s="1"/>
  <c r="AJ13" i="37" s="1"/>
  <c r="AH17" i="37"/>
  <c r="AI17" i="37" s="1"/>
  <c r="AJ17" i="37" s="1"/>
  <c r="AH21" i="37"/>
  <c r="AI21" i="37" s="1"/>
  <c r="AJ21" i="37" s="1"/>
  <c r="AH39" i="37"/>
  <c r="AI39" i="37" s="1"/>
  <c r="AJ39" i="37" s="1"/>
  <c r="AH43" i="37"/>
  <c r="AI43" i="37" s="1"/>
  <c r="AJ43" i="37" s="1"/>
  <c r="AH47" i="37"/>
  <c r="AI47" i="37" s="1"/>
  <c r="AJ47" i="37" s="1"/>
  <c r="AH51" i="37"/>
  <c r="AI51" i="37" s="1"/>
  <c r="AJ51" i="37" s="1"/>
  <c r="AH13" i="36"/>
  <c r="AI13" i="36" s="1"/>
  <c r="AJ13" i="36" s="1"/>
  <c r="AH17" i="36"/>
  <c r="AI17" i="36" s="1"/>
  <c r="AJ17" i="36" s="1"/>
  <c r="AH20" i="36"/>
  <c r="AI20" i="36" s="1"/>
  <c r="AJ20" i="36" s="1"/>
  <c r="AH46" i="36"/>
  <c r="AI46" i="36" s="1"/>
  <c r="AJ46" i="36" s="1"/>
  <c r="AH53" i="36"/>
  <c r="AI53" i="36" s="1"/>
  <c r="AJ53" i="36" s="1"/>
  <c r="AH64" i="36"/>
  <c r="AI64" i="36" s="1"/>
  <c r="AJ64" i="36" s="1"/>
  <c r="AH68" i="36"/>
  <c r="AI68" i="36" s="1"/>
  <c r="AJ68" i="36" s="1"/>
  <c r="AH72" i="36"/>
  <c r="AI72" i="36" s="1"/>
  <c r="AJ72" i="36" s="1"/>
  <c r="AH86" i="36"/>
  <c r="AI86" i="36" s="1"/>
  <c r="AJ86" i="36" s="1"/>
  <c r="AH90" i="36"/>
  <c r="AI90" i="36" s="1"/>
  <c r="AJ90" i="36" s="1"/>
  <c r="AH94" i="36"/>
  <c r="AI94" i="36" s="1"/>
  <c r="AJ94" i="36" s="1"/>
  <c r="AH104" i="36"/>
  <c r="AI104" i="36" s="1"/>
  <c r="AJ104" i="36" s="1"/>
  <c r="AH121" i="36"/>
  <c r="AI121" i="36" s="1"/>
  <c r="AJ121" i="36" s="1"/>
  <c r="AH125" i="36"/>
  <c r="AI125" i="36" s="1"/>
  <c r="AJ125" i="36" s="1"/>
  <c r="AH139" i="36"/>
  <c r="AI139" i="36" s="1"/>
  <c r="AJ139" i="36" s="1"/>
  <c r="AH9" i="36"/>
  <c r="AI9" i="36" s="1"/>
  <c r="AH16" i="36"/>
  <c r="AI16" i="36" s="1"/>
  <c r="AJ16" i="36" s="1"/>
  <c r="AH30" i="36"/>
  <c r="AI30" i="36" s="1"/>
  <c r="AJ30" i="36" s="1"/>
  <c r="AH42" i="36"/>
  <c r="AI42" i="36" s="1"/>
  <c r="AJ42" i="36" s="1"/>
  <c r="AH10" i="36"/>
  <c r="AI10" i="36" s="1"/>
  <c r="AJ10" i="36" s="1"/>
  <c r="AH24" i="36"/>
  <c r="AI24" i="36" s="1"/>
  <c r="AJ24" i="36" s="1"/>
  <c r="AH31" i="36"/>
  <c r="AI31" i="36" s="1"/>
  <c r="AJ31" i="36" s="1"/>
  <c r="AH35" i="36"/>
  <c r="AI35" i="36" s="1"/>
  <c r="AJ35" i="36" s="1"/>
  <c r="AH39" i="36"/>
  <c r="AI39" i="36" s="1"/>
  <c r="AJ39" i="36" s="1"/>
  <c r="AH43" i="36"/>
  <c r="AI43" i="36" s="1"/>
  <c r="AJ43" i="36" s="1"/>
  <c r="AH57" i="36"/>
  <c r="AI57" i="36" s="1"/>
  <c r="AJ57" i="36" s="1"/>
  <c r="AH61" i="36"/>
  <c r="AI61" i="36" s="1"/>
  <c r="AJ61" i="36" s="1"/>
  <c r="AH76" i="36"/>
  <c r="AI76" i="36" s="1"/>
  <c r="AJ76" i="36" s="1"/>
  <c r="AH80" i="36"/>
  <c r="AI80" i="36" s="1"/>
  <c r="AJ80" i="36" s="1"/>
  <c r="AH83" i="36"/>
  <c r="AI83" i="36" s="1"/>
  <c r="AJ83" i="36" s="1"/>
  <c r="AH98" i="36"/>
  <c r="AI98" i="36" s="1"/>
  <c r="AJ98" i="36" s="1"/>
  <c r="AH108" i="36"/>
  <c r="AI108" i="36" s="1"/>
  <c r="AJ108" i="36" s="1"/>
  <c r="AH111" i="36"/>
  <c r="AI111" i="36" s="1"/>
  <c r="AJ111" i="36" s="1"/>
  <c r="AH114" i="36"/>
  <c r="AI114" i="36" s="1"/>
  <c r="AJ114" i="36" s="1"/>
  <c r="AH129" i="36"/>
  <c r="AI129" i="36" s="1"/>
  <c r="AJ129" i="36" s="1"/>
  <c r="AH133" i="36"/>
  <c r="AI133" i="36" s="1"/>
  <c r="AJ133" i="36" s="1"/>
  <c r="AH143" i="36"/>
  <c r="AI143" i="36" s="1"/>
  <c r="AJ143" i="36" s="1"/>
  <c r="AH23" i="36"/>
  <c r="AI23" i="36" s="1"/>
  <c r="AJ23" i="36" s="1"/>
  <c r="AH52" i="36"/>
  <c r="AI52" i="36" s="1"/>
  <c r="AJ52" i="36" s="1"/>
  <c r="AH75" i="36"/>
  <c r="AI75" i="36" s="1"/>
  <c r="AJ75" i="36" s="1"/>
  <c r="AH89" i="36"/>
  <c r="AI89" i="36" s="1"/>
  <c r="AJ89" i="36" s="1"/>
  <c r="AH145" i="36"/>
  <c r="AI145" i="36" s="1"/>
  <c r="AJ145" i="36" s="1"/>
  <c r="AH14" i="36"/>
  <c r="AI14" i="36" s="1"/>
  <c r="AJ14" i="36" s="1"/>
  <c r="AH21" i="36"/>
  <c r="AI21" i="36" s="1"/>
  <c r="AJ21" i="36" s="1"/>
  <c r="AH28" i="36"/>
  <c r="AI28" i="36" s="1"/>
  <c r="AJ28" i="36" s="1"/>
  <c r="AH47" i="36"/>
  <c r="AI47" i="36" s="1"/>
  <c r="AJ47" i="36" s="1"/>
  <c r="AH50" i="36"/>
  <c r="AI50" i="36" s="1"/>
  <c r="AJ50" i="36" s="1"/>
  <c r="AH54" i="36"/>
  <c r="AI54" i="36" s="1"/>
  <c r="AJ54" i="36" s="1"/>
  <c r="AH65" i="36"/>
  <c r="AI65" i="36" s="1"/>
  <c r="AJ65" i="36" s="1"/>
  <c r="AH69" i="36"/>
  <c r="AI69" i="36" s="1"/>
  <c r="AJ69" i="36" s="1"/>
  <c r="AH73" i="36"/>
  <c r="AI73" i="36" s="1"/>
  <c r="AJ73" i="36" s="1"/>
  <c r="AH87" i="36"/>
  <c r="AI87" i="36" s="1"/>
  <c r="AJ87" i="36" s="1"/>
  <c r="AH91" i="36"/>
  <c r="AI91" i="36" s="1"/>
  <c r="AJ91" i="36" s="1"/>
  <c r="AH95" i="36"/>
  <c r="AI95" i="36" s="1"/>
  <c r="AJ95" i="36" s="1"/>
  <c r="AH105" i="36"/>
  <c r="AI105" i="36" s="1"/>
  <c r="AJ105" i="36" s="1"/>
  <c r="AH118" i="36"/>
  <c r="AI118" i="36" s="1"/>
  <c r="AJ118" i="36" s="1"/>
  <c r="AH122" i="36"/>
  <c r="AI122" i="36" s="1"/>
  <c r="AJ122" i="36" s="1"/>
  <c r="AH126" i="36"/>
  <c r="AI126" i="36" s="1"/>
  <c r="AJ126" i="36" s="1"/>
  <c r="AH136" i="36"/>
  <c r="AI136" i="36" s="1"/>
  <c r="AJ136" i="36" s="1"/>
  <c r="AH19" i="36"/>
  <c r="AI19" i="36" s="1"/>
  <c r="AJ19" i="36" s="1"/>
  <c r="AH45" i="36"/>
  <c r="AI45" i="36" s="1"/>
  <c r="AJ45" i="36" s="1"/>
  <c r="AH93" i="36"/>
  <c r="AI93" i="36" s="1"/>
  <c r="AJ93" i="36" s="1"/>
  <c r="AH113" i="36"/>
  <c r="AI113" i="36" s="1"/>
  <c r="AJ113" i="36" s="1"/>
  <c r="AH56" i="36"/>
  <c r="AI56" i="36" s="1"/>
  <c r="AJ56" i="36" s="1"/>
  <c r="AH79" i="36"/>
  <c r="AI79" i="36" s="1"/>
  <c r="AJ79" i="36" s="1"/>
  <c r="AH97" i="36"/>
  <c r="AI97" i="36" s="1"/>
  <c r="AJ97" i="36" s="1"/>
  <c r="AH128" i="36"/>
  <c r="AI128" i="36" s="1"/>
  <c r="AJ128" i="36" s="1"/>
  <c r="AH142" i="36"/>
  <c r="AI142" i="36" s="1"/>
  <c r="AJ142" i="36" s="1"/>
  <c r="AH11" i="36"/>
  <c r="AI11" i="36" s="1"/>
  <c r="AJ11" i="36" s="1"/>
  <c r="AH25" i="36"/>
  <c r="AI25" i="36" s="1"/>
  <c r="AJ25" i="36" s="1"/>
  <c r="AH32" i="36"/>
  <c r="AI32" i="36" s="1"/>
  <c r="AJ32" i="36" s="1"/>
  <c r="AH36" i="36"/>
  <c r="AI36" i="36" s="1"/>
  <c r="AJ36" i="36" s="1"/>
  <c r="AH40" i="36"/>
  <c r="AI40" i="36" s="1"/>
  <c r="AJ40" i="36" s="1"/>
  <c r="AH58" i="36"/>
  <c r="AI58" i="36" s="1"/>
  <c r="AJ58" i="36" s="1"/>
  <c r="AH77" i="36"/>
  <c r="AI77" i="36" s="1"/>
  <c r="AJ77" i="36" s="1"/>
  <c r="AH81" i="36"/>
  <c r="AI81" i="36" s="1"/>
  <c r="AJ81" i="36" s="1"/>
  <c r="AH84" i="36"/>
  <c r="AI84" i="36" s="1"/>
  <c r="AJ84" i="36" s="1"/>
  <c r="AH99" i="36"/>
  <c r="AI99" i="36" s="1"/>
  <c r="AJ99" i="36" s="1"/>
  <c r="AH102" i="36"/>
  <c r="AI102" i="36" s="1"/>
  <c r="AJ102" i="36" s="1"/>
  <c r="AH109" i="36"/>
  <c r="AI109" i="36" s="1"/>
  <c r="AJ109" i="36" s="1"/>
  <c r="AH115" i="36"/>
  <c r="AI115" i="36" s="1"/>
  <c r="AJ115" i="36" s="1"/>
  <c r="AH130" i="36"/>
  <c r="AI130" i="36" s="1"/>
  <c r="AJ130" i="36" s="1"/>
  <c r="AH140" i="36"/>
  <c r="AI140" i="36" s="1"/>
  <c r="AJ140" i="36" s="1"/>
  <c r="AH63" i="36"/>
  <c r="AI63" i="36" s="1"/>
  <c r="AJ63" i="36" s="1"/>
  <c r="AH107" i="36"/>
  <c r="AI107" i="36" s="1"/>
  <c r="AJ107" i="36" s="1"/>
  <c r="AH38" i="36"/>
  <c r="AI38" i="36" s="1"/>
  <c r="AJ38" i="36" s="1"/>
  <c r="AH60" i="36"/>
  <c r="AI60" i="36" s="1"/>
  <c r="AJ60" i="36" s="1"/>
  <c r="AH101" i="36"/>
  <c r="AI101" i="36" s="1"/>
  <c r="AJ101" i="36" s="1"/>
  <c r="AH117" i="36"/>
  <c r="AI117" i="36" s="1"/>
  <c r="AJ117" i="36" s="1"/>
  <c r="AH15" i="36"/>
  <c r="AI15" i="36" s="1"/>
  <c r="AJ15" i="36" s="1"/>
  <c r="AH18" i="36"/>
  <c r="AI18" i="36" s="1"/>
  <c r="AJ18" i="36" s="1"/>
  <c r="AH22" i="36"/>
  <c r="AI22" i="36" s="1"/>
  <c r="AJ22" i="36" s="1"/>
  <c r="AH29" i="36"/>
  <c r="AI29" i="36" s="1"/>
  <c r="AJ29" i="36" s="1"/>
  <c r="AH44" i="36"/>
  <c r="AI44" i="36" s="1"/>
  <c r="AJ44" i="36" s="1"/>
  <c r="AH48" i="36"/>
  <c r="AI48" i="36" s="1"/>
  <c r="AJ48" i="36" s="1"/>
  <c r="AH51" i="36"/>
  <c r="AI51" i="36" s="1"/>
  <c r="AJ51" i="36" s="1"/>
  <c r="AH55" i="36"/>
  <c r="AI55" i="36" s="1"/>
  <c r="AJ55" i="36" s="1"/>
  <c r="AH62" i="36"/>
  <c r="AI62" i="36" s="1"/>
  <c r="AJ62" i="36" s="1"/>
  <c r="AH66" i="36"/>
  <c r="AI66" i="36" s="1"/>
  <c r="AJ66" i="36" s="1"/>
  <c r="AH70" i="36"/>
  <c r="AI70" i="36" s="1"/>
  <c r="AJ70" i="36" s="1"/>
  <c r="AH74" i="36"/>
  <c r="AI74" i="36" s="1"/>
  <c r="AJ74" i="36" s="1"/>
  <c r="AH88" i="36"/>
  <c r="AI88" i="36" s="1"/>
  <c r="AJ88" i="36" s="1"/>
  <c r="AH92" i="36"/>
  <c r="AI92" i="36" s="1"/>
  <c r="AJ92" i="36" s="1"/>
  <c r="AH106" i="36"/>
  <c r="AI106" i="36" s="1"/>
  <c r="AJ106" i="36" s="1"/>
  <c r="AH112" i="36"/>
  <c r="AI112" i="36" s="1"/>
  <c r="AJ112" i="36" s="1"/>
  <c r="AH119" i="36"/>
  <c r="AI119" i="36" s="1"/>
  <c r="AJ119" i="36" s="1"/>
  <c r="AH123" i="36"/>
  <c r="AI123" i="36" s="1"/>
  <c r="AJ123" i="36" s="1"/>
  <c r="AH127" i="36"/>
  <c r="AI127" i="36" s="1"/>
  <c r="AJ127" i="36" s="1"/>
  <c r="AH137" i="36"/>
  <c r="AI137" i="36" s="1"/>
  <c r="AJ137" i="36" s="1"/>
  <c r="AH144" i="36"/>
  <c r="AI144" i="36" s="1"/>
  <c r="AJ144" i="36" s="1"/>
  <c r="AH12" i="36"/>
  <c r="AI12" i="36" s="1"/>
  <c r="AJ12" i="36" s="1"/>
  <c r="AH49" i="36"/>
  <c r="AI49" i="36" s="1"/>
  <c r="AJ49" i="36" s="1"/>
  <c r="AH71" i="36"/>
  <c r="AI71" i="36" s="1"/>
  <c r="AJ71" i="36" s="1"/>
  <c r="AH120" i="36"/>
  <c r="AI120" i="36" s="1"/>
  <c r="AJ120" i="36" s="1"/>
  <c r="AH34" i="36"/>
  <c r="AI34" i="36" s="1"/>
  <c r="AJ34" i="36" s="1"/>
  <c r="AH110" i="36"/>
  <c r="AI110" i="36" s="1"/>
  <c r="AJ110" i="36" s="1"/>
  <c r="AH135" i="36"/>
  <c r="AI135" i="36" s="1"/>
  <c r="AJ135" i="36" s="1"/>
  <c r="AH26" i="36"/>
  <c r="AI26" i="36" s="1"/>
  <c r="AJ26" i="36" s="1"/>
  <c r="AH33" i="36"/>
  <c r="AI33" i="36" s="1"/>
  <c r="AJ33" i="36" s="1"/>
  <c r="AH37" i="36"/>
  <c r="AI37" i="36" s="1"/>
  <c r="AJ37" i="36" s="1"/>
  <c r="AH41" i="36"/>
  <c r="AI41" i="36" s="1"/>
  <c r="AJ41" i="36" s="1"/>
  <c r="AH59" i="36"/>
  <c r="AI59" i="36" s="1"/>
  <c r="AJ59" i="36" s="1"/>
  <c r="AH78" i="36"/>
  <c r="AI78" i="36" s="1"/>
  <c r="AJ78" i="36" s="1"/>
  <c r="AH85" i="36"/>
  <c r="AI85" i="36" s="1"/>
  <c r="AJ85" i="36" s="1"/>
  <c r="AH96" i="36"/>
  <c r="AI96" i="36" s="1"/>
  <c r="AJ96" i="36" s="1"/>
  <c r="AH100" i="36"/>
  <c r="AI100" i="36" s="1"/>
  <c r="AJ100" i="36" s="1"/>
  <c r="AH103" i="36"/>
  <c r="AI103" i="36" s="1"/>
  <c r="AJ103" i="36" s="1"/>
  <c r="AH116" i="36"/>
  <c r="AI116" i="36" s="1"/>
  <c r="AJ116" i="36" s="1"/>
  <c r="AH131" i="36"/>
  <c r="AI131" i="36" s="1"/>
  <c r="AJ131" i="36" s="1"/>
  <c r="AH134" i="36"/>
  <c r="AI134" i="36" s="1"/>
  <c r="AJ134" i="36" s="1"/>
  <c r="AH141" i="36"/>
  <c r="AI141" i="36" s="1"/>
  <c r="AJ141" i="36" s="1"/>
  <c r="AH67" i="36"/>
  <c r="AI67" i="36" s="1"/>
  <c r="AJ67" i="36" s="1"/>
  <c r="AH124" i="36"/>
  <c r="AI124" i="36" s="1"/>
  <c r="AJ124" i="36" s="1"/>
  <c r="AH138" i="36"/>
  <c r="AI138" i="36" s="1"/>
  <c r="AJ138" i="36" s="1"/>
  <c r="AH27" i="36"/>
  <c r="AI27" i="36" s="1"/>
  <c r="AJ27" i="36" s="1"/>
  <c r="AH82" i="36"/>
  <c r="AI82" i="36" s="1"/>
  <c r="AJ82" i="36" s="1"/>
  <c r="AH132" i="36"/>
  <c r="AI132" i="36" s="1"/>
  <c r="AJ132" i="36" s="1"/>
  <c r="AH28" i="24"/>
  <c r="AI28" i="24" s="1"/>
  <c r="AJ28" i="24" s="1"/>
  <c r="AH47" i="24"/>
  <c r="AI47" i="24" s="1"/>
  <c r="AJ47" i="24" s="1"/>
  <c r="AH46" i="24"/>
  <c r="AI46" i="24" s="1"/>
  <c r="AJ46" i="24" s="1"/>
  <c r="AH20" i="24"/>
  <c r="AI20" i="24" s="1"/>
  <c r="AJ20" i="24" s="1"/>
  <c r="AH43" i="24"/>
  <c r="AI43" i="24" s="1"/>
  <c r="AJ43" i="24" s="1"/>
  <c r="AH13" i="24"/>
  <c r="AI13" i="24" s="1"/>
  <c r="AJ13" i="24" s="1"/>
  <c r="AH17" i="24"/>
  <c r="AI17" i="24" s="1"/>
  <c r="AJ17" i="24" s="1"/>
  <c r="AH21" i="24"/>
  <c r="AI21" i="24" s="1"/>
  <c r="AJ21" i="24" s="1"/>
  <c r="AH32" i="24"/>
  <c r="AI32" i="24" s="1"/>
  <c r="AJ32" i="24" s="1"/>
  <c r="AH36" i="24"/>
  <c r="AI36" i="24" s="1"/>
  <c r="AJ36" i="24" s="1"/>
  <c r="AH40" i="24"/>
  <c r="AI40" i="24" s="1"/>
  <c r="AJ40" i="24" s="1"/>
  <c r="AH44" i="24"/>
  <c r="AI44" i="24" s="1"/>
  <c r="AJ44" i="24" s="1"/>
  <c r="AH16" i="24"/>
  <c r="AI16" i="24" s="1"/>
  <c r="AJ16" i="24" s="1"/>
  <c r="AH39" i="24"/>
  <c r="AI39" i="24" s="1"/>
  <c r="AJ39" i="24" s="1"/>
  <c r="AH25" i="24"/>
  <c r="AI25" i="24" s="1"/>
  <c r="AJ25" i="24" s="1"/>
  <c r="AH29" i="24"/>
  <c r="AI29" i="24" s="1"/>
  <c r="AJ29" i="24" s="1"/>
  <c r="AH31" i="24"/>
  <c r="AI31" i="24" s="1"/>
  <c r="AJ31" i="24" s="1"/>
  <c r="AH10" i="24"/>
  <c r="AI10" i="24" s="1"/>
  <c r="AJ10" i="24" s="1"/>
  <c r="AH14" i="24"/>
  <c r="AI14" i="24" s="1"/>
  <c r="AJ14" i="24" s="1"/>
  <c r="AH18" i="24"/>
  <c r="AI18" i="24" s="1"/>
  <c r="AJ18" i="24" s="1"/>
  <c r="AH22" i="24"/>
  <c r="AI22" i="24" s="1"/>
  <c r="AJ22" i="24" s="1"/>
  <c r="AH33" i="24"/>
  <c r="AI33" i="24" s="1"/>
  <c r="AJ33" i="24" s="1"/>
  <c r="AH37" i="24"/>
  <c r="AI37" i="24" s="1"/>
  <c r="AJ37" i="24" s="1"/>
  <c r="AH41" i="24"/>
  <c r="AI41" i="24" s="1"/>
  <c r="AJ41" i="24" s="1"/>
  <c r="AH9" i="24"/>
  <c r="AI9" i="24" s="1"/>
  <c r="AH35" i="24"/>
  <c r="AI35" i="24" s="1"/>
  <c r="AJ35" i="24" s="1"/>
  <c r="AH26" i="24"/>
  <c r="AI26" i="24" s="1"/>
  <c r="AJ26" i="24" s="1"/>
  <c r="AH30" i="24"/>
  <c r="AI30" i="24" s="1"/>
  <c r="AJ30" i="24" s="1"/>
  <c r="AH45" i="24"/>
  <c r="AI45" i="24" s="1"/>
  <c r="AJ45" i="24" s="1"/>
  <c r="AH27" i="24"/>
  <c r="AI27" i="24" s="1"/>
  <c r="AJ27" i="24" s="1"/>
  <c r="AH24" i="24"/>
  <c r="AI24" i="24" s="1"/>
  <c r="AJ24" i="24" s="1"/>
  <c r="AH11" i="24"/>
  <c r="AI11" i="24" s="1"/>
  <c r="AJ11" i="24" s="1"/>
  <c r="AH15" i="24"/>
  <c r="AI15" i="24" s="1"/>
  <c r="AJ15" i="24" s="1"/>
  <c r="AH19" i="24"/>
  <c r="AI19" i="24" s="1"/>
  <c r="AJ19" i="24" s="1"/>
  <c r="AH23" i="24"/>
  <c r="AI23" i="24" s="1"/>
  <c r="AJ23" i="24" s="1"/>
  <c r="AH34" i="24"/>
  <c r="AI34" i="24" s="1"/>
  <c r="AJ34" i="24" s="1"/>
  <c r="AH38" i="24"/>
  <c r="AI38" i="24" s="1"/>
  <c r="AJ38" i="24" s="1"/>
  <c r="AH42" i="24"/>
  <c r="AI42" i="24" s="1"/>
  <c r="AJ42" i="24" s="1"/>
  <c r="AH12" i="24"/>
  <c r="AI12" i="24" s="1"/>
  <c r="AJ12" i="24" s="1"/>
  <c r="AH12" i="19"/>
  <c r="AI12" i="19" s="1"/>
  <c r="AJ12" i="19" s="1"/>
  <c r="AH16" i="19"/>
  <c r="AI16" i="19" s="1"/>
  <c r="AJ16" i="19" s="1"/>
  <c r="AH20" i="19"/>
  <c r="AI20" i="19" s="1"/>
  <c r="AJ20" i="19" s="1"/>
  <c r="AH24" i="19"/>
  <c r="AI24" i="19" s="1"/>
  <c r="AJ24" i="19" s="1"/>
  <c r="AH28" i="19"/>
  <c r="AI28" i="19" s="1"/>
  <c r="AJ28" i="19" s="1"/>
  <c r="AH32" i="19"/>
  <c r="AI32" i="19" s="1"/>
  <c r="AJ32" i="19" s="1"/>
  <c r="AH36" i="19"/>
  <c r="AI36" i="19" s="1"/>
  <c r="AJ36" i="19" s="1"/>
  <c r="AH40" i="19"/>
  <c r="AI40" i="19" s="1"/>
  <c r="AJ40" i="19" s="1"/>
  <c r="AH44" i="19"/>
  <c r="AI44" i="19" s="1"/>
  <c r="AJ44" i="19" s="1"/>
  <c r="AH35" i="19"/>
  <c r="AI35" i="19" s="1"/>
  <c r="AJ35" i="19" s="1"/>
  <c r="AH23" i="19"/>
  <c r="AI23" i="19" s="1"/>
  <c r="AJ23" i="19" s="1"/>
  <c r="AH13" i="19"/>
  <c r="AI13" i="19" s="1"/>
  <c r="AJ13" i="19" s="1"/>
  <c r="AH17" i="19"/>
  <c r="AI17" i="19" s="1"/>
  <c r="AJ17" i="19" s="1"/>
  <c r="AH21" i="19"/>
  <c r="AI21" i="19" s="1"/>
  <c r="AJ21" i="19" s="1"/>
  <c r="AH25" i="19"/>
  <c r="AI25" i="19" s="1"/>
  <c r="AJ25" i="19" s="1"/>
  <c r="AH29" i="19"/>
  <c r="AI29" i="19" s="1"/>
  <c r="AJ29" i="19" s="1"/>
  <c r="AH33" i="19"/>
  <c r="AI33" i="19" s="1"/>
  <c r="AJ33" i="19" s="1"/>
  <c r="AH37" i="19"/>
  <c r="AI37" i="19" s="1"/>
  <c r="AJ37" i="19" s="1"/>
  <c r="AH41" i="19"/>
  <c r="AI41" i="19" s="1"/>
  <c r="AJ41" i="19" s="1"/>
  <c r="AH9" i="19"/>
  <c r="AI9" i="19" s="1"/>
  <c r="AH11" i="19"/>
  <c r="AI11" i="19" s="1"/>
  <c r="AJ11" i="19" s="1"/>
  <c r="AH27" i="19"/>
  <c r="AI27" i="19" s="1"/>
  <c r="AJ27" i="19" s="1"/>
  <c r="AH43" i="19"/>
  <c r="AI43" i="19" s="1"/>
  <c r="AJ43" i="19" s="1"/>
  <c r="AH15" i="19"/>
  <c r="AI15" i="19" s="1"/>
  <c r="AJ15" i="19" s="1"/>
  <c r="AH31" i="19"/>
  <c r="AI31" i="19" s="1"/>
  <c r="AJ31" i="19" s="1"/>
  <c r="AH10" i="19"/>
  <c r="AI10" i="19" s="1"/>
  <c r="AJ10" i="19" s="1"/>
  <c r="AH14" i="19"/>
  <c r="AI14" i="19" s="1"/>
  <c r="AJ14" i="19" s="1"/>
  <c r="AH18" i="19"/>
  <c r="AI18" i="19" s="1"/>
  <c r="AJ18" i="19" s="1"/>
  <c r="AH22" i="19"/>
  <c r="AI22" i="19" s="1"/>
  <c r="AJ22" i="19" s="1"/>
  <c r="AH26" i="19"/>
  <c r="AI26" i="19" s="1"/>
  <c r="AJ26" i="19" s="1"/>
  <c r="AH30" i="19"/>
  <c r="AI30" i="19" s="1"/>
  <c r="AJ30" i="19" s="1"/>
  <c r="AH34" i="19"/>
  <c r="AI34" i="19" s="1"/>
  <c r="AJ34" i="19" s="1"/>
  <c r="AH38" i="19"/>
  <c r="AI38" i="19" s="1"/>
  <c r="AJ38" i="19" s="1"/>
  <c r="AH42" i="19"/>
  <c r="AI42" i="19" s="1"/>
  <c r="AJ42" i="19" s="1"/>
  <c r="AH19" i="19"/>
  <c r="AI19" i="19" s="1"/>
  <c r="AJ19" i="19" s="1"/>
  <c r="AH39" i="19"/>
  <c r="AI39" i="19" s="1"/>
  <c r="AJ39" i="19" s="1"/>
  <c r="AJ9" i="61" l="1"/>
  <c r="AJ34" i="61" s="1"/>
  <c r="H20" i="5" s="1"/>
  <c r="AI34" i="61"/>
  <c r="AJ9" i="60"/>
  <c r="AJ40" i="60" s="1"/>
  <c r="H19" i="5" s="1"/>
  <c r="AI40" i="60"/>
  <c r="AJ9" i="53"/>
  <c r="AJ50" i="53" s="1"/>
  <c r="H22" i="5" s="1"/>
  <c r="AI50" i="53"/>
  <c r="AI40" i="62"/>
  <c r="AJ9" i="62"/>
  <c r="AJ40" i="62" s="1"/>
  <c r="H21" i="5" s="1"/>
  <c r="AK9" i="52"/>
  <c r="AK40" i="52" s="1"/>
  <c r="H25" i="5" s="1"/>
  <c r="AJ40" i="52"/>
  <c r="L28" i="5"/>
  <c r="B28" i="5"/>
  <c r="AI68" i="37"/>
  <c r="AJ9" i="37"/>
  <c r="AJ68" i="37" s="1"/>
  <c r="H27" i="5" s="1"/>
  <c r="AI147" i="36"/>
  <c r="AJ9" i="36"/>
  <c r="AJ147" i="36" s="1"/>
  <c r="H26" i="5" s="1"/>
  <c r="AI46" i="19"/>
  <c r="AJ9" i="19"/>
  <c r="AJ46" i="19" s="1"/>
  <c r="H23" i="5" s="1"/>
  <c r="AJ9" i="24"/>
  <c r="AJ49" i="24" s="1"/>
  <c r="H24" i="5" s="1"/>
  <c r="AI49" i="24"/>
  <c r="H29" i="5" l="1"/>
  <c r="L27" i="5"/>
  <c r="B27" i="5"/>
  <c r="L19" i="5"/>
  <c r="B19" i="5"/>
  <c r="L20" i="5"/>
  <c r="B20" i="5"/>
  <c r="L22" i="5"/>
  <c r="B22" i="5"/>
  <c r="L21" i="5"/>
  <c r="B21" i="5"/>
  <c r="L24" i="5"/>
  <c r="B24" i="5"/>
  <c r="L23" i="5"/>
  <c r="B23" i="5"/>
  <c r="L26" i="5"/>
  <c r="B26" i="5"/>
  <c r="L25" i="5"/>
  <c r="B25" i="5"/>
  <c r="H8" i="2" l="1"/>
  <c r="I8" i="2" s="1"/>
  <c r="H9" i="2"/>
  <c r="I9" i="2" s="1"/>
  <c r="H7" i="2"/>
  <c r="I7" i="2" s="1"/>
  <c r="I93" i="2" l="1"/>
  <c r="L29" i="5"/>
  <c r="G7" i="3" s="1"/>
  <c r="G8" i="3" s="1"/>
  <c r="J29" i="5"/>
  <c r="G6" i="3" s="1"/>
  <c r="C7" i="3" l="1"/>
  <c r="C8" i="3" s="1"/>
  <c r="B29" i="5"/>
  <c r="C6" i="3"/>
  <c r="G9" i="3"/>
  <c r="C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C29" authorId="0" shapeId="0" xr:uid="{993905C5-B590-460D-89CD-2F9A33FB93C2}">
      <text>
        <r>
          <rPr>
            <sz val="11"/>
            <color indexed="81"/>
            <rFont val="MS P ゴシック"/>
            <family val="3"/>
            <charset val="128"/>
          </rPr>
          <t>特殊照明</t>
        </r>
      </text>
    </comment>
    <comment ref="AC39" authorId="0" shapeId="0" xr:uid="{CBDDBC14-DB4B-4CF7-856B-B8B692B126B6}">
      <text>
        <r>
          <rPr>
            <sz val="11"/>
            <color indexed="81"/>
            <rFont val="MS P ゴシック"/>
            <family val="3"/>
            <charset val="128"/>
          </rPr>
          <t>特殊照明</t>
        </r>
      </text>
    </comment>
    <comment ref="AC40" authorId="0" shapeId="0" xr:uid="{303AB60E-1327-4FA1-9716-075BD04D0A52}">
      <text>
        <r>
          <rPr>
            <sz val="11"/>
            <color indexed="81"/>
            <rFont val="MS P ゴシック"/>
            <family val="3"/>
            <charset val="128"/>
          </rPr>
          <t>特殊照明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Z9" authorId="0" shapeId="0" xr:uid="{3F9F4334-61AF-426F-8CCF-D3A27467AB8A}">
      <text>
        <r>
          <rPr>
            <sz val="11"/>
            <color indexed="81"/>
            <rFont val="MS P ゴシック"/>
            <family val="3"/>
            <charset val="128"/>
          </rPr>
          <t>12→0
R4に担当課修繕にてLED化済み（ランプ交換）
※R8.4.9　現地確認</t>
        </r>
      </text>
    </comment>
    <comment ref="AC9" authorId="0" shapeId="0" xr:uid="{42AE3DDB-C5F2-40F4-8404-D60D8B8496C3}">
      <text>
        <r>
          <rPr>
            <sz val="11"/>
            <color indexed="81"/>
            <rFont val="MS P ゴシック"/>
            <family val="3"/>
            <charset val="128"/>
          </rPr>
          <t>特注品</t>
        </r>
      </text>
    </comment>
    <comment ref="Z27" authorId="0" shapeId="0" xr:uid="{F8F23ABC-5F84-4A7D-A684-DFD2F3F2A4AB}">
      <text>
        <r>
          <rPr>
            <sz val="11"/>
            <color indexed="81"/>
            <rFont val="MS P ゴシック"/>
            <family val="3"/>
            <charset val="128"/>
          </rPr>
          <t>8→0
R4に担当課修繕にてLED化済み（器具交換）
※R8.4.9　現地確認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Z27" authorId="0" shapeId="0" xr:uid="{D00D9B43-ED3F-4334-AEB0-20F81F090461}">
      <text>
        <r>
          <rPr>
            <sz val="11"/>
            <color indexed="81"/>
            <rFont val="MS P ゴシック"/>
            <family val="3"/>
            <charset val="128"/>
          </rPr>
          <t>1→0</t>
        </r>
      </text>
    </comment>
    <comment ref="AA27" authorId="0" shapeId="0" xr:uid="{07751234-3A76-439B-B6AB-87A843815414}">
      <text>
        <r>
          <rPr>
            <sz val="11"/>
            <color indexed="81"/>
            <rFont val="MS P ゴシック"/>
            <family val="3"/>
            <charset val="128"/>
          </rPr>
          <t>事務室照明９基中１基、ランプのみＬＥＤタイプに交換している</t>
        </r>
      </text>
    </comment>
    <comment ref="Z35" authorId="0" shapeId="0" xr:uid="{ECF36210-B2DE-4CDA-A42A-9A60AE4EE4ED}">
      <text>
        <r>
          <rPr>
            <sz val="11"/>
            <color indexed="81"/>
            <rFont val="MS P ゴシック"/>
            <family val="3"/>
            <charset val="128"/>
          </rPr>
          <t>1→0</t>
        </r>
      </text>
    </comment>
    <comment ref="AA35" authorId="0" shapeId="0" xr:uid="{A72461B6-C8A7-441C-9C29-81496C5D6625}">
      <text>
        <r>
          <rPr>
            <sz val="11"/>
            <color indexed="81"/>
            <rFont val="MS P ゴシック"/>
            <family val="3"/>
            <charset val="128"/>
          </rPr>
          <t>建物の外に自立設置しているため、ESCO事業から除外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C98" authorId="0" shapeId="0" xr:uid="{6F659818-6040-4DAE-8F25-8AF0D1973E4C}">
      <text>
        <r>
          <rPr>
            <sz val="11"/>
            <color indexed="81"/>
            <rFont val="MS P ゴシック"/>
            <family val="3"/>
            <charset val="128"/>
          </rPr>
          <t>LEDランプ交換
※特注品なので納期に時間がかかる
　書庫使用で使用時間が短いので、器具交換でなくても良いと判断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史人(E1918)</author>
  </authors>
  <commentList>
    <comment ref="AC26" authorId="0" shapeId="0" xr:uid="{D4E01FAE-0063-4EC6-B134-E3BD78A4FAFC}">
      <text>
        <r>
          <rPr>
            <sz val="11"/>
            <color indexed="81"/>
            <rFont val="MS P ゴシック"/>
            <family val="3"/>
            <charset val="128"/>
          </rPr>
          <t>引掛けシーリングタイプ
（素人で取替可）</t>
        </r>
      </text>
    </comment>
    <comment ref="AC27" authorId="0" shapeId="0" xr:uid="{F51980DE-8D3E-4A1B-A72A-4A8959F2E4C5}">
      <text>
        <r>
          <rPr>
            <sz val="11"/>
            <color indexed="81"/>
            <rFont val="MS P ゴシック"/>
            <family val="3"/>
            <charset val="128"/>
          </rPr>
          <t>引掛けシーリングタイプ
（素人で取替可）</t>
        </r>
      </text>
    </comment>
  </commentList>
</comments>
</file>

<file path=xl/sharedStrings.xml><?xml version="1.0" encoding="utf-8"?>
<sst xmlns="http://schemas.openxmlformats.org/spreadsheetml/2006/main" count="2182" uniqueCount="990">
  <si>
    <t>提案する照明器具</t>
    <rPh sb="0" eb="2">
      <t>テイアン</t>
    </rPh>
    <rPh sb="4" eb="6">
      <t>ショウメイ</t>
    </rPh>
    <rPh sb="6" eb="8">
      <t>キグ</t>
    </rPh>
    <phoneticPr fontId="4"/>
  </si>
  <si>
    <t>番号</t>
    <rPh sb="0" eb="2">
      <t>バンゴウ</t>
    </rPh>
    <phoneticPr fontId="4"/>
  </si>
  <si>
    <t>簡易名称</t>
    <rPh sb="0" eb="2">
      <t>カンイ</t>
    </rPh>
    <rPh sb="2" eb="4">
      <t>メイショウ</t>
    </rPh>
    <phoneticPr fontId="4"/>
  </si>
  <si>
    <t>既存機器仕様</t>
    <rPh sb="0" eb="2">
      <t>キソン</t>
    </rPh>
    <rPh sb="2" eb="4">
      <t>キキ</t>
    </rPh>
    <rPh sb="4" eb="6">
      <t>シヨウ</t>
    </rPh>
    <phoneticPr fontId="4"/>
  </si>
  <si>
    <t>台数</t>
    <rPh sb="0" eb="2">
      <t>ダイスウ</t>
    </rPh>
    <phoneticPr fontId="4"/>
  </si>
  <si>
    <t>メーカー名</t>
    <rPh sb="4" eb="5">
      <t>メイ</t>
    </rPh>
    <phoneticPr fontId="4"/>
  </si>
  <si>
    <t>品番</t>
    <rPh sb="0" eb="2">
      <t>ヒンバン</t>
    </rPh>
    <phoneticPr fontId="4"/>
  </si>
  <si>
    <t>光束値（lm）</t>
    <rPh sb="0" eb="2">
      <t>コウソク</t>
    </rPh>
    <rPh sb="2" eb="3">
      <t>チ</t>
    </rPh>
    <phoneticPr fontId="4"/>
  </si>
  <si>
    <t>消費電力（W)</t>
    <rPh sb="0" eb="2">
      <t>ショウヒ</t>
    </rPh>
    <rPh sb="2" eb="4">
      <t>デンリョク</t>
    </rPh>
    <phoneticPr fontId="4"/>
  </si>
  <si>
    <t>希望小売価格（税抜、円）</t>
    <rPh sb="0" eb="2">
      <t>キボウ</t>
    </rPh>
    <rPh sb="2" eb="4">
      <t>コウリ</t>
    </rPh>
    <rPh sb="4" eb="6">
      <t>カカク</t>
    </rPh>
    <rPh sb="7" eb="9">
      <t>ゼイヌキ</t>
    </rPh>
    <rPh sb="10" eb="11">
      <t>エン</t>
    </rPh>
    <phoneticPr fontId="4"/>
  </si>
  <si>
    <t>40形2灯
天井埋込み
タイプ（FL）</t>
    <rPh sb="6" eb="8">
      <t>テンジョウ</t>
    </rPh>
    <rPh sb="8" eb="10">
      <t>ウメコミ</t>
    </rPh>
    <phoneticPr fontId="10"/>
  </si>
  <si>
    <t>40形2灯
天井直付け
タイプ（FL）</t>
    <rPh sb="6" eb="8">
      <t>テンジョウ</t>
    </rPh>
    <rPh sb="8" eb="10">
      <t>ジカヅ</t>
    </rPh>
    <phoneticPr fontId="10"/>
  </si>
  <si>
    <t>40形1灯
天井埋込み
タイプ（FL）</t>
    <rPh sb="6" eb="8">
      <t>テンジョウ</t>
    </rPh>
    <rPh sb="8" eb="10">
      <t>ウメコミ</t>
    </rPh>
    <phoneticPr fontId="10"/>
  </si>
  <si>
    <t>40形1灯
天井直付け
タイプ（FL）</t>
    <rPh sb="6" eb="8">
      <t>テンジョウ</t>
    </rPh>
    <rPh sb="8" eb="10">
      <t>ジカヅ</t>
    </rPh>
    <phoneticPr fontId="10"/>
  </si>
  <si>
    <t>埋込天井灯
（450mm角）</t>
    <rPh sb="12" eb="13">
      <t>カク</t>
    </rPh>
    <phoneticPr fontId="4"/>
  </si>
  <si>
    <t>埋込天井灯
（600mm角）</t>
    <rPh sb="12" eb="13">
      <t>カク</t>
    </rPh>
    <phoneticPr fontId="4"/>
  </si>
  <si>
    <t>ダウンライト
（白熱球）</t>
    <rPh sb="8" eb="10">
      <t>ハクネツ</t>
    </rPh>
    <rPh sb="10" eb="11">
      <t>キュウ</t>
    </rPh>
    <phoneticPr fontId="4"/>
  </si>
  <si>
    <t>ダウンライト
（蛍光灯）</t>
    <rPh sb="8" eb="10">
      <t>ケイコウ</t>
    </rPh>
    <rPh sb="10" eb="11">
      <t>トウ</t>
    </rPh>
    <phoneticPr fontId="4"/>
  </si>
  <si>
    <t>計</t>
    <rPh sb="0" eb="1">
      <t>ケイ</t>
    </rPh>
    <phoneticPr fontId="4"/>
  </si>
  <si>
    <t>32形2灯
天井埋込み
タイプ（FHF）</t>
    <phoneticPr fontId="3"/>
  </si>
  <si>
    <t>32形2灯
天井直付け
タイプ（FHF）</t>
    <phoneticPr fontId="3"/>
  </si>
  <si>
    <t>32形1灯
天井直付け
タイプ（FHF）</t>
    <phoneticPr fontId="3"/>
  </si>
  <si>
    <t>20形2灯
天井直付け
タイプ（FL）</t>
    <phoneticPr fontId="3"/>
  </si>
  <si>
    <t>20形1灯
天井直付け
タイプ（FL）</t>
    <phoneticPr fontId="3"/>
  </si>
  <si>
    <t>（単位：円）</t>
    <rPh sb="1" eb="3">
      <t>タンイ</t>
    </rPh>
    <rPh sb="4" eb="5">
      <t>エン</t>
    </rPh>
    <phoneticPr fontId="4"/>
  </si>
  <si>
    <t>事業費</t>
    <rPh sb="0" eb="3">
      <t>ジギョウヒ</t>
    </rPh>
    <phoneticPr fontId="4"/>
  </si>
  <si>
    <t>照明器具代</t>
    <rPh sb="0" eb="2">
      <t>ショウメイ</t>
    </rPh>
    <rPh sb="2" eb="4">
      <t>キグ</t>
    </rPh>
    <rPh sb="4" eb="5">
      <t>ダイ</t>
    </rPh>
    <phoneticPr fontId="4"/>
  </si>
  <si>
    <t>取付費</t>
    <rPh sb="0" eb="1">
      <t>ト</t>
    </rPh>
    <rPh sb="1" eb="2">
      <t>ツ</t>
    </rPh>
    <rPh sb="2" eb="3">
      <t>ヒ</t>
    </rPh>
    <phoneticPr fontId="4"/>
  </si>
  <si>
    <t>撤去処分費</t>
    <rPh sb="0" eb="2">
      <t>テッキョ</t>
    </rPh>
    <rPh sb="2" eb="4">
      <t>ショブン</t>
    </rPh>
    <rPh sb="4" eb="5">
      <t>ヒ</t>
    </rPh>
    <phoneticPr fontId="4"/>
  </si>
  <si>
    <t>計（単価）</t>
    <rPh sb="0" eb="1">
      <t>ケイ</t>
    </rPh>
    <rPh sb="2" eb="4">
      <t>タンカ</t>
    </rPh>
    <phoneticPr fontId="4"/>
  </si>
  <si>
    <t>工事費</t>
    <rPh sb="0" eb="3">
      <t>コウジヒ</t>
    </rPh>
    <phoneticPr fontId="4"/>
  </si>
  <si>
    <t>40形2灯天井埋込みタイプ（FL）</t>
    <rPh sb="5" eb="7">
      <t>テンジョウ</t>
    </rPh>
    <rPh sb="7" eb="9">
      <t>ウメコミ</t>
    </rPh>
    <phoneticPr fontId="10"/>
  </si>
  <si>
    <t>40形2灯天井直付けタイプ（FL）</t>
    <rPh sb="5" eb="7">
      <t>テンジョウ</t>
    </rPh>
    <rPh sb="7" eb="9">
      <t>ジカヅ</t>
    </rPh>
    <phoneticPr fontId="10"/>
  </si>
  <si>
    <t>40形1灯天井埋込みタイプ（FL）</t>
    <rPh sb="5" eb="7">
      <t>テンジョウ</t>
    </rPh>
    <rPh sb="7" eb="9">
      <t>ウメコミ</t>
    </rPh>
    <phoneticPr fontId="10"/>
  </si>
  <si>
    <t>40形1灯天井直付けタイプ（FL）</t>
    <rPh sb="5" eb="7">
      <t>テンジョウ</t>
    </rPh>
    <rPh sb="7" eb="9">
      <t>ジカヅ</t>
    </rPh>
    <phoneticPr fontId="10"/>
  </si>
  <si>
    <t>20形2灯タイプ</t>
  </si>
  <si>
    <t>20形1灯タイプ</t>
  </si>
  <si>
    <t>ダウンライト（白熱球）</t>
    <rPh sb="7" eb="9">
      <t>ハクネツ</t>
    </rPh>
    <rPh sb="9" eb="10">
      <t>キュウ</t>
    </rPh>
    <phoneticPr fontId="4"/>
  </si>
  <si>
    <t>ダウンライト（蛍光灯）</t>
    <rPh sb="7" eb="9">
      <t>ケイコウ</t>
    </rPh>
    <rPh sb="9" eb="10">
      <t>トウ</t>
    </rPh>
    <phoneticPr fontId="4"/>
  </si>
  <si>
    <t>直接工事費計</t>
    <rPh sb="0" eb="2">
      <t>チョクセツ</t>
    </rPh>
    <rPh sb="2" eb="5">
      <t>コウジヒ</t>
    </rPh>
    <rPh sb="5" eb="6">
      <t>ケイ</t>
    </rPh>
    <phoneticPr fontId="4"/>
  </si>
  <si>
    <t>※１　「照明器具代」から「撤去処分費」の欄については、１台当たりの単価を記載する。</t>
    <phoneticPr fontId="4"/>
  </si>
  <si>
    <t>現地調査費</t>
    <rPh sb="0" eb="2">
      <t>ゲンチ</t>
    </rPh>
    <rPh sb="2" eb="4">
      <t>チョウサ</t>
    </rPh>
    <rPh sb="4" eb="5">
      <t>ヒ</t>
    </rPh>
    <phoneticPr fontId="4"/>
  </si>
  <si>
    <t>詳細設計費</t>
    <rPh sb="0" eb="2">
      <t>ショウサイ</t>
    </rPh>
    <rPh sb="2" eb="4">
      <t>セッケイ</t>
    </rPh>
    <rPh sb="4" eb="5">
      <t>ヒ</t>
    </rPh>
    <phoneticPr fontId="4"/>
  </si>
  <si>
    <t>工事管理費</t>
    <rPh sb="0" eb="2">
      <t>コウジ</t>
    </rPh>
    <rPh sb="2" eb="4">
      <t>カンリ</t>
    </rPh>
    <rPh sb="4" eb="5">
      <t>ヒ</t>
    </rPh>
    <phoneticPr fontId="4"/>
  </si>
  <si>
    <t>その他経費</t>
    <rPh sb="2" eb="3">
      <t>タ</t>
    </rPh>
    <rPh sb="3" eb="5">
      <t>ケイヒ</t>
    </rPh>
    <phoneticPr fontId="4"/>
  </si>
  <si>
    <t>小計</t>
    <rPh sb="0" eb="2">
      <t>ショウケイ</t>
    </rPh>
    <phoneticPr fontId="4"/>
  </si>
  <si>
    <t>一般管理費</t>
    <rPh sb="0" eb="2">
      <t>イッパン</t>
    </rPh>
    <rPh sb="2" eb="5">
      <t>カンリヒ</t>
    </rPh>
    <phoneticPr fontId="4"/>
  </si>
  <si>
    <t>合計</t>
    <rPh sb="0" eb="2">
      <t>ゴウケイ</t>
    </rPh>
    <phoneticPr fontId="4"/>
  </si>
  <si>
    <t>消費税及び地方消費税相当額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4"/>
  </si>
  <si>
    <t>総計</t>
    <rPh sb="0" eb="2">
      <t>ソウケイ</t>
    </rPh>
    <phoneticPr fontId="4"/>
  </si>
  <si>
    <t>32形2灯天井埋込みタイプ（FHF）</t>
    <phoneticPr fontId="3"/>
  </si>
  <si>
    <t>32形2灯天井直付けタイプ（FHF）</t>
    <phoneticPr fontId="3"/>
  </si>
  <si>
    <t>32形1灯天井直付けタイプ（FHF）</t>
    <phoneticPr fontId="3"/>
  </si>
  <si>
    <t>kWh/年</t>
    <phoneticPr fontId="14"/>
  </si>
  <si>
    <t>千円／年</t>
    <rPh sb="0" eb="1">
      <t>セン</t>
    </rPh>
    <rPh sb="1" eb="2">
      <t>エン</t>
    </rPh>
    <rPh sb="3" eb="4">
      <t>ネン</t>
    </rPh>
    <phoneticPr fontId="14"/>
  </si>
  <si>
    <t>うち、照明による
電気使用量</t>
    <rPh sb="3" eb="5">
      <t>ショウメイ</t>
    </rPh>
    <rPh sb="9" eb="11">
      <t>デンキ</t>
    </rPh>
    <rPh sb="11" eb="14">
      <t>シヨウリョウ</t>
    </rPh>
    <phoneticPr fontId="14"/>
  </si>
  <si>
    <t>うち、照明による
電気使用料金</t>
    <rPh sb="3" eb="5">
      <t>ショウメイ</t>
    </rPh>
    <rPh sb="9" eb="11">
      <t>デンキ</t>
    </rPh>
    <rPh sb="11" eb="14">
      <t>シヨウリョウ</t>
    </rPh>
    <rPh sb="14" eb="15">
      <t>キン</t>
    </rPh>
    <phoneticPr fontId="14"/>
  </si>
  <si>
    <t>LED化後の、照明による
電気使用量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phoneticPr fontId="14"/>
  </si>
  <si>
    <t>LED化後の、照明による
電気使用料金</t>
    <rPh sb="3" eb="4">
      <t>カ</t>
    </rPh>
    <rPh sb="4" eb="5">
      <t>ゴ</t>
    </rPh>
    <rPh sb="7" eb="9">
      <t>ショウメイ</t>
    </rPh>
    <rPh sb="13" eb="15">
      <t>デンキ</t>
    </rPh>
    <rPh sb="15" eb="18">
      <t>シヨウリョウ</t>
    </rPh>
    <rPh sb="18" eb="19">
      <t>キン</t>
    </rPh>
    <phoneticPr fontId="14"/>
  </si>
  <si>
    <t>年間電気使用量
削減量</t>
    <rPh sb="0" eb="2">
      <t>ネンカン</t>
    </rPh>
    <rPh sb="2" eb="4">
      <t>デンキ</t>
    </rPh>
    <rPh sb="4" eb="7">
      <t>シヨウリョウ</t>
    </rPh>
    <rPh sb="6" eb="7">
      <t>リョウ</t>
    </rPh>
    <rPh sb="8" eb="10">
      <t>サクゲン</t>
    </rPh>
    <rPh sb="10" eb="11">
      <t>リョウ</t>
    </rPh>
    <phoneticPr fontId="14"/>
  </si>
  <si>
    <t>年間電気使用料金
削減金額</t>
    <rPh sb="0" eb="2">
      <t>ネンカン</t>
    </rPh>
    <rPh sb="2" eb="4">
      <t>デンキ</t>
    </rPh>
    <rPh sb="4" eb="6">
      <t>シヨウ</t>
    </rPh>
    <rPh sb="6" eb="8">
      <t>リョウキン</t>
    </rPh>
    <rPh sb="9" eb="11">
      <t>サクゲン</t>
    </rPh>
    <rPh sb="11" eb="13">
      <t>キンガク</t>
    </rPh>
    <phoneticPr fontId="14"/>
  </si>
  <si>
    <t>照明による電気使用量
に対する削減割合</t>
    <rPh sb="0" eb="2">
      <t>ショウメイ</t>
    </rPh>
    <rPh sb="5" eb="7">
      <t>デンキ</t>
    </rPh>
    <rPh sb="7" eb="10">
      <t>シヨウリョウ</t>
    </rPh>
    <rPh sb="12" eb="13">
      <t>タイ</t>
    </rPh>
    <rPh sb="15" eb="17">
      <t>サクゲン</t>
    </rPh>
    <rPh sb="17" eb="19">
      <t>ワリアイ</t>
    </rPh>
    <phoneticPr fontId="4"/>
  </si>
  <si>
    <t>%</t>
    <phoneticPr fontId="4"/>
  </si>
  <si>
    <t>照明による電気使用料金
に対する削減割合</t>
    <rPh sb="0" eb="2">
      <t>ショウメイ</t>
    </rPh>
    <rPh sb="5" eb="7">
      <t>デンキ</t>
    </rPh>
    <rPh sb="7" eb="9">
      <t>シヨウ</t>
    </rPh>
    <rPh sb="9" eb="11">
      <t>リョウキン</t>
    </rPh>
    <rPh sb="13" eb="14">
      <t>タイ</t>
    </rPh>
    <rPh sb="16" eb="18">
      <t>サクゲン</t>
    </rPh>
    <rPh sb="18" eb="20">
      <t>ワリアイ</t>
    </rPh>
    <phoneticPr fontId="4"/>
  </si>
  <si>
    <t>単年の事業効果</t>
    <rPh sb="0" eb="1">
      <t>タン</t>
    </rPh>
    <rPh sb="1" eb="2">
      <t>ネン</t>
    </rPh>
    <rPh sb="3" eb="5">
      <t>ジギョウ</t>
    </rPh>
    <rPh sb="5" eb="7">
      <t>コウカ</t>
    </rPh>
    <phoneticPr fontId="4"/>
  </si>
  <si>
    <t>20形1灯タイプ（FL・FLR）</t>
    <phoneticPr fontId="4"/>
  </si>
  <si>
    <t>16形1灯タイプ（Hf・FHF）</t>
    <phoneticPr fontId="4"/>
  </si>
  <si>
    <t>【照明器具現状調査票】</t>
    <rPh sb="1" eb="5">
      <t>ショウメイキグ</t>
    </rPh>
    <rPh sb="5" eb="7">
      <t>ゲンジョウ</t>
    </rPh>
    <rPh sb="7" eb="10">
      <t>チョウサヒョウ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</si>
  <si>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</si>
  <si>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</si>
  <si>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</si>
  <si>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</si>
  <si>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</si>
  <si>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</si>
  <si>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</si>
  <si>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</si>
  <si>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</si>
  <si>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</si>
  <si>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L</t>
    <phoneticPr fontId="3"/>
  </si>
  <si>
    <t>N</t>
    <phoneticPr fontId="3"/>
  </si>
  <si>
    <t>P</t>
    <phoneticPr fontId="3"/>
  </si>
  <si>
    <t>R</t>
    <phoneticPr fontId="3"/>
  </si>
  <si>
    <t>T</t>
    <phoneticPr fontId="3"/>
  </si>
  <si>
    <t>V</t>
    <phoneticPr fontId="3"/>
  </si>
  <si>
    <t>W</t>
    <phoneticPr fontId="3"/>
  </si>
  <si>
    <t>X</t>
    <phoneticPr fontId="3"/>
  </si>
  <si>
    <t>Z</t>
    <phoneticPr fontId="3"/>
  </si>
  <si>
    <t>AB</t>
    <phoneticPr fontId="3"/>
  </si>
  <si>
    <t>AD</t>
    <phoneticPr fontId="3"/>
  </si>
  <si>
    <t>AF</t>
    <phoneticPr fontId="3"/>
  </si>
  <si>
    <t>AI</t>
    <phoneticPr fontId="3"/>
  </si>
  <si>
    <t>AJ</t>
    <phoneticPr fontId="3"/>
  </si>
  <si>
    <t>AK</t>
    <phoneticPr fontId="3"/>
  </si>
  <si>
    <t>AL</t>
    <phoneticPr fontId="3"/>
  </si>
  <si>
    <t>AM</t>
    <phoneticPr fontId="3"/>
  </si>
  <si>
    <t>AN</t>
    <phoneticPr fontId="3"/>
  </si>
  <si>
    <t>AO</t>
    <phoneticPr fontId="3"/>
  </si>
  <si>
    <t>No.</t>
    <phoneticPr fontId="3"/>
  </si>
  <si>
    <t>高天井
（２階以上の高さがある箇所）</t>
    <rPh sb="0" eb="1">
      <t>コウ</t>
    </rPh>
    <rPh sb="1" eb="3">
      <t>テンジョウ</t>
    </rPh>
    <rPh sb="6" eb="9">
      <t>カイイジョウ</t>
    </rPh>
    <rPh sb="10" eb="11">
      <t>タカ</t>
    </rPh>
    <rPh sb="15" eb="17">
      <t>カショ</t>
    </rPh>
    <phoneticPr fontId="3"/>
  </si>
  <si>
    <t>年間使用日数</t>
    <rPh sb="0" eb="2">
      <t>ネンカン</t>
    </rPh>
    <rPh sb="2" eb="4">
      <t>シヨウ</t>
    </rPh>
    <rPh sb="4" eb="6">
      <t>ニッスウ</t>
    </rPh>
    <phoneticPr fontId="3"/>
  </si>
  <si>
    <t>１日当たりの
点灯時間</t>
    <rPh sb="1" eb="2">
      <t>ヒ</t>
    </rPh>
    <rPh sb="2" eb="3">
      <t>ア</t>
    </rPh>
    <rPh sb="7" eb="11">
      <t>テントウジカン</t>
    </rPh>
    <phoneticPr fontId="3"/>
  </si>
  <si>
    <t>階</t>
    <rPh sb="0" eb="1">
      <t>カイ</t>
    </rPh>
    <phoneticPr fontId="3"/>
  </si>
  <si>
    <t>室名・箇所名</t>
    <rPh sb="0" eb="2">
      <t>シツメイ</t>
    </rPh>
    <rPh sb="3" eb="6">
      <t>カショメイ</t>
    </rPh>
    <phoneticPr fontId="3"/>
  </si>
  <si>
    <t>指　定　器　具</t>
    <rPh sb="0" eb="1">
      <t>ユビ</t>
    </rPh>
    <rPh sb="2" eb="3">
      <t>サダム</t>
    </rPh>
    <rPh sb="4" eb="5">
      <t>ウツワ</t>
    </rPh>
    <rPh sb="6" eb="7">
      <t>グ</t>
    </rPh>
    <phoneticPr fontId="3"/>
  </si>
  <si>
    <t>埋込天井灯</t>
    <rPh sb="0" eb="2">
      <t>ウメコミ</t>
    </rPh>
    <rPh sb="2" eb="4">
      <t>テンジョウ</t>
    </rPh>
    <rPh sb="4" eb="5">
      <t>トウ</t>
    </rPh>
    <phoneticPr fontId="3"/>
  </si>
  <si>
    <t>ダウンライト</t>
    <phoneticPr fontId="3"/>
  </si>
  <si>
    <t>その他照明</t>
    <rPh sb="2" eb="3">
      <t>タ</t>
    </rPh>
    <rPh sb="3" eb="5">
      <t>ショウメイ</t>
    </rPh>
    <phoneticPr fontId="3"/>
  </si>
  <si>
    <t>その他照明の情報。
「型番や図面記号を直接記入」、「別紙４　写真帳に写真添付」のいずれかを記載してください。</t>
    <rPh sb="2" eb="3">
      <t>タ</t>
    </rPh>
    <rPh sb="3" eb="5">
      <t>ショウメイ</t>
    </rPh>
    <rPh sb="6" eb="8">
      <t>ジョウホウ</t>
    </rPh>
    <rPh sb="11" eb="13">
      <t>カタバン</t>
    </rPh>
    <rPh sb="14" eb="18">
      <t>ズメンキゴウ</t>
    </rPh>
    <rPh sb="19" eb="21">
      <t>チョクセツ</t>
    </rPh>
    <rPh sb="21" eb="23">
      <t>キニュウ</t>
    </rPh>
    <rPh sb="26" eb="28">
      <t>ベッシ</t>
    </rPh>
    <rPh sb="30" eb="33">
      <t>シャシンチョウ</t>
    </rPh>
    <rPh sb="34" eb="36">
      <t>シャシン</t>
    </rPh>
    <rPh sb="36" eb="38">
      <t>テンプ</t>
    </rPh>
    <rPh sb="45" eb="47">
      <t>キサイ</t>
    </rPh>
    <phoneticPr fontId="3"/>
  </si>
  <si>
    <t>計</t>
    <rPh sb="0" eb="1">
      <t>ケイ</t>
    </rPh>
    <phoneticPr fontId="3"/>
  </si>
  <si>
    <t>40形2灯タイプ</t>
    <rPh sb="2" eb="3">
      <t>カタチ</t>
    </rPh>
    <rPh sb="4" eb="5">
      <t>トウ</t>
    </rPh>
    <phoneticPr fontId="3"/>
  </si>
  <si>
    <t>40形1灯タイプ</t>
    <rPh sb="2" eb="3">
      <t>カタチ</t>
    </rPh>
    <rPh sb="4" eb="5">
      <t>トウ</t>
    </rPh>
    <phoneticPr fontId="3"/>
  </si>
  <si>
    <t>20形2灯タイプ</t>
    <rPh sb="2" eb="3">
      <t>カタチ</t>
    </rPh>
    <rPh sb="4" eb="5">
      <t>トウ</t>
    </rPh>
    <phoneticPr fontId="3"/>
  </si>
  <si>
    <t>20形1灯タイプ</t>
    <rPh sb="2" eb="3">
      <t>カタチ</t>
    </rPh>
    <rPh sb="4" eb="5">
      <t>トウ</t>
    </rPh>
    <phoneticPr fontId="3"/>
  </si>
  <si>
    <t>該当は１</t>
    <rPh sb="0" eb="2">
      <t>ガイトウ</t>
    </rPh>
    <phoneticPr fontId="3"/>
  </si>
  <si>
    <t>昇降施設
（有は１）</t>
    <rPh sb="0" eb="4">
      <t>ショウコウシセツ</t>
    </rPh>
    <rPh sb="6" eb="7">
      <t>アリ</t>
    </rPh>
    <phoneticPr fontId="3"/>
  </si>
  <si>
    <t>照明器具の
高さ（ｍ）</t>
    <rPh sb="0" eb="4">
      <t>ショウメイキグ</t>
    </rPh>
    <rPh sb="6" eb="7">
      <t>タカ</t>
    </rPh>
    <phoneticPr fontId="3"/>
  </si>
  <si>
    <t>普段の
交換方法</t>
    <rPh sb="0" eb="2">
      <t>フダン</t>
    </rPh>
    <rPh sb="4" eb="6">
      <t>コウカン</t>
    </rPh>
    <rPh sb="6" eb="8">
      <t>ホウホウ</t>
    </rPh>
    <phoneticPr fontId="3"/>
  </si>
  <si>
    <t>天井埋込み</t>
    <rPh sb="0" eb="2">
      <t>テンジョウ</t>
    </rPh>
    <rPh sb="2" eb="3">
      <t>ウ</t>
    </rPh>
    <rPh sb="3" eb="4">
      <t>コ</t>
    </rPh>
    <phoneticPr fontId="3"/>
  </si>
  <si>
    <t>天井・壁直付け</t>
    <rPh sb="0" eb="2">
      <t>テンジョウ</t>
    </rPh>
    <rPh sb="3" eb="4">
      <t>カベ</t>
    </rPh>
    <rPh sb="4" eb="6">
      <t>ジカヅ</t>
    </rPh>
    <phoneticPr fontId="3"/>
  </si>
  <si>
    <r>
      <t>450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450ｍｍ</t>
    </r>
    <phoneticPr fontId="3"/>
  </si>
  <si>
    <r>
      <t>600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</rPr>
      <t>60</t>
    </r>
    <r>
      <rPr>
        <sz val="11"/>
        <color theme="1"/>
        <rFont val="游ゴシック"/>
        <family val="2"/>
        <charset val="128"/>
        <scheme val="minor"/>
      </rPr>
      <t>0ｍｍ</t>
    </r>
    <phoneticPr fontId="3"/>
  </si>
  <si>
    <t>白熱球</t>
    <rPh sb="0" eb="3">
      <t>ハクネツキュウ</t>
    </rPh>
    <phoneticPr fontId="3"/>
  </si>
  <si>
    <t>蛍光灯</t>
    <rPh sb="0" eb="3">
      <t>ケイコウトウ</t>
    </rPh>
    <phoneticPr fontId="3"/>
  </si>
  <si>
    <t>FL・FLR</t>
    <phoneticPr fontId="3"/>
  </si>
  <si>
    <t>Hf・FHF</t>
    <phoneticPr fontId="3"/>
  </si>
  <si>
    <t>既存照明</t>
    <rPh sb="0" eb="2">
      <t>キゾン</t>
    </rPh>
    <rPh sb="2" eb="4">
      <t>ショウメイ</t>
    </rPh>
    <phoneticPr fontId="3"/>
  </si>
  <si>
    <t>年間の点灯時間</t>
    <rPh sb="0" eb="2">
      <t>ネンカン</t>
    </rPh>
    <rPh sb="3" eb="5">
      <t>テントウ</t>
    </rPh>
    <rPh sb="5" eb="7">
      <t>ジカン</t>
    </rPh>
    <phoneticPr fontId="3"/>
  </si>
  <si>
    <t>事務室</t>
    <rPh sb="0" eb="3">
      <t>ジムシツ</t>
    </rPh>
    <phoneticPr fontId="3"/>
  </si>
  <si>
    <t>トイレ</t>
    <phoneticPr fontId="3"/>
  </si>
  <si>
    <t>風除室</t>
    <rPh sb="0" eb="3">
      <t>フウジョシツ</t>
    </rPh>
    <phoneticPr fontId="3"/>
  </si>
  <si>
    <t>kW</t>
    <phoneticPr fontId="3"/>
  </si>
  <si>
    <t>提案LED照明</t>
    <phoneticPr fontId="3"/>
  </si>
  <si>
    <t>h/年</t>
    <rPh sb="2" eb="3">
      <t>ネン</t>
    </rPh>
    <phoneticPr fontId="3"/>
  </si>
  <si>
    <t>消費電力</t>
    <rPh sb="0" eb="2">
      <t>ショウヒ</t>
    </rPh>
    <rPh sb="2" eb="4">
      <t>デンリョク</t>
    </rPh>
    <phoneticPr fontId="3"/>
  </si>
  <si>
    <t>電気使用量</t>
    <rPh sb="0" eb="2">
      <t>デンキ</t>
    </rPh>
    <rPh sb="2" eb="5">
      <t>シヨウリョウ</t>
    </rPh>
    <phoneticPr fontId="3"/>
  </si>
  <si>
    <t>kWh/年</t>
    <rPh sb="4" eb="5">
      <t>ネン</t>
    </rPh>
    <phoneticPr fontId="3"/>
  </si>
  <si>
    <t>防災倉庫</t>
    <rPh sb="0" eb="2">
      <t>ボウサイ</t>
    </rPh>
    <rPh sb="2" eb="4">
      <t>ソウコ</t>
    </rPh>
    <phoneticPr fontId="3"/>
  </si>
  <si>
    <t>倉庫</t>
    <rPh sb="0" eb="2">
      <t>ソウコ</t>
    </rPh>
    <phoneticPr fontId="3"/>
  </si>
  <si>
    <t>ホール</t>
    <phoneticPr fontId="3"/>
  </si>
  <si>
    <t>既存照明</t>
    <rPh sb="0" eb="2">
      <t>キゾン</t>
    </rPh>
    <rPh sb="2" eb="4">
      <t>ショウメイ</t>
    </rPh>
    <phoneticPr fontId="3"/>
  </si>
  <si>
    <t>天井埋込み</t>
    <rPh sb="0" eb="2">
      <t>テンジョウ</t>
    </rPh>
    <rPh sb="2" eb="4">
      <t>ウメコミ</t>
    </rPh>
    <phoneticPr fontId="3"/>
  </si>
  <si>
    <t>40形2灯タイプ
（FL・FLR）</t>
    <phoneticPr fontId="3"/>
  </si>
  <si>
    <t>32形2灯タイプ
（Hf・FHF）</t>
    <phoneticPr fontId="3"/>
  </si>
  <si>
    <t>天井・壁直付け</t>
    <rPh sb="0" eb="2">
      <t>テンジョウ</t>
    </rPh>
    <rPh sb="3" eb="4">
      <t>カベ</t>
    </rPh>
    <rPh sb="4" eb="5">
      <t>チョク</t>
    </rPh>
    <rPh sb="5" eb="6">
      <t>ヅケ</t>
    </rPh>
    <phoneticPr fontId="3"/>
  </si>
  <si>
    <t>40形1灯タイプ
（FL・FLR）</t>
    <phoneticPr fontId="3"/>
  </si>
  <si>
    <t>32形1灯タイプ
（Hf・FHF）</t>
    <phoneticPr fontId="3"/>
  </si>
  <si>
    <t>20形2灯タイプ
（FL・FLR）</t>
    <phoneticPr fontId="3"/>
  </si>
  <si>
    <t>16形2灯タイプ
（Hf・FHF）</t>
    <phoneticPr fontId="3"/>
  </si>
  <si>
    <t>消費電力（W/台）</t>
    <phoneticPr fontId="3"/>
  </si>
  <si>
    <r>
      <t>提案LED照明</t>
    </r>
    <r>
      <rPr>
        <vertAlign val="superscript"/>
        <sz val="11"/>
        <color theme="1"/>
        <rFont val="ＭＳ Ｐゴシック"/>
        <family val="3"/>
        <charset val="128"/>
      </rPr>
      <t>※1</t>
    </r>
    <rPh sb="0" eb="2">
      <t>テイアン</t>
    </rPh>
    <rPh sb="5" eb="7">
      <t>ショウメイ</t>
    </rPh>
    <phoneticPr fontId="3"/>
  </si>
  <si>
    <t>提案LED照明の一例</t>
    <rPh sb="0" eb="2">
      <t>テイアン</t>
    </rPh>
    <rPh sb="5" eb="7">
      <t>ショウメイ</t>
    </rPh>
    <rPh sb="8" eb="10">
      <t>イチレイ</t>
    </rPh>
    <phoneticPr fontId="3"/>
  </si>
  <si>
    <t>パナソニック製品</t>
    <rPh sb="6" eb="8">
      <t>セイヒン</t>
    </rPh>
    <phoneticPr fontId="3"/>
  </si>
  <si>
    <t>参考品番</t>
    <rPh sb="0" eb="2">
      <t>サンコウ</t>
    </rPh>
    <rPh sb="2" eb="4">
      <t>ヒンバン</t>
    </rPh>
    <phoneticPr fontId="3"/>
  </si>
  <si>
    <t>計</t>
    <rPh sb="0" eb="1">
      <t>ケイ</t>
    </rPh>
    <phoneticPr fontId="3"/>
  </si>
  <si>
    <t>会議室</t>
    <rPh sb="0" eb="3">
      <t>カイギシツ</t>
    </rPh>
    <phoneticPr fontId="3"/>
  </si>
  <si>
    <t>調理室</t>
    <rPh sb="0" eb="3">
      <t>チョウリシツ</t>
    </rPh>
    <phoneticPr fontId="3"/>
  </si>
  <si>
    <t>和室</t>
    <rPh sb="0" eb="2">
      <t>ワシツ</t>
    </rPh>
    <phoneticPr fontId="3"/>
  </si>
  <si>
    <t>大ホール</t>
    <rPh sb="0" eb="1">
      <t>ダイ</t>
    </rPh>
    <phoneticPr fontId="3"/>
  </si>
  <si>
    <t>廊下</t>
    <rPh sb="0" eb="2">
      <t>ロウカ</t>
    </rPh>
    <phoneticPr fontId="3"/>
  </si>
  <si>
    <t>湯沸室</t>
    <rPh sb="0" eb="2">
      <t>ユワ</t>
    </rPh>
    <rPh sb="2" eb="3">
      <t>シツ</t>
    </rPh>
    <phoneticPr fontId="3"/>
  </si>
  <si>
    <t>男子便所</t>
    <rPh sb="0" eb="2">
      <t>ダンシ</t>
    </rPh>
    <rPh sb="2" eb="4">
      <t>ベンジョ</t>
    </rPh>
    <phoneticPr fontId="3"/>
  </si>
  <si>
    <t>型番不明(1)</t>
    <rPh sb="0" eb="2">
      <t>カタバン</t>
    </rPh>
    <rPh sb="2" eb="4">
      <t>フメイ</t>
    </rPh>
    <phoneticPr fontId="3"/>
  </si>
  <si>
    <t>女子便所</t>
    <rPh sb="0" eb="2">
      <t>ジョシ</t>
    </rPh>
    <rPh sb="2" eb="4">
      <t>ベンジョ</t>
    </rPh>
    <phoneticPr fontId="3"/>
  </si>
  <si>
    <t>階段</t>
    <rPh sb="0" eb="2">
      <t>カイダン</t>
    </rPh>
    <phoneticPr fontId="3"/>
  </si>
  <si>
    <t>別紙</t>
    <rPh sb="0" eb="2">
      <t>ベッシ</t>
    </rPh>
    <phoneticPr fontId="3"/>
  </si>
  <si>
    <t>　施設名：（津西会館　　　　　　　　）</t>
    <rPh sb="1" eb="4">
      <t>シセツメイ</t>
    </rPh>
    <rPh sb="6" eb="8">
      <t>ツニシ</t>
    </rPh>
    <rPh sb="8" eb="10">
      <t>カイカン</t>
    </rPh>
    <phoneticPr fontId="3"/>
  </si>
  <si>
    <t>FPL36EX(9)</t>
    <phoneticPr fontId="3"/>
  </si>
  <si>
    <t>FDL27(4)</t>
    <phoneticPr fontId="3"/>
  </si>
  <si>
    <t>湯沸室</t>
    <rPh sb="0" eb="1">
      <t>ユ</t>
    </rPh>
    <rPh sb="1" eb="2">
      <t>ワ</t>
    </rPh>
    <rPh sb="2" eb="3">
      <t>シツ</t>
    </rPh>
    <phoneticPr fontId="3"/>
  </si>
  <si>
    <t>FDL18(5)</t>
    <phoneticPr fontId="3"/>
  </si>
  <si>
    <t>身障者トイレ</t>
    <rPh sb="0" eb="3">
      <t>シンショウシャ</t>
    </rPh>
    <phoneticPr fontId="3"/>
  </si>
  <si>
    <t>FDL27(2)</t>
    <phoneticPr fontId="3"/>
  </si>
  <si>
    <t>FPL36EX(12)</t>
    <phoneticPr fontId="3"/>
  </si>
  <si>
    <t>外</t>
    <rPh sb="0" eb="1">
      <t>ソト</t>
    </rPh>
    <phoneticPr fontId="3"/>
  </si>
  <si>
    <t>型番不明</t>
    <rPh sb="0" eb="2">
      <t>カタバン</t>
    </rPh>
    <rPh sb="2" eb="4">
      <t>フメイ</t>
    </rPh>
    <phoneticPr fontId="3"/>
  </si>
  <si>
    <t>　施設名：（豊が丘会館　　　　　　　　　）</t>
    <rPh sb="1" eb="4">
      <t>シセツメイ</t>
    </rPh>
    <rPh sb="6" eb="7">
      <t>トヨ</t>
    </rPh>
    <rPh sb="8" eb="9">
      <t>オカ</t>
    </rPh>
    <rPh sb="9" eb="11">
      <t>カイカン</t>
    </rPh>
    <phoneticPr fontId="3"/>
  </si>
  <si>
    <t>玄関（外）</t>
    <rPh sb="0" eb="2">
      <t>ゲンカン</t>
    </rPh>
    <rPh sb="3" eb="4">
      <t>ソト</t>
    </rPh>
    <phoneticPr fontId="3"/>
  </si>
  <si>
    <t>FDL27EX(8)</t>
    <phoneticPr fontId="3"/>
  </si>
  <si>
    <t>ホール・ロビー</t>
    <phoneticPr fontId="3"/>
  </si>
  <si>
    <t>FPL36N 2灯</t>
    <rPh sb="8" eb="9">
      <t>トウ</t>
    </rPh>
    <phoneticPr fontId="3"/>
  </si>
  <si>
    <t>ホール・ロビー吹き抜け</t>
    <rPh sb="7" eb="8">
      <t>フ</t>
    </rPh>
    <rPh sb="9" eb="10">
      <t>ヌ</t>
    </rPh>
    <phoneticPr fontId="3"/>
  </si>
  <si>
    <t>水銀灯（写真帳に添付）</t>
    <rPh sb="0" eb="3">
      <t>スイギントウ</t>
    </rPh>
    <rPh sb="4" eb="6">
      <t>シャシン</t>
    </rPh>
    <rPh sb="6" eb="7">
      <t>チョウ</t>
    </rPh>
    <rPh sb="8" eb="10">
      <t>テンプ</t>
    </rPh>
    <phoneticPr fontId="3"/>
  </si>
  <si>
    <t>トイレ廊下</t>
    <rPh sb="3" eb="5">
      <t>ロウカ</t>
    </rPh>
    <phoneticPr fontId="3"/>
  </si>
  <si>
    <t xml:space="preserve">FDL18EX </t>
    <phoneticPr fontId="3"/>
  </si>
  <si>
    <t>FDL18EX (5)HF32EF(1)</t>
    <phoneticPr fontId="3"/>
  </si>
  <si>
    <t>男子トイレ便所</t>
    <rPh sb="0" eb="2">
      <t>ダンシ</t>
    </rPh>
    <rPh sb="5" eb="7">
      <t>ベンジョ</t>
    </rPh>
    <phoneticPr fontId="3"/>
  </si>
  <si>
    <t>車椅子用便所</t>
    <rPh sb="0" eb="3">
      <t>クルマイス</t>
    </rPh>
    <rPh sb="3" eb="4">
      <t>ヨウ</t>
    </rPh>
    <rPh sb="4" eb="6">
      <t>ベンジョ</t>
    </rPh>
    <phoneticPr fontId="3"/>
  </si>
  <si>
    <t>FDL18EX (2)HF32EF(1)</t>
    <phoneticPr fontId="3"/>
  </si>
  <si>
    <t>FHF32EX(1)</t>
    <phoneticPr fontId="3"/>
  </si>
  <si>
    <t>大会議室</t>
    <rPh sb="0" eb="4">
      <t>ダイカイギシツ</t>
    </rPh>
    <phoneticPr fontId="3"/>
  </si>
  <si>
    <t>FHF32EX(30)</t>
    <phoneticPr fontId="3"/>
  </si>
  <si>
    <t>階段　踊り場</t>
    <rPh sb="0" eb="2">
      <t>カイダン</t>
    </rPh>
    <rPh sb="3" eb="4">
      <t>オド</t>
    </rPh>
    <rPh sb="5" eb="6">
      <t>バ</t>
    </rPh>
    <phoneticPr fontId="3"/>
  </si>
  <si>
    <t>FDL18EX(2)</t>
    <phoneticPr fontId="3"/>
  </si>
  <si>
    <t>FPL27EX(20)</t>
    <phoneticPr fontId="3"/>
  </si>
  <si>
    <t>小会議室</t>
    <rPh sb="0" eb="3">
      <t>ショウカイギ</t>
    </rPh>
    <rPh sb="3" eb="4">
      <t>シツ</t>
    </rPh>
    <phoneticPr fontId="3"/>
  </si>
  <si>
    <t>FHF32EX(12)</t>
    <phoneticPr fontId="3"/>
  </si>
  <si>
    <t>湯沸室</t>
    <rPh sb="0" eb="2">
      <t>ユワカシ</t>
    </rPh>
    <rPh sb="2" eb="3">
      <t>シツ</t>
    </rPh>
    <phoneticPr fontId="3"/>
  </si>
  <si>
    <t>FDL18EX(4)</t>
    <phoneticPr fontId="3"/>
  </si>
  <si>
    <t>ポーチ</t>
    <phoneticPr fontId="3"/>
  </si>
  <si>
    <t>FHF32EX</t>
    <phoneticPr fontId="3"/>
  </si>
  <si>
    <t>ロビー</t>
    <phoneticPr fontId="3"/>
  </si>
  <si>
    <t>　施設名：（白塚市民センター　　　　　）</t>
    <rPh sb="1" eb="4">
      <t>シセツメイ</t>
    </rPh>
    <rPh sb="6" eb="8">
      <t>シラツカ</t>
    </rPh>
    <rPh sb="8" eb="10">
      <t>シミン</t>
    </rPh>
    <phoneticPr fontId="3"/>
  </si>
  <si>
    <t>FML36EX</t>
    <phoneticPr fontId="3"/>
  </si>
  <si>
    <t>FPL36EX</t>
    <phoneticPr fontId="3"/>
  </si>
  <si>
    <t>FML36EX(2+間引き2)、FDL13EX(2)</t>
    <rPh sb="10" eb="12">
      <t>マビ</t>
    </rPh>
    <phoneticPr fontId="3"/>
  </si>
  <si>
    <t>FHF36EX</t>
    <phoneticPr fontId="3"/>
  </si>
  <si>
    <t>湯沸コーナー</t>
    <rPh sb="0" eb="2">
      <t>ユワ</t>
    </rPh>
    <phoneticPr fontId="3"/>
  </si>
  <si>
    <t>女子用便所</t>
    <rPh sb="0" eb="3">
      <t>ジョシヨウ</t>
    </rPh>
    <rPh sb="3" eb="5">
      <t>ベンジョ</t>
    </rPh>
    <phoneticPr fontId="3"/>
  </si>
  <si>
    <t>FDL27EX(8)、型番不明別紙(3)</t>
    <rPh sb="11" eb="13">
      <t>カタバン</t>
    </rPh>
    <rPh sb="13" eb="15">
      <t>フメイ</t>
    </rPh>
    <rPh sb="15" eb="17">
      <t>ベッシ</t>
    </rPh>
    <phoneticPr fontId="3"/>
  </si>
  <si>
    <t>男子用便所</t>
    <rPh sb="0" eb="2">
      <t>ダンシ</t>
    </rPh>
    <rPh sb="2" eb="3">
      <t>ヨウ</t>
    </rPh>
    <rPh sb="3" eb="5">
      <t>ベンジョ</t>
    </rPh>
    <phoneticPr fontId="3"/>
  </si>
  <si>
    <t>FDL27EX(6)、型番不明別紙(2)</t>
    <rPh sb="11" eb="13">
      <t>カタバン</t>
    </rPh>
    <rPh sb="13" eb="15">
      <t>フメイ</t>
    </rPh>
    <rPh sb="15" eb="17">
      <t>ベッシ</t>
    </rPh>
    <phoneticPr fontId="3"/>
  </si>
  <si>
    <t>車椅子使用便所</t>
    <rPh sb="0" eb="3">
      <t>クルマイス</t>
    </rPh>
    <rPh sb="3" eb="5">
      <t>シヨウ</t>
    </rPh>
    <rPh sb="5" eb="7">
      <t>ベンジョ</t>
    </rPh>
    <phoneticPr fontId="3"/>
  </si>
  <si>
    <t>FDL27EX</t>
    <phoneticPr fontId="3"/>
  </si>
  <si>
    <t>倉庫1</t>
    <rPh sb="0" eb="2">
      <t>ソウコ</t>
    </rPh>
    <phoneticPr fontId="3"/>
  </si>
  <si>
    <t>倉庫2</t>
    <rPh sb="0" eb="2">
      <t>ソウコ</t>
    </rPh>
    <phoneticPr fontId="3"/>
  </si>
  <si>
    <t>倉庫3</t>
    <rPh sb="0" eb="2">
      <t>ソウコ</t>
    </rPh>
    <phoneticPr fontId="3"/>
  </si>
  <si>
    <t>既存照明</t>
    <rPh sb="0" eb="2">
      <t>キゾン</t>
    </rPh>
    <rPh sb="2" eb="4">
      <t>ショウメイ</t>
    </rPh>
    <phoneticPr fontId="3"/>
  </si>
  <si>
    <t>NO</t>
    <phoneticPr fontId="3"/>
  </si>
  <si>
    <t>施設名</t>
    <rPh sb="0" eb="2">
      <t>シセツ</t>
    </rPh>
    <rPh sb="2" eb="3">
      <t>メイ</t>
    </rPh>
    <phoneticPr fontId="3"/>
  </si>
  <si>
    <t>白塚市民センター</t>
  </si>
  <si>
    <t>津西会館</t>
  </si>
  <si>
    <t>豊が丘会館</t>
  </si>
  <si>
    <t>敬和公民館</t>
  </si>
  <si>
    <t>上野公民館</t>
  </si>
  <si>
    <t>河芸図書館</t>
  </si>
  <si>
    <t>河芸保健センター</t>
  </si>
  <si>
    <t>河芸庁舎</t>
  </si>
  <si>
    <t>北消防署河芸分署</t>
  </si>
  <si>
    <t>アスト公共自転車等駐車場</t>
  </si>
  <si>
    <t>電気使用量（kWh/年）</t>
    <rPh sb="0" eb="2">
      <t>デンキ</t>
    </rPh>
    <rPh sb="2" eb="5">
      <t>シヨウリョウ</t>
    </rPh>
    <rPh sb="10" eb="11">
      <t>ネン</t>
    </rPh>
    <phoneticPr fontId="3"/>
  </si>
  <si>
    <t>提案LED照明</t>
    <rPh sb="0" eb="2">
      <t>テイアン</t>
    </rPh>
    <rPh sb="5" eb="7">
      <t>ショウメイ</t>
    </rPh>
    <phoneticPr fontId="3"/>
  </si>
  <si>
    <t>消費電力</t>
    <phoneticPr fontId="3"/>
  </si>
  <si>
    <t>研修室</t>
    <rPh sb="0" eb="3">
      <t>ケンシュウシツ</t>
    </rPh>
    <phoneticPr fontId="3"/>
  </si>
  <si>
    <t>物入</t>
    <rPh sb="0" eb="2">
      <t>モノイ</t>
    </rPh>
    <phoneticPr fontId="3"/>
  </si>
  <si>
    <t>湯沸室</t>
    <rPh sb="0" eb="3">
      <t>ユワカシシツ</t>
    </rPh>
    <phoneticPr fontId="3"/>
  </si>
  <si>
    <t>図書室</t>
    <rPh sb="0" eb="3">
      <t>トショシツ</t>
    </rPh>
    <phoneticPr fontId="3"/>
  </si>
  <si>
    <t>給湯室</t>
    <rPh sb="0" eb="3">
      <t>キュウトウシツ</t>
    </rPh>
    <phoneticPr fontId="3"/>
  </si>
  <si>
    <t>女子トイレ</t>
    <rPh sb="0" eb="2">
      <t>ジョシ</t>
    </rPh>
    <phoneticPr fontId="3"/>
  </si>
  <si>
    <t>男子トイレ</t>
    <rPh sb="0" eb="2">
      <t>ダンシ</t>
    </rPh>
    <phoneticPr fontId="3"/>
  </si>
  <si>
    <t>　施設名：（　　上野公民館　　）</t>
    <rPh sb="1" eb="4">
      <t>シセツメイ</t>
    </rPh>
    <rPh sb="8" eb="13">
      <t>ウエノコウミンカン</t>
    </rPh>
    <phoneticPr fontId="3"/>
  </si>
  <si>
    <t>事務所</t>
    <rPh sb="0" eb="3">
      <t>ジムショ</t>
    </rPh>
    <phoneticPr fontId="3"/>
  </si>
  <si>
    <t>〃</t>
    <phoneticPr fontId="3"/>
  </si>
  <si>
    <t>別紙4参照</t>
    <rPh sb="0" eb="2">
      <t>ベッシ</t>
    </rPh>
    <rPh sb="3" eb="5">
      <t>サンショウ</t>
    </rPh>
    <phoneticPr fontId="3"/>
  </si>
  <si>
    <t>料理教室</t>
    <rPh sb="0" eb="4">
      <t>リョウリキョウシツ</t>
    </rPh>
    <phoneticPr fontId="3"/>
  </si>
  <si>
    <t>別紙4参照</t>
    <rPh sb="0" eb="2">
      <t>ベッシ</t>
    </rPh>
    <phoneticPr fontId="3"/>
  </si>
  <si>
    <t>B級誘導灯</t>
    <rPh sb="1" eb="2">
      <t>キュウ</t>
    </rPh>
    <rPh sb="2" eb="5">
      <t>ユウドウトウ</t>
    </rPh>
    <phoneticPr fontId="3"/>
  </si>
  <si>
    <t>À級誘導灯</t>
    <rPh sb="1" eb="2">
      <t>キュウ</t>
    </rPh>
    <rPh sb="2" eb="5">
      <t>ユウドウトウ</t>
    </rPh>
    <phoneticPr fontId="3"/>
  </si>
  <si>
    <t>印刷室</t>
    <rPh sb="0" eb="3">
      <t>インサツシツ</t>
    </rPh>
    <phoneticPr fontId="3"/>
  </si>
  <si>
    <t>研修室1</t>
    <rPh sb="0" eb="3">
      <t>ケンシュウシツ</t>
    </rPh>
    <phoneticPr fontId="3"/>
  </si>
  <si>
    <t>研修室2</t>
    <rPh sb="0" eb="3">
      <t>ケンシュウシツ</t>
    </rPh>
    <phoneticPr fontId="3"/>
  </si>
  <si>
    <t>会議室1</t>
    <rPh sb="0" eb="3">
      <t>カイギシツ</t>
    </rPh>
    <phoneticPr fontId="3"/>
  </si>
  <si>
    <t>会議室2</t>
    <rPh sb="0" eb="3">
      <t>カイギシツ</t>
    </rPh>
    <phoneticPr fontId="3"/>
  </si>
  <si>
    <t>会議室入口</t>
    <rPh sb="0" eb="3">
      <t>カイギシツ</t>
    </rPh>
    <rPh sb="3" eb="5">
      <t>イリグチ</t>
    </rPh>
    <phoneticPr fontId="3"/>
  </si>
  <si>
    <t>フロアー</t>
    <phoneticPr fontId="3"/>
  </si>
  <si>
    <t>1～2</t>
    <phoneticPr fontId="3"/>
  </si>
  <si>
    <t>　施設名：（　　　　　河芸図書館　　　　　　　　　　　）</t>
    <rPh sb="1" eb="4">
      <t>シセツメイ</t>
    </rPh>
    <rPh sb="11" eb="16">
      <t>カワゲトショカン</t>
    </rPh>
    <phoneticPr fontId="3"/>
  </si>
  <si>
    <t>業者が高脚立で交換</t>
    <rPh sb="0" eb="2">
      <t>ギョウシャ</t>
    </rPh>
    <rPh sb="3" eb="4">
      <t>タカ</t>
    </rPh>
    <rPh sb="4" eb="6">
      <t>キャタツ</t>
    </rPh>
    <rPh sb="7" eb="9">
      <t>コウカン</t>
    </rPh>
    <phoneticPr fontId="3"/>
  </si>
  <si>
    <t>ロビー天井</t>
    <rPh sb="3" eb="5">
      <t>テンジョウ</t>
    </rPh>
    <phoneticPr fontId="3"/>
  </si>
  <si>
    <t>別紙４写真帳1参照</t>
    <rPh sb="0" eb="2">
      <t>ベッシ</t>
    </rPh>
    <rPh sb="3" eb="6">
      <t>シャシンチョウ</t>
    </rPh>
    <rPh sb="7" eb="9">
      <t>サンショウ</t>
    </rPh>
    <phoneticPr fontId="3"/>
  </si>
  <si>
    <t>児童閲覧室</t>
    <rPh sb="0" eb="5">
      <t>ジドウエツランシツ</t>
    </rPh>
    <phoneticPr fontId="3"/>
  </si>
  <si>
    <t>40形3灯。別紙４写真帳2参照</t>
    <rPh sb="2" eb="3">
      <t>カタチ</t>
    </rPh>
    <rPh sb="4" eb="5">
      <t>トモシビ</t>
    </rPh>
    <phoneticPr fontId="3"/>
  </si>
  <si>
    <t>別紙４写真帳3参照</t>
    <phoneticPr fontId="3"/>
  </si>
  <si>
    <t>閉架書架</t>
    <rPh sb="0" eb="2">
      <t>ヘイカ</t>
    </rPh>
    <rPh sb="2" eb="4">
      <t>ショカ</t>
    </rPh>
    <phoneticPr fontId="3"/>
  </si>
  <si>
    <t>機械室</t>
    <rPh sb="0" eb="3">
      <t>キカイシツ</t>
    </rPh>
    <phoneticPr fontId="3"/>
  </si>
  <si>
    <t>収蔵室</t>
    <rPh sb="0" eb="3">
      <t>シュウゾウシツ</t>
    </rPh>
    <phoneticPr fontId="3"/>
  </si>
  <si>
    <t>開架閲覧室</t>
    <rPh sb="0" eb="5">
      <t>カイカエツランシツ</t>
    </rPh>
    <phoneticPr fontId="3"/>
  </si>
  <si>
    <t>別紙４写真帳４参照</t>
    <phoneticPr fontId="3"/>
  </si>
  <si>
    <t>大活字本コーナー</t>
    <rPh sb="0" eb="3">
      <t>ダイカツジ</t>
    </rPh>
    <rPh sb="3" eb="4">
      <t>ホン</t>
    </rPh>
    <phoneticPr fontId="3"/>
  </si>
  <si>
    <t>別紙４写真帳３参照</t>
    <phoneticPr fontId="3"/>
  </si>
  <si>
    <t>開架書架</t>
    <rPh sb="0" eb="2">
      <t>カイカ</t>
    </rPh>
    <rPh sb="2" eb="4">
      <t>ショカ</t>
    </rPh>
    <phoneticPr fontId="3"/>
  </si>
  <si>
    <t>別紙４写真帳５参照</t>
    <phoneticPr fontId="3"/>
  </si>
  <si>
    <t>別紙４写真帳６参照</t>
    <phoneticPr fontId="3"/>
  </si>
  <si>
    <t>大型本コーナー</t>
    <rPh sb="0" eb="3">
      <t>オオガタボン</t>
    </rPh>
    <phoneticPr fontId="3"/>
  </si>
  <si>
    <t>コンピューター室</t>
    <rPh sb="7" eb="8">
      <t>シツ</t>
    </rPh>
    <phoneticPr fontId="3"/>
  </si>
  <si>
    <t>カウンター</t>
    <phoneticPr fontId="3"/>
  </si>
  <si>
    <t>電動昇降式のため職員が交換</t>
    <rPh sb="0" eb="2">
      <t>デンドウ</t>
    </rPh>
    <rPh sb="2" eb="4">
      <t>ショウコウ</t>
    </rPh>
    <rPh sb="4" eb="5">
      <t>シキ</t>
    </rPh>
    <rPh sb="8" eb="10">
      <t>ショクイン</t>
    </rPh>
    <rPh sb="11" eb="13">
      <t>コウカン</t>
    </rPh>
    <phoneticPr fontId="3"/>
  </si>
  <si>
    <t>玄関ホール</t>
    <rPh sb="0" eb="2">
      <t>ゲンカン</t>
    </rPh>
    <phoneticPr fontId="3"/>
  </si>
  <si>
    <t>別紙４写真帳７参照</t>
    <phoneticPr fontId="3"/>
  </si>
  <si>
    <t>玄関前</t>
    <rPh sb="0" eb="3">
      <t>ゲンカンマエ</t>
    </rPh>
    <phoneticPr fontId="3"/>
  </si>
  <si>
    <t>返却ポスト部屋</t>
    <rPh sb="0" eb="2">
      <t>ヘンキャク</t>
    </rPh>
    <rPh sb="5" eb="7">
      <t>ヘヤ</t>
    </rPh>
    <phoneticPr fontId="3"/>
  </si>
  <si>
    <t>別紙４写真帳９参照</t>
    <phoneticPr fontId="3"/>
  </si>
  <si>
    <t>別紙４写真帳８参照</t>
    <phoneticPr fontId="3"/>
  </si>
  <si>
    <t>学習室</t>
    <rPh sb="0" eb="3">
      <t>ガクシュウシツ</t>
    </rPh>
    <phoneticPr fontId="3"/>
  </si>
  <si>
    <t>別紙４写真帳5参照</t>
    <phoneticPr fontId="3"/>
  </si>
  <si>
    <t>資料室1</t>
    <rPh sb="0" eb="3">
      <t>シリョウシツ</t>
    </rPh>
    <phoneticPr fontId="3"/>
  </si>
  <si>
    <t>資料室2</t>
    <rPh sb="0" eb="3">
      <t>シリョウシツ</t>
    </rPh>
    <phoneticPr fontId="3"/>
  </si>
  <si>
    <t>おはなしの部屋</t>
    <rPh sb="5" eb="7">
      <t>ヘヤ</t>
    </rPh>
    <phoneticPr fontId="3"/>
  </si>
  <si>
    <t>資料展示室</t>
    <rPh sb="0" eb="2">
      <t>シリョウ</t>
    </rPh>
    <rPh sb="2" eb="5">
      <t>テンジシツ</t>
    </rPh>
    <phoneticPr fontId="3"/>
  </si>
  <si>
    <t>別紙４写真帳10参照</t>
    <phoneticPr fontId="3"/>
  </si>
  <si>
    <t>更衣室</t>
    <rPh sb="0" eb="3">
      <t>コウイシツ</t>
    </rPh>
    <phoneticPr fontId="3"/>
  </si>
  <si>
    <t>食堂</t>
    <rPh sb="0" eb="2">
      <t>ショクドウ</t>
    </rPh>
    <phoneticPr fontId="3"/>
  </si>
  <si>
    <t>栄養指導室</t>
    <rPh sb="0" eb="5">
      <t>エイヨウシドウシツ</t>
    </rPh>
    <phoneticPr fontId="3"/>
  </si>
  <si>
    <t>別紙写真のとおり</t>
    <rPh sb="0" eb="2">
      <t>ベッシ</t>
    </rPh>
    <rPh sb="2" eb="4">
      <t>シャシン</t>
    </rPh>
    <phoneticPr fontId="3"/>
  </si>
  <si>
    <t>C級誘導灯</t>
    <rPh sb="1" eb="2">
      <t>キュウ</t>
    </rPh>
    <rPh sb="2" eb="5">
      <t>ユウドウトウ</t>
    </rPh>
    <phoneticPr fontId="3"/>
  </si>
  <si>
    <t>　施設名：（河芸保健センター）</t>
    <rPh sb="1" eb="4">
      <t>シセツメイ</t>
    </rPh>
    <rPh sb="6" eb="8">
      <t>カワゲ</t>
    </rPh>
    <rPh sb="8" eb="10">
      <t>ホケン</t>
    </rPh>
    <phoneticPr fontId="3"/>
  </si>
  <si>
    <t>集団指導室</t>
    <rPh sb="0" eb="5">
      <t>シュウダンシドウシツ</t>
    </rPh>
    <phoneticPr fontId="3"/>
  </si>
  <si>
    <t>機能訓練室</t>
    <rPh sb="0" eb="5">
      <t>キノウクンレンシツ</t>
    </rPh>
    <phoneticPr fontId="3"/>
  </si>
  <si>
    <t>健康教育室</t>
    <rPh sb="0" eb="5">
      <t>ケンコウキョウイクシツ</t>
    </rPh>
    <phoneticPr fontId="3"/>
  </si>
  <si>
    <t>保健指導室</t>
    <rPh sb="0" eb="5">
      <t>ホケンシドウシツ</t>
    </rPh>
    <phoneticPr fontId="3"/>
  </si>
  <si>
    <t>診察室A</t>
    <rPh sb="0" eb="3">
      <t>シンサツシツ</t>
    </rPh>
    <phoneticPr fontId="3"/>
  </si>
  <si>
    <t>診察室B</t>
    <rPh sb="0" eb="3">
      <t>シンサツシツ</t>
    </rPh>
    <phoneticPr fontId="3"/>
  </si>
  <si>
    <t>計測室</t>
    <rPh sb="0" eb="3">
      <t>ケイソクシツ</t>
    </rPh>
    <phoneticPr fontId="3"/>
  </si>
  <si>
    <t>尿検査室</t>
    <rPh sb="0" eb="4">
      <t>ニョウケンサシツ</t>
    </rPh>
    <phoneticPr fontId="3"/>
  </si>
  <si>
    <t>天井埋込み20型2灯タイプ</t>
    <rPh sb="0" eb="2">
      <t>テンジョウ</t>
    </rPh>
    <rPh sb="2" eb="4">
      <t>ウメコミ</t>
    </rPh>
    <rPh sb="7" eb="8">
      <t>ガタ</t>
    </rPh>
    <rPh sb="9" eb="10">
      <t>トウ</t>
    </rPh>
    <phoneticPr fontId="3"/>
  </si>
  <si>
    <t>診察室中待合</t>
    <rPh sb="0" eb="3">
      <t>シンサツシツ</t>
    </rPh>
    <rPh sb="3" eb="4">
      <t>チュウ</t>
    </rPh>
    <rPh sb="4" eb="6">
      <t>マチアイ</t>
    </rPh>
    <phoneticPr fontId="3"/>
  </si>
  <si>
    <t>障がい者トイレ</t>
    <rPh sb="0" eb="1">
      <t>ショウ</t>
    </rPh>
    <rPh sb="3" eb="4">
      <t>シャ</t>
    </rPh>
    <phoneticPr fontId="3"/>
  </si>
  <si>
    <t>トイレ共用部</t>
    <rPh sb="3" eb="6">
      <t>キョウヨウブ</t>
    </rPh>
    <phoneticPr fontId="3"/>
  </si>
  <si>
    <t>ロビー（廊下）</t>
    <rPh sb="4" eb="6">
      <t>ロウカ</t>
    </rPh>
    <phoneticPr fontId="3"/>
  </si>
  <si>
    <t>風除室</t>
    <rPh sb="0" eb="2">
      <t>カゼヨ</t>
    </rPh>
    <rPh sb="2" eb="3">
      <t>シツ</t>
    </rPh>
    <phoneticPr fontId="3"/>
  </si>
  <si>
    <t>A級誘導灯</t>
    <rPh sb="1" eb="2">
      <t>キュウ</t>
    </rPh>
    <rPh sb="2" eb="5">
      <t>ユウドウトウ</t>
    </rPh>
    <phoneticPr fontId="3"/>
  </si>
  <si>
    <t>消毒室</t>
    <rPh sb="0" eb="3">
      <t>ショウドクシツ</t>
    </rPh>
    <phoneticPr fontId="3"/>
  </si>
  <si>
    <t>資料保存室</t>
    <rPh sb="0" eb="5">
      <t>シリョウホゾンシツ</t>
    </rPh>
    <phoneticPr fontId="3"/>
  </si>
  <si>
    <t>裏口通路</t>
    <rPh sb="0" eb="2">
      <t>ウラグチ</t>
    </rPh>
    <rPh sb="2" eb="4">
      <t>ツウロ</t>
    </rPh>
    <phoneticPr fontId="3"/>
  </si>
  <si>
    <t>非常灯兼ライト</t>
    <rPh sb="0" eb="3">
      <t>ヒジョウトウ</t>
    </rPh>
    <rPh sb="3" eb="4">
      <t>カ</t>
    </rPh>
    <phoneticPr fontId="3"/>
  </si>
  <si>
    <t>裏口外ライト</t>
    <rPh sb="0" eb="2">
      <t>ウラグチ</t>
    </rPh>
    <rPh sb="2" eb="3">
      <t>ソト</t>
    </rPh>
    <phoneticPr fontId="3"/>
  </si>
  <si>
    <t>外看板</t>
    <rPh sb="0" eb="3">
      <t>ソトカンバン</t>
    </rPh>
    <phoneticPr fontId="3"/>
  </si>
  <si>
    <t>　施設名：（　河芸庁舎・防災センター　）</t>
    <rPh sb="1" eb="4">
      <t>シセツメイ</t>
    </rPh>
    <rPh sb="7" eb="9">
      <t>カワゲ</t>
    </rPh>
    <rPh sb="9" eb="11">
      <t>チョウシャ</t>
    </rPh>
    <rPh sb="12" eb="14">
      <t>ボウサイ</t>
    </rPh>
    <phoneticPr fontId="3"/>
  </si>
  <si>
    <t>B1</t>
    <phoneticPr fontId="3"/>
  </si>
  <si>
    <t>免震ピット</t>
    <rPh sb="0" eb="2">
      <t>メンシン</t>
    </rPh>
    <phoneticPr fontId="3"/>
  </si>
  <si>
    <t>１階事務スペース</t>
    <rPh sb="1" eb="2">
      <t>カイ</t>
    </rPh>
    <rPh sb="2" eb="4">
      <t>ジム</t>
    </rPh>
    <phoneticPr fontId="3"/>
  </si>
  <si>
    <t>Ｂ級１、Ｃ級１</t>
    <rPh sb="1" eb="2">
      <t>キュウ</t>
    </rPh>
    <rPh sb="5" eb="6">
      <t>キュウ</t>
    </rPh>
    <phoneticPr fontId="3"/>
  </si>
  <si>
    <t>１階カウンター溜まり</t>
    <rPh sb="1" eb="2">
      <t>カイ</t>
    </rPh>
    <rPh sb="7" eb="8">
      <t>タ</t>
    </rPh>
    <phoneticPr fontId="3"/>
  </si>
  <si>
    <t>Ｂ級２、Ｃ級１</t>
    <rPh sb="1" eb="2">
      <t>キュウ</t>
    </rPh>
    <rPh sb="5" eb="6">
      <t>キュウ</t>
    </rPh>
    <phoneticPr fontId="3"/>
  </si>
  <si>
    <t>１階ホール</t>
    <rPh sb="1" eb="2">
      <t>カイ</t>
    </rPh>
    <phoneticPr fontId="3"/>
  </si>
  <si>
    <t>Ｂ級２</t>
    <rPh sb="1" eb="2">
      <t>キュウ</t>
    </rPh>
    <phoneticPr fontId="3"/>
  </si>
  <si>
    <t>防災ギャラリー</t>
    <rPh sb="0" eb="2">
      <t>ボウサイ</t>
    </rPh>
    <phoneticPr fontId="3"/>
  </si>
  <si>
    <t>１階ＥＶホール１・風除室</t>
    <rPh sb="1" eb="2">
      <t>カイ</t>
    </rPh>
    <rPh sb="9" eb="12">
      <t>フウジョシツ</t>
    </rPh>
    <phoneticPr fontId="3"/>
  </si>
  <si>
    <t>Ｂ級４</t>
    <rPh sb="1" eb="2">
      <t>キュウ</t>
    </rPh>
    <phoneticPr fontId="3"/>
  </si>
  <si>
    <t>１階東側階段</t>
    <rPh sb="1" eb="2">
      <t>カイ</t>
    </rPh>
    <rPh sb="2" eb="3">
      <t>ヒガシ</t>
    </rPh>
    <rPh sb="3" eb="4">
      <t>ガワ</t>
    </rPh>
    <rPh sb="4" eb="6">
      <t>カイダン</t>
    </rPh>
    <phoneticPr fontId="3"/>
  </si>
  <si>
    <t>Ｂ級１</t>
    <rPh sb="1" eb="2">
      <t>キュウ</t>
    </rPh>
    <phoneticPr fontId="3"/>
  </si>
  <si>
    <t>１階東側男子トイレ</t>
    <rPh sb="1" eb="2">
      <t>カイ</t>
    </rPh>
    <rPh sb="2" eb="3">
      <t>ヒガシ</t>
    </rPh>
    <rPh sb="3" eb="4">
      <t>ガワ</t>
    </rPh>
    <rPh sb="4" eb="6">
      <t>ダンシ</t>
    </rPh>
    <phoneticPr fontId="3"/>
  </si>
  <si>
    <t>１階東側女子トイレ</t>
    <rPh sb="1" eb="2">
      <t>カイ</t>
    </rPh>
    <rPh sb="2" eb="3">
      <t>ヒガシ</t>
    </rPh>
    <rPh sb="3" eb="4">
      <t>ガワ</t>
    </rPh>
    <rPh sb="4" eb="6">
      <t>ジョシ</t>
    </rPh>
    <phoneticPr fontId="3"/>
  </si>
  <si>
    <t>１階東側多目的トイレ</t>
    <rPh sb="1" eb="2">
      <t>カイ</t>
    </rPh>
    <rPh sb="2" eb="3">
      <t>ヒガシ</t>
    </rPh>
    <rPh sb="3" eb="4">
      <t>ガワ</t>
    </rPh>
    <rPh sb="4" eb="7">
      <t>タモクテキ</t>
    </rPh>
    <phoneticPr fontId="3"/>
  </si>
  <si>
    <t>１階ＳＫ</t>
    <rPh sb="1" eb="2">
      <t>カイ</t>
    </rPh>
    <phoneticPr fontId="3"/>
  </si>
  <si>
    <t>１階空調機械室３</t>
    <rPh sb="1" eb="2">
      <t>カイ</t>
    </rPh>
    <rPh sb="2" eb="4">
      <t>クウチョウ</t>
    </rPh>
    <rPh sb="4" eb="7">
      <t>キカイシツ</t>
    </rPh>
    <phoneticPr fontId="3"/>
  </si>
  <si>
    <t>１階東側ＥＰＳ</t>
    <rPh sb="1" eb="2">
      <t>カイ</t>
    </rPh>
    <rPh sb="2" eb="4">
      <t>ヒガシガワ</t>
    </rPh>
    <phoneticPr fontId="3"/>
  </si>
  <si>
    <t>出納室</t>
    <rPh sb="0" eb="2">
      <t>スイトウ</t>
    </rPh>
    <rPh sb="2" eb="3">
      <t>シツ</t>
    </rPh>
    <phoneticPr fontId="3"/>
  </si>
  <si>
    <t>金庫室</t>
    <rPh sb="0" eb="2">
      <t>キンコ</t>
    </rPh>
    <rPh sb="2" eb="3">
      <t>シツ</t>
    </rPh>
    <phoneticPr fontId="3"/>
  </si>
  <si>
    <t>小会議室</t>
    <rPh sb="0" eb="1">
      <t>ショウ</t>
    </rPh>
    <rPh sb="1" eb="4">
      <t>カイギシツ</t>
    </rPh>
    <phoneticPr fontId="3"/>
  </si>
  <si>
    <t>ＯＡ室</t>
    <rPh sb="2" eb="3">
      <t>シツ</t>
    </rPh>
    <phoneticPr fontId="3"/>
  </si>
  <si>
    <t>１階書庫・１階倉庫</t>
    <rPh sb="1" eb="2">
      <t>カイ</t>
    </rPh>
    <rPh sb="2" eb="4">
      <t>ショコ</t>
    </rPh>
    <rPh sb="6" eb="7">
      <t>カイ</t>
    </rPh>
    <rPh sb="7" eb="9">
      <t>ソウコ</t>
    </rPh>
    <phoneticPr fontId="3"/>
  </si>
  <si>
    <t>１階空調機械室１</t>
    <rPh sb="1" eb="2">
      <t>カイ</t>
    </rPh>
    <rPh sb="2" eb="4">
      <t>クウチョウ</t>
    </rPh>
    <rPh sb="4" eb="7">
      <t>キカイシツ</t>
    </rPh>
    <phoneticPr fontId="3"/>
  </si>
  <si>
    <t>１階西側ＥＰＳ</t>
    <rPh sb="1" eb="2">
      <t>カイ</t>
    </rPh>
    <rPh sb="2" eb="4">
      <t>ニシガワ</t>
    </rPh>
    <phoneticPr fontId="3"/>
  </si>
  <si>
    <t>相談室１</t>
    <rPh sb="0" eb="3">
      <t>ソウダンシツ</t>
    </rPh>
    <phoneticPr fontId="3"/>
  </si>
  <si>
    <t>相談室２</t>
    <rPh sb="0" eb="3">
      <t>ソウダンシツ</t>
    </rPh>
    <phoneticPr fontId="3"/>
  </si>
  <si>
    <t>防災備蓄倉庫</t>
    <rPh sb="0" eb="2">
      <t>ボウサイ</t>
    </rPh>
    <rPh sb="2" eb="6">
      <t>ビチクソウコ</t>
    </rPh>
    <phoneticPr fontId="3"/>
  </si>
  <si>
    <t>１階廊下１</t>
    <rPh sb="1" eb="2">
      <t>カイ</t>
    </rPh>
    <rPh sb="2" eb="4">
      <t>ロウカ</t>
    </rPh>
    <phoneticPr fontId="3"/>
  </si>
  <si>
    <t>Ｃ級２</t>
    <rPh sb="1" eb="2">
      <t>キュウ</t>
    </rPh>
    <phoneticPr fontId="3"/>
  </si>
  <si>
    <t>１階廊下２</t>
    <rPh sb="1" eb="2">
      <t>カイ</t>
    </rPh>
    <rPh sb="2" eb="4">
      <t>ロウカ</t>
    </rPh>
    <phoneticPr fontId="3"/>
  </si>
  <si>
    <t>Ｃ級１</t>
    <rPh sb="1" eb="2">
      <t>キュウ</t>
    </rPh>
    <phoneticPr fontId="3"/>
  </si>
  <si>
    <t>１階西側階段</t>
    <rPh sb="1" eb="2">
      <t>カイ</t>
    </rPh>
    <rPh sb="2" eb="4">
      <t>ニシガワ</t>
    </rPh>
    <rPh sb="4" eb="6">
      <t>カイダン</t>
    </rPh>
    <phoneticPr fontId="3"/>
  </si>
  <si>
    <t>１階湯沸室</t>
    <rPh sb="1" eb="2">
      <t>カイ</t>
    </rPh>
    <rPh sb="2" eb="4">
      <t>ユワカシ</t>
    </rPh>
    <rPh sb="4" eb="5">
      <t>シツ</t>
    </rPh>
    <phoneticPr fontId="3"/>
  </si>
  <si>
    <t>１階西側男子トイレ</t>
    <rPh sb="1" eb="2">
      <t>カイ</t>
    </rPh>
    <rPh sb="2" eb="4">
      <t>ニシガワ</t>
    </rPh>
    <rPh sb="4" eb="6">
      <t>ダンシ</t>
    </rPh>
    <phoneticPr fontId="3"/>
  </si>
  <si>
    <t>１階西側女子トイレ</t>
    <rPh sb="1" eb="2">
      <t>カイ</t>
    </rPh>
    <rPh sb="2" eb="4">
      <t>ニシガワ</t>
    </rPh>
    <rPh sb="4" eb="6">
      <t>ジョシ</t>
    </rPh>
    <phoneticPr fontId="3"/>
  </si>
  <si>
    <t>１階西側多目的トイレ</t>
    <rPh sb="1" eb="2">
      <t>カイ</t>
    </rPh>
    <rPh sb="2" eb="4">
      <t>ニシガワ</t>
    </rPh>
    <rPh sb="4" eb="7">
      <t>タモクテキ</t>
    </rPh>
    <phoneticPr fontId="3"/>
  </si>
  <si>
    <t>１階廊下３</t>
    <rPh sb="1" eb="2">
      <t>カイ</t>
    </rPh>
    <rPh sb="2" eb="4">
      <t>ロウカ</t>
    </rPh>
    <phoneticPr fontId="3"/>
  </si>
  <si>
    <t>防災研修室</t>
    <rPh sb="0" eb="2">
      <t>ボウサイ</t>
    </rPh>
    <rPh sb="2" eb="5">
      <t>ケンシュウシツ</t>
    </rPh>
    <phoneticPr fontId="3"/>
  </si>
  <si>
    <t>Ｃ級３</t>
    <rPh sb="1" eb="2">
      <t>キュウ</t>
    </rPh>
    <phoneticPr fontId="3"/>
  </si>
  <si>
    <t>１階物入１</t>
    <rPh sb="1" eb="2">
      <t>カイ</t>
    </rPh>
    <rPh sb="2" eb="4">
      <t>モノイレ</t>
    </rPh>
    <phoneticPr fontId="3"/>
  </si>
  <si>
    <t>１階物入２</t>
    <rPh sb="1" eb="2">
      <t>カイ</t>
    </rPh>
    <rPh sb="2" eb="4">
      <t>モノイレ</t>
    </rPh>
    <phoneticPr fontId="3"/>
  </si>
  <si>
    <t>１階物入３</t>
    <rPh sb="1" eb="2">
      <t>カイ</t>
    </rPh>
    <rPh sb="2" eb="4">
      <t>モノイレ</t>
    </rPh>
    <phoneticPr fontId="3"/>
  </si>
  <si>
    <t>１階ポンプ室</t>
    <rPh sb="1" eb="2">
      <t>カイ</t>
    </rPh>
    <rPh sb="5" eb="6">
      <t>シツ</t>
    </rPh>
    <phoneticPr fontId="3"/>
  </si>
  <si>
    <t>１階空調機械室２</t>
    <rPh sb="1" eb="2">
      <t>カイ</t>
    </rPh>
    <rPh sb="2" eb="4">
      <t>クウチョウ</t>
    </rPh>
    <rPh sb="4" eb="7">
      <t>キカイシツ</t>
    </rPh>
    <phoneticPr fontId="3"/>
  </si>
  <si>
    <t>自家発電機室</t>
    <rPh sb="0" eb="2">
      <t>ジカ</t>
    </rPh>
    <rPh sb="2" eb="4">
      <t>ハツデン</t>
    </rPh>
    <rPh sb="4" eb="5">
      <t>キ</t>
    </rPh>
    <rPh sb="5" eb="6">
      <t>シツ</t>
    </rPh>
    <phoneticPr fontId="3"/>
  </si>
  <si>
    <t>防災会議室</t>
    <rPh sb="0" eb="2">
      <t>ボウサイ</t>
    </rPh>
    <rPh sb="2" eb="5">
      <t>カイギシツ</t>
    </rPh>
    <phoneticPr fontId="3"/>
  </si>
  <si>
    <t>２階物入</t>
    <rPh sb="1" eb="2">
      <t>カイ</t>
    </rPh>
    <rPh sb="2" eb="4">
      <t>モノイレ</t>
    </rPh>
    <phoneticPr fontId="3"/>
  </si>
  <si>
    <t>２階東側ＳＫ</t>
    <rPh sb="1" eb="2">
      <t>カイ</t>
    </rPh>
    <rPh sb="2" eb="4">
      <t>ヒガシガワ</t>
    </rPh>
    <phoneticPr fontId="3"/>
  </si>
  <si>
    <t>２階東側湯沸室</t>
    <rPh sb="1" eb="2">
      <t>カイ</t>
    </rPh>
    <rPh sb="2" eb="4">
      <t>ヒガシガワ</t>
    </rPh>
    <rPh sb="4" eb="7">
      <t>ユワカシシツ</t>
    </rPh>
    <phoneticPr fontId="3"/>
  </si>
  <si>
    <t>２階倉庫１</t>
    <rPh sb="1" eb="2">
      <t>カイ</t>
    </rPh>
    <rPh sb="2" eb="4">
      <t>ソウコ</t>
    </rPh>
    <phoneticPr fontId="3"/>
  </si>
  <si>
    <t>２階東側女子トイレ</t>
    <rPh sb="1" eb="2">
      <t>カイ</t>
    </rPh>
    <rPh sb="2" eb="3">
      <t>ヒガシ</t>
    </rPh>
    <rPh sb="3" eb="4">
      <t>ガワ</t>
    </rPh>
    <phoneticPr fontId="3"/>
  </si>
  <si>
    <t>２階東側男子トイレ</t>
    <rPh sb="1" eb="2">
      <t>カイ</t>
    </rPh>
    <rPh sb="2" eb="3">
      <t>ヒガシ</t>
    </rPh>
    <rPh sb="3" eb="4">
      <t>ガワ</t>
    </rPh>
    <phoneticPr fontId="3"/>
  </si>
  <si>
    <t>２階東側ＥＰＳ</t>
    <rPh sb="1" eb="2">
      <t>カイ</t>
    </rPh>
    <rPh sb="2" eb="4">
      <t>ヒガシガワ</t>
    </rPh>
    <phoneticPr fontId="3"/>
  </si>
  <si>
    <t>２階廊下</t>
    <rPh sb="1" eb="2">
      <t>カイ</t>
    </rPh>
    <rPh sb="2" eb="4">
      <t>ロウカ</t>
    </rPh>
    <phoneticPr fontId="3"/>
  </si>
  <si>
    <t>Ｂ級２、Ｃ級５</t>
    <rPh sb="1" eb="2">
      <t>キュウ</t>
    </rPh>
    <rPh sb="5" eb="6">
      <t>キュウ</t>
    </rPh>
    <phoneticPr fontId="3"/>
  </si>
  <si>
    <t>２階男子更衣室</t>
    <rPh sb="1" eb="2">
      <t>カイ</t>
    </rPh>
    <rPh sb="2" eb="4">
      <t>ダンシ</t>
    </rPh>
    <rPh sb="4" eb="7">
      <t>コウイシツ</t>
    </rPh>
    <phoneticPr fontId="3"/>
  </si>
  <si>
    <t>２階女子更衣室</t>
    <rPh sb="1" eb="2">
      <t>カイ</t>
    </rPh>
    <rPh sb="2" eb="4">
      <t>ジョシ</t>
    </rPh>
    <rPh sb="4" eb="7">
      <t>コウイシツ</t>
    </rPh>
    <phoneticPr fontId="3"/>
  </si>
  <si>
    <t>水道制御盤スペース</t>
    <rPh sb="0" eb="2">
      <t>スイドウ</t>
    </rPh>
    <rPh sb="2" eb="4">
      <t>セイギョ</t>
    </rPh>
    <rPh sb="4" eb="5">
      <t>バン</t>
    </rPh>
    <phoneticPr fontId="3"/>
  </si>
  <si>
    <t>２階倉庫２</t>
    <rPh sb="1" eb="2">
      <t>カイ</t>
    </rPh>
    <rPh sb="2" eb="4">
      <t>ソウコ</t>
    </rPh>
    <phoneticPr fontId="3"/>
  </si>
  <si>
    <t>２階作業室</t>
    <rPh sb="1" eb="2">
      <t>カイ</t>
    </rPh>
    <rPh sb="2" eb="5">
      <t>サギョウシツ</t>
    </rPh>
    <phoneticPr fontId="3"/>
  </si>
  <si>
    <t>２階書庫</t>
    <rPh sb="1" eb="2">
      <t>カイ</t>
    </rPh>
    <rPh sb="2" eb="4">
      <t>ショコ</t>
    </rPh>
    <phoneticPr fontId="3"/>
  </si>
  <si>
    <t>２階西側ＥＰＳ</t>
    <rPh sb="1" eb="2">
      <t>カイ</t>
    </rPh>
    <rPh sb="2" eb="4">
      <t>ニシガワ</t>
    </rPh>
    <phoneticPr fontId="3"/>
  </si>
  <si>
    <t>防災連絡員室</t>
    <rPh sb="0" eb="2">
      <t>ボウサイ</t>
    </rPh>
    <rPh sb="2" eb="5">
      <t>レンラクイン</t>
    </rPh>
    <rPh sb="5" eb="6">
      <t>シツ</t>
    </rPh>
    <phoneticPr fontId="3"/>
  </si>
  <si>
    <t>２階階段</t>
    <rPh sb="1" eb="2">
      <t>カイ</t>
    </rPh>
    <rPh sb="2" eb="4">
      <t>カイダン</t>
    </rPh>
    <phoneticPr fontId="3"/>
  </si>
  <si>
    <t>２階西側湯沸室</t>
    <rPh sb="1" eb="2">
      <t>カイ</t>
    </rPh>
    <rPh sb="2" eb="4">
      <t>ニシガワ</t>
    </rPh>
    <rPh sb="4" eb="7">
      <t>ユワカシシツ</t>
    </rPh>
    <phoneticPr fontId="3"/>
  </si>
  <si>
    <t>２階西側ＳＫ</t>
    <rPh sb="1" eb="2">
      <t>カイ</t>
    </rPh>
    <rPh sb="2" eb="4">
      <t>ニシガワ</t>
    </rPh>
    <phoneticPr fontId="3"/>
  </si>
  <si>
    <t>２階西側男子トイレ</t>
    <rPh sb="1" eb="2">
      <t>カイ</t>
    </rPh>
    <rPh sb="2" eb="3">
      <t>ニシ</t>
    </rPh>
    <rPh sb="3" eb="4">
      <t>ガワ</t>
    </rPh>
    <rPh sb="4" eb="6">
      <t>ダンシ</t>
    </rPh>
    <phoneticPr fontId="3"/>
  </si>
  <si>
    <t>２階西側女子トイレ</t>
    <rPh sb="1" eb="2">
      <t>カイ</t>
    </rPh>
    <rPh sb="2" eb="3">
      <t>ニシ</t>
    </rPh>
    <rPh sb="3" eb="4">
      <t>ガワ</t>
    </rPh>
    <rPh sb="4" eb="6">
      <t>ジョシ</t>
    </rPh>
    <phoneticPr fontId="3"/>
  </si>
  <si>
    <t>２階休憩スペース</t>
    <rPh sb="1" eb="2">
      <t>カイ</t>
    </rPh>
    <rPh sb="2" eb="4">
      <t>キュウケイ</t>
    </rPh>
    <phoneticPr fontId="3"/>
  </si>
  <si>
    <t>２階倉庫３</t>
    <rPh sb="1" eb="2">
      <t>カイ</t>
    </rPh>
    <rPh sb="2" eb="4">
      <t>ソウコ</t>
    </rPh>
    <phoneticPr fontId="3"/>
  </si>
  <si>
    <t>防災集会室</t>
    <rPh sb="0" eb="2">
      <t>ボウサイ</t>
    </rPh>
    <phoneticPr fontId="3"/>
  </si>
  <si>
    <t>３階物入１</t>
    <rPh sb="1" eb="2">
      <t>ガイ</t>
    </rPh>
    <rPh sb="2" eb="4">
      <t>モノイレ</t>
    </rPh>
    <phoneticPr fontId="3"/>
  </si>
  <si>
    <t>３階東側ＳＫ</t>
    <rPh sb="1" eb="2">
      <t>カイ</t>
    </rPh>
    <rPh sb="2" eb="4">
      <t>ヒガシガワ</t>
    </rPh>
    <phoneticPr fontId="3"/>
  </si>
  <si>
    <t>３階東側湯沸室</t>
    <rPh sb="1" eb="2">
      <t>カイ</t>
    </rPh>
    <rPh sb="2" eb="4">
      <t>ヒガシガワ</t>
    </rPh>
    <rPh sb="4" eb="7">
      <t>ユワカシシツ</t>
    </rPh>
    <phoneticPr fontId="3"/>
  </si>
  <si>
    <t>３階倉庫１</t>
    <rPh sb="1" eb="2">
      <t>カイ</t>
    </rPh>
    <rPh sb="2" eb="4">
      <t>ソウコ</t>
    </rPh>
    <phoneticPr fontId="3"/>
  </si>
  <si>
    <t>３階東側女子トイレ</t>
    <rPh sb="1" eb="2">
      <t>カイ</t>
    </rPh>
    <rPh sb="2" eb="3">
      <t>ヒガシ</t>
    </rPh>
    <rPh sb="3" eb="4">
      <t>ガワ</t>
    </rPh>
    <phoneticPr fontId="3"/>
  </si>
  <si>
    <t>３階東側男子トイレ</t>
    <rPh sb="1" eb="2">
      <t>カイ</t>
    </rPh>
    <rPh sb="2" eb="3">
      <t>ヒガシ</t>
    </rPh>
    <rPh sb="3" eb="4">
      <t>ガワ</t>
    </rPh>
    <phoneticPr fontId="3"/>
  </si>
  <si>
    <t>３階東側ＥＰＳ</t>
    <rPh sb="1" eb="2">
      <t>カイ</t>
    </rPh>
    <rPh sb="2" eb="4">
      <t>ヒガシガワ</t>
    </rPh>
    <phoneticPr fontId="3"/>
  </si>
  <si>
    <t>３階廊下１</t>
    <rPh sb="1" eb="2">
      <t>ガイ</t>
    </rPh>
    <rPh sb="2" eb="4">
      <t>ロウカ</t>
    </rPh>
    <phoneticPr fontId="3"/>
  </si>
  <si>
    <t>３階事務スペース</t>
    <rPh sb="1" eb="2">
      <t>カイ</t>
    </rPh>
    <rPh sb="2" eb="4">
      <t>ジム</t>
    </rPh>
    <phoneticPr fontId="3"/>
  </si>
  <si>
    <t>３階カウンター溜まり</t>
    <rPh sb="1" eb="2">
      <t>カイ</t>
    </rPh>
    <rPh sb="7" eb="8">
      <t>タ</t>
    </rPh>
    <phoneticPr fontId="3"/>
  </si>
  <si>
    <t>印刷室</t>
    <rPh sb="0" eb="2">
      <t>インサツ</t>
    </rPh>
    <rPh sb="2" eb="3">
      <t>シツ</t>
    </rPh>
    <phoneticPr fontId="3"/>
  </si>
  <si>
    <t>３階前室</t>
    <rPh sb="1" eb="2">
      <t>カイ</t>
    </rPh>
    <rPh sb="2" eb="4">
      <t>ゼンシツ</t>
    </rPh>
    <phoneticPr fontId="3"/>
  </si>
  <si>
    <t>第１応接室</t>
    <rPh sb="0" eb="1">
      <t>ダイ</t>
    </rPh>
    <rPh sb="2" eb="5">
      <t>オウセツシツ</t>
    </rPh>
    <phoneticPr fontId="3"/>
  </si>
  <si>
    <t>第２応接室</t>
    <rPh sb="0" eb="1">
      <t>ダイ</t>
    </rPh>
    <rPh sb="2" eb="5">
      <t>オウセツシツ</t>
    </rPh>
    <phoneticPr fontId="3"/>
  </si>
  <si>
    <t>消耗品庫</t>
    <rPh sb="0" eb="3">
      <t>ショウモウヒン</t>
    </rPh>
    <rPh sb="3" eb="4">
      <t>コ</t>
    </rPh>
    <phoneticPr fontId="3"/>
  </si>
  <si>
    <t>防災無線室</t>
    <rPh sb="0" eb="2">
      <t>ボウサイ</t>
    </rPh>
    <rPh sb="2" eb="5">
      <t>ムセンシツ</t>
    </rPh>
    <phoneticPr fontId="3"/>
  </si>
  <si>
    <t>３階西側ＥＰＳ</t>
    <rPh sb="1" eb="2">
      <t>カイ</t>
    </rPh>
    <rPh sb="2" eb="4">
      <t>ニシガワ</t>
    </rPh>
    <phoneticPr fontId="3"/>
  </si>
  <si>
    <t>防災本部室</t>
    <rPh sb="0" eb="2">
      <t>ボウサイ</t>
    </rPh>
    <rPh sb="2" eb="5">
      <t>ホンブシツ</t>
    </rPh>
    <phoneticPr fontId="3"/>
  </si>
  <si>
    <t>３階物入２</t>
    <rPh sb="1" eb="2">
      <t>ガイ</t>
    </rPh>
    <rPh sb="2" eb="4">
      <t>モノイレ</t>
    </rPh>
    <phoneticPr fontId="3"/>
  </si>
  <si>
    <t>３階空調機械室</t>
    <rPh sb="1" eb="2">
      <t>カイ</t>
    </rPh>
    <rPh sb="2" eb="7">
      <t>クウチョウキカイシツ</t>
    </rPh>
    <phoneticPr fontId="3"/>
  </si>
  <si>
    <t>３階廊下２</t>
    <rPh sb="1" eb="2">
      <t>カイ</t>
    </rPh>
    <rPh sb="2" eb="4">
      <t>ロウカ</t>
    </rPh>
    <phoneticPr fontId="3"/>
  </si>
  <si>
    <t>Ｂ級１、Ｃ級３</t>
    <rPh sb="1" eb="2">
      <t>キュウ</t>
    </rPh>
    <rPh sb="5" eb="6">
      <t>キュウ</t>
    </rPh>
    <phoneticPr fontId="3"/>
  </si>
  <si>
    <t>３階西側階段</t>
    <rPh sb="1" eb="2">
      <t>ガイ</t>
    </rPh>
    <rPh sb="2" eb="4">
      <t>ニシガワ</t>
    </rPh>
    <rPh sb="4" eb="6">
      <t>カイダン</t>
    </rPh>
    <phoneticPr fontId="3"/>
  </si>
  <si>
    <t>３階東側階段</t>
    <rPh sb="1" eb="2">
      <t>ガイ</t>
    </rPh>
    <rPh sb="2" eb="4">
      <t>ヒガシガワ</t>
    </rPh>
    <rPh sb="4" eb="6">
      <t>カイダン</t>
    </rPh>
    <phoneticPr fontId="3"/>
  </si>
  <si>
    <t>３階三共済書庫</t>
    <rPh sb="1" eb="2">
      <t>カイ</t>
    </rPh>
    <rPh sb="2" eb="5">
      <t>サンキョウサイ</t>
    </rPh>
    <rPh sb="5" eb="7">
      <t>ショコ</t>
    </rPh>
    <phoneticPr fontId="3"/>
  </si>
  <si>
    <t>３階書庫</t>
    <rPh sb="1" eb="2">
      <t>カイ</t>
    </rPh>
    <rPh sb="2" eb="4">
      <t>ショコ</t>
    </rPh>
    <phoneticPr fontId="3"/>
  </si>
  <si>
    <t>３階倉庫</t>
    <rPh sb="1" eb="2">
      <t>カイ</t>
    </rPh>
    <rPh sb="2" eb="4">
      <t>ソウコ</t>
    </rPh>
    <phoneticPr fontId="3"/>
  </si>
  <si>
    <t>３階西側湯沸室</t>
    <rPh sb="1" eb="2">
      <t>カイ</t>
    </rPh>
    <rPh sb="2" eb="4">
      <t>ニシガワ</t>
    </rPh>
    <rPh sb="4" eb="7">
      <t>ユワカシシツ</t>
    </rPh>
    <phoneticPr fontId="3"/>
  </si>
  <si>
    <t>３階西側ＳＫ</t>
    <rPh sb="1" eb="2">
      <t>カイ</t>
    </rPh>
    <rPh sb="2" eb="4">
      <t>ニシガワ</t>
    </rPh>
    <phoneticPr fontId="3"/>
  </si>
  <si>
    <t>３階西側男子トイレ</t>
    <rPh sb="1" eb="2">
      <t>カイ</t>
    </rPh>
    <rPh sb="2" eb="3">
      <t>ニシ</t>
    </rPh>
    <rPh sb="3" eb="4">
      <t>ガワ</t>
    </rPh>
    <rPh sb="4" eb="6">
      <t>ダンシ</t>
    </rPh>
    <phoneticPr fontId="3"/>
  </si>
  <si>
    <t>３階西側女子トイレ</t>
    <rPh sb="1" eb="2">
      <t>カイ</t>
    </rPh>
    <rPh sb="2" eb="3">
      <t>ニシ</t>
    </rPh>
    <rPh sb="3" eb="4">
      <t>ガワ</t>
    </rPh>
    <rPh sb="4" eb="6">
      <t>ジョシ</t>
    </rPh>
    <phoneticPr fontId="3"/>
  </si>
  <si>
    <t>４階東側ＳＫ</t>
    <rPh sb="1" eb="2">
      <t>カイ</t>
    </rPh>
    <rPh sb="2" eb="4">
      <t>ヒガシガワ</t>
    </rPh>
    <phoneticPr fontId="3"/>
  </si>
  <si>
    <t>４階東側女子トイレ</t>
    <rPh sb="1" eb="2">
      <t>カイ</t>
    </rPh>
    <rPh sb="2" eb="3">
      <t>ヒガシ</t>
    </rPh>
    <rPh sb="3" eb="4">
      <t>ガワ</t>
    </rPh>
    <phoneticPr fontId="3"/>
  </si>
  <si>
    <t>４階東側男子トイレ</t>
    <rPh sb="1" eb="2">
      <t>カイ</t>
    </rPh>
    <rPh sb="2" eb="3">
      <t>ヒガシ</t>
    </rPh>
    <rPh sb="3" eb="4">
      <t>ガワ</t>
    </rPh>
    <phoneticPr fontId="3"/>
  </si>
  <si>
    <t>４階東側多目的トイレ</t>
    <rPh sb="1" eb="2">
      <t>カイ</t>
    </rPh>
    <rPh sb="2" eb="3">
      <t>ヒガシ</t>
    </rPh>
    <rPh sb="3" eb="4">
      <t>ガワ</t>
    </rPh>
    <rPh sb="4" eb="7">
      <t>タモクテキ</t>
    </rPh>
    <phoneticPr fontId="3"/>
  </si>
  <si>
    <t>４階東側ＥＰＳ</t>
    <rPh sb="1" eb="2">
      <t>カイ</t>
    </rPh>
    <rPh sb="2" eb="4">
      <t>ヒガシガワ</t>
    </rPh>
    <phoneticPr fontId="3"/>
  </si>
  <si>
    <t>４階ＥＶホール</t>
    <rPh sb="1" eb="2">
      <t>カイ</t>
    </rPh>
    <phoneticPr fontId="3"/>
  </si>
  <si>
    <t>４階通路</t>
    <rPh sb="1" eb="2">
      <t>カイ</t>
    </rPh>
    <rPh sb="2" eb="4">
      <t>ツウロ</t>
    </rPh>
    <phoneticPr fontId="3"/>
  </si>
  <si>
    <t>４階ホール</t>
    <rPh sb="1" eb="2">
      <t>カイ</t>
    </rPh>
    <phoneticPr fontId="3"/>
  </si>
  <si>
    <t>４階ミーティングルーム</t>
    <rPh sb="1" eb="2">
      <t>カイ</t>
    </rPh>
    <phoneticPr fontId="3"/>
  </si>
  <si>
    <t>４階東側空調機械室</t>
    <rPh sb="1" eb="2">
      <t>カイ</t>
    </rPh>
    <rPh sb="2" eb="4">
      <t>ヒガシガワ</t>
    </rPh>
    <rPh sb="4" eb="9">
      <t>クウチョウキカイシツ</t>
    </rPh>
    <phoneticPr fontId="3"/>
  </si>
  <si>
    <t>４階応接スペース</t>
    <rPh sb="1" eb="2">
      <t>カイ</t>
    </rPh>
    <rPh sb="2" eb="4">
      <t>オウセツ</t>
    </rPh>
    <phoneticPr fontId="3"/>
  </si>
  <si>
    <t>４階年金課</t>
    <rPh sb="1" eb="2">
      <t>カイ</t>
    </rPh>
    <rPh sb="2" eb="4">
      <t>ネンキン</t>
    </rPh>
    <rPh sb="4" eb="5">
      <t>カ</t>
    </rPh>
    <phoneticPr fontId="3"/>
  </si>
  <si>
    <t>４階書庫１</t>
    <rPh sb="1" eb="2">
      <t>カイ</t>
    </rPh>
    <rPh sb="2" eb="4">
      <t>ショコ</t>
    </rPh>
    <phoneticPr fontId="3"/>
  </si>
  <si>
    <t>４階経理課</t>
    <rPh sb="1" eb="2">
      <t>カイ</t>
    </rPh>
    <rPh sb="2" eb="5">
      <t>ケイリカ</t>
    </rPh>
    <phoneticPr fontId="3"/>
  </si>
  <si>
    <t>４階書庫２</t>
    <rPh sb="1" eb="2">
      <t>カイ</t>
    </rPh>
    <rPh sb="2" eb="4">
      <t>ショコ</t>
    </rPh>
    <phoneticPr fontId="3"/>
  </si>
  <si>
    <t>４階局長室</t>
    <rPh sb="1" eb="2">
      <t>カイ</t>
    </rPh>
    <rPh sb="2" eb="5">
      <t>キョクチョウシツ</t>
    </rPh>
    <phoneticPr fontId="3"/>
  </si>
  <si>
    <t>４階総務課</t>
    <rPh sb="1" eb="2">
      <t>カイ</t>
    </rPh>
    <rPh sb="2" eb="5">
      <t>ソウムカ</t>
    </rPh>
    <phoneticPr fontId="3"/>
  </si>
  <si>
    <t>４階男子更衣室</t>
    <rPh sb="1" eb="2">
      <t>カイ</t>
    </rPh>
    <rPh sb="2" eb="4">
      <t>ダンシ</t>
    </rPh>
    <rPh sb="4" eb="7">
      <t>コウイシツ</t>
    </rPh>
    <phoneticPr fontId="3"/>
  </si>
  <si>
    <t>４階女子更衣室</t>
    <rPh sb="1" eb="2">
      <t>カイ</t>
    </rPh>
    <rPh sb="2" eb="4">
      <t>ジョシ</t>
    </rPh>
    <rPh sb="4" eb="7">
      <t>コウイシツ</t>
    </rPh>
    <phoneticPr fontId="3"/>
  </si>
  <si>
    <t>４階書庫３</t>
    <rPh sb="1" eb="2">
      <t>カイ</t>
    </rPh>
    <rPh sb="2" eb="4">
      <t>ショコ</t>
    </rPh>
    <phoneticPr fontId="3"/>
  </si>
  <si>
    <t>４階湯沸室</t>
    <rPh sb="1" eb="2">
      <t>カイ</t>
    </rPh>
    <rPh sb="2" eb="5">
      <t>ユワカシシツ</t>
    </rPh>
    <phoneticPr fontId="3"/>
  </si>
  <si>
    <t>４階年金者連盟</t>
    <rPh sb="1" eb="2">
      <t>カイ</t>
    </rPh>
    <rPh sb="2" eb="7">
      <t>ネンキンシャレンメイ</t>
    </rPh>
    <phoneticPr fontId="3"/>
  </si>
  <si>
    <t>４階書庫４</t>
    <rPh sb="1" eb="2">
      <t>カイ</t>
    </rPh>
    <rPh sb="2" eb="4">
      <t>ショコ</t>
    </rPh>
    <phoneticPr fontId="3"/>
  </si>
  <si>
    <t>４階保険課</t>
    <rPh sb="1" eb="2">
      <t>カイ</t>
    </rPh>
    <rPh sb="2" eb="4">
      <t>ホケン</t>
    </rPh>
    <rPh sb="4" eb="5">
      <t>カ</t>
    </rPh>
    <phoneticPr fontId="3"/>
  </si>
  <si>
    <t>４階廊下</t>
    <rPh sb="1" eb="2">
      <t>カイ</t>
    </rPh>
    <rPh sb="2" eb="4">
      <t>ロウカ</t>
    </rPh>
    <phoneticPr fontId="3"/>
  </si>
  <si>
    <t>Ｂ級２、Ｃ級４</t>
    <rPh sb="1" eb="2">
      <t>キュウ</t>
    </rPh>
    <rPh sb="5" eb="6">
      <t>キュウ</t>
    </rPh>
    <phoneticPr fontId="3"/>
  </si>
  <si>
    <t>４階西側ＥＰＳ</t>
    <rPh sb="1" eb="2">
      <t>カイ</t>
    </rPh>
    <rPh sb="2" eb="4">
      <t>ニシガワ</t>
    </rPh>
    <phoneticPr fontId="3"/>
  </si>
  <si>
    <t>４階防災対策要員仮眠室</t>
    <rPh sb="1" eb="2">
      <t>カイ</t>
    </rPh>
    <rPh sb="2" eb="4">
      <t>ボウサイ</t>
    </rPh>
    <rPh sb="4" eb="6">
      <t>タイサク</t>
    </rPh>
    <rPh sb="6" eb="8">
      <t>ヨウイン</t>
    </rPh>
    <rPh sb="8" eb="11">
      <t>カミンシツ</t>
    </rPh>
    <phoneticPr fontId="3"/>
  </si>
  <si>
    <t>４階西側空調機械室</t>
    <rPh sb="1" eb="2">
      <t>カイ</t>
    </rPh>
    <rPh sb="2" eb="4">
      <t>ニシガワ</t>
    </rPh>
    <rPh sb="4" eb="9">
      <t>クウチョウキカイシツ</t>
    </rPh>
    <phoneticPr fontId="3"/>
  </si>
  <si>
    <t>４階西側階段</t>
    <rPh sb="1" eb="2">
      <t>ガイ</t>
    </rPh>
    <rPh sb="2" eb="4">
      <t>ニシガワ</t>
    </rPh>
    <rPh sb="4" eb="6">
      <t>カイダン</t>
    </rPh>
    <phoneticPr fontId="3"/>
  </si>
  <si>
    <t>４階東側階段</t>
    <rPh sb="1" eb="2">
      <t>ガイ</t>
    </rPh>
    <rPh sb="2" eb="4">
      <t>ヒガシガワ</t>
    </rPh>
    <rPh sb="4" eb="6">
      <t>カイダン</t>
    </rPh>
    <phoneticPr fontId="3"/>
  </si>
  <si>
    <t>４階西側ＳＫ</t>
    <rPh sb="1" eb="2">
      <t>カイ</t>
    </rPh>
    <rPh sb="2" eb="4">
      <t>ニシガワ</t>
    </rPh>
    <phoneticPr fontId="3"/>
  </si>
  <si>
    <t>４階西側男子トイレ</t>
    <rPh sb="1" eb="2">
      <t>カイ</t>
    </rPh>
    <rPh sb="2" eb="3">
      <t>ニシ</t>
    </rPh>
    <rPh sb="3" eb="4">
      <t>ガワ</t>
    </rPh>
    <rPh sb="4" eb="6">
      <t>ダンシ</t>
    </rPh>
    <phoneticPr fontId="3"/>
  </si>
  <si>
    <t>４階西側女子トイレ</t>
    <rPh sb="1" eb="2">
      <t>カイ</t>
    </rPh>
    <rPh sb="2" eb="3">
      <t>ニシ</t>
    </rPh>
    <rPh sb="3" eb="4">
      <t>ガワ</t>
    </rPh>
    <rPh sb="4" eb="6">
      <t>ジョシ</t>
    </rPh>
    <phoneticPr fontId="3"/>
  </si>
  <si>
    <t>４階西側多目的トイレ</t>
    <rPh sb="1" eb="2">
      <t>カイ</t>
    </rPh>
    <rPh sb="2" eb="3">
      <t>ニシ</t>
    </rPh>
    <rPh sb="3" eb="4">
      <t>ガワ</t>
    </rPh>
    <rPh sb="4" eb="7">
      <t>タモクテキ</t>
    </rPh>
    <phoneticPr fontId="3"/>
  </si>
  <si>
    <t>５階ポンプ室</t>
    <rPh sb="1" eb="2">
      <t>カイ</t>
    </rPh>
    <rPh sb="5" eb="6">
      <t>シツ</t>
    </rPh>
    <phoneticPr fontId="3"/>
  </si>
  <si>
    <t>５階電気室</t>
    <rPh sb="1" eb="2">
      <t>カイ</t>
    </rPh>
    <rPh sb="2" eb="5">
      <t>デンキシツ</t>
    </rPh>
    <phoneticPr fontId="3"/>
  </si>
  <si>
    <t>５階ＥＶ機械室</t>
    <rPh sb="1" eb="2">
      <t>カイ</t>
    </rPh>
    <rPh sb="4" eb="7">
      <t>キカイシツ</t>
    </rPh>
    <phoneticPr fontId="3"/>
  </si>
  <si>
    <t>５階廊下</t>
    <rPh sb="1" eb="2">
      <t>カイ</t>
    </rPh>
    <rPh sb="2" eb="4">
      <t>ロウカ</t>
    </rPh>
    <phoneticPr fontId="3"/>
  </si>
  <si>
    <t>５階階段</t>
    <rPh sb="1" eb="2">
      <t>カイ</t>
    </rPh>
    <rPh sb="2" eb="4">
      <t>カイダン</t>
    </rPh>
    <phoneticPr fontId="3"/>
  </si>
  <si>
    <t>倉庫（別棟倉庫）</t>
    <rPh sb="0" eb="2">
      <t>ソウコ</t>
    </rPh>
    <rPh sb="3" eb="5">
      <t>ベツムネ</t>
    </rPh>
    <rPh sb="5" eb="7">
      <t>ソウコ</t>
    </rPh>
    <phoneticPr fontId="3"/>
  </si>
  <si>
    <t>防災倉庫（別棟車庫）</t>
    <rPh sb="0" eb="2">
      <t>ボウサイ</t>
    </rPh>
    <rPh sb="2" eb="4">
      <t>ソウコ</t>
    </rPh>
    <rPh sb="5" eb="7">
      <t>ベツムネ</t>
    </rPh>
    <rPh sb="7" eb="9">
      <t>シャコ</t>
    </rPh>
    <phoneticPr fontId="3"/>
  </si>
  <si>
    <t>　施設名：（　河芸分署　）</t>
    <rPh sb="1" eb="4">
      <t>シセツメイ</t>
    </rPh>
    <rPh sb="7" eb="11">
      <t>カワゲブンショ</t>
    </rPh>
    <phoneticPr fontId="3"/>
  </si>
  <si>
    <t>E17 100V</t>
    <phoneticPr fontId="3"/>
  </si>
  <si>
    <t>男子洗濯室・洗濯室</t>
    <rPh sb="0" eb="2">
      <t>ダンシ</t>
    </rPh>
    <rPh sb="2" eb="5">
      <t>センタクシツ</t>
    </rPh>
    <rPh sb="6" eb="9">
      <t>センタクシツ</t>
    </rPh>
    <phoneticPr fontId="3"/>
  </si>
  <si>
    <t>FHF32EX-N-HX-S</t>
    <phoneticPr fontId="3"/>
  </si>
  <si>
    <t>男子浴室</t>
    <rPh sb="0" eb="2">
      <t>ダンシ</t>
    </rPh>
    <rPh sb="2" eb="4">
      <t>ヨクシツ</t>
    </rPh>
    <phoneticPr fontId="3"/>
  </si>
  <si>
    <t>LW100V</t>
    <phoneticPr fontId="3"/>
  </si>
  <si>
    <t>男子脱衣室</t>
    <rPh sb="0" eb="2">
      <t>ダンシ</t>
    </rPh>
    <rPh sb="2" eb="5">
      <t>ダツイシツ</t>
    </rPh>
    <phoneticPr fontId="3"/>
  </si>
  <si>
    <t>女子休憩室</t>
    <rPh sb="0" eb="2">
      <t>ジョシ</t>
    </rPh>
    <rPh sb="2" eb="5">
      <t>キュウケイシツ</t>
    </rPh>
    <phoneticPr fontId="3"/>
  </si>
  <si>
    <t>FHR42890-PS</t>
    <phoneticPr fontId="3"/>
  </si>
  <si>
    <t>女子仮眠室</t>
    <rPh sb="0" eb="2">
      <t>ジョシ</t>
    </rPh>
    <rPh sb="2" eb="5">
      <t>カミンシツ</t>
    </rPh>
    <phoneticPr fontId="3"/>
  </si>
  <si>
    <t>女子浴室</t>
    <rPh sb="0" eb="2">
      <t>ジョシ</t>
    </rPh>
    <rPh sb="2" eb="4">
      <t>ヨクシツ</t>
    </rPh>
    <phoneticPr fontId="3"/>
  </si>
  <si>
    <t>LW100V54W</t>
    <phoneticPr fontId="3"/>
  </si>
  <si>
    <t>女子脱衣室</t>
    <rPh sb="0" eb="2">
      <t>ジョシ</t>
    </rPh>
    <rPh sb="2" eb="5">
      <t>ダツイシツ</t>
    </rPh>
    <phoneticPr fontId="3"/>
  </si>
  <si>
    <t>物品庫</t>
    <rPh sb="0" eb="3">
      <t>ブッピンコ</t>
    </rPh>
    <phoneticPr fontId="3"/>
  </si>
  <si>
    <t>トレーニング室</t>
    <rPh sb="6" eb="7">
      <t>シツ</t>
    </rPh>
    <phoneticPr fontId="3"/>
  </si>
  <si>
    <t>救急研修室</t>
    <rPh sb="0" eb="2">
      <t>キュウキュウ</t>
    </rPh>
    <rPh sb="2" eb="5">
      <t>ケンシュウシツ</t>
    </rPh>
    <phoneticPr fontId="3"/>
  </si>
  <si>
    <t>FHC27EN-Z</t>
    <phoneticPr fontId="3"/>
  </si>
  <si>
    <t>FHC34EN-Z</t>
    <phoneticPr fontId="3"/>
  </si>
  <si>
    <t xml:space="preserve">仮眠室Ａ </t>
    <rPh sb="0" eb="3">
      <t>カミンシツ</t>
    </rPh>
    <phoneticPr fontId="3"/>
  </si>
  <si>
    <t>FR-327-00-PS</t>
    <phoneticPr fontId="3"/>
  </si>
  <si>
    <t>FL10N</t>
    <phoneticPr fontId="3"/>
  </si>
  <si>
    <t>仮眠室Ｂ</t>
    <rPh sb="0" eb="3">
      <t>カミンシツ</t>
    </rPh>
    <phoneticPr fontId="3"/>
  </si>
  <si>
    <t>仮眠室Ｃ</t>
    <rPh sb="0" eb="3">
      <t>カミンシツ</t>
    </rPh>
    <phoneticPr fontId="3"/>
  </si>
  <si>
    <t>仮眠室Ｄ</t>
    <rPh sb="0" eb="3">
      <t>カミンシツ</t>
    </rPh>
    <phoneticPr fontId="3"/>
  </si>
  <si>
    <t>仮眠室Ｅ</t>
    <rPh sb="0" eb="3">
      <t>カミンシツ</t>
    </rPh>
    <phoneticPr fontId="3"/>
  </si>
  <si>
    <t>仮眠室Ｆ</t>
    <rPh sb="0" eb="3">
      <t>カミンシツ</t>
    </rPh>
    <phoneticPr fontId="3"/>
  </si>
  <si>
    <t>仮眠室Ｇ</t>
    <rPh sb="0" eb="3">
      <t>カミンシツ</t>
    </rPh>
    <phoneticPr fontId="3"/>
  </si>
  <si>
    <t>仮眠室Ｈ</t>
    <rPh sb="0" eb="3">
      <t>カミンシツ</t>
    </rPh>
    <phoneticPr fontId="3"/>
  </si>
  <si>
    <t>仮眠室Ⅰ</t>
    <phoneticPr fontId="3"/>
  </si>
  <si>
    <t>廊下（2）</t>
    <rPh sb="0" eb="2">
      <t>ロウカ</t>
    </rPh>
    <phoneticPr fontId="3"/>
  </si>
  <si>
    <t>消防車車庫</t>
    <rPh sb="0" eb="3">
      <t>ショウボウシャ</t>
    </rPh>
    <rPh sb="3" eb="5">
      <t>シャコ</t>
    </rPh>
    <phoneticPr fontId="3"/>
  </si>
  <si>
    <t>梯子</t>
    <rPh sb="0" eb="2">
      <t>ハシゴ</t>
    </rPh>
    <phoneticPr fontId="3"/>
  </si>
  <si>
    <t>消防車車庫（屋上）</t>
    <rPh sb="0" eb="3">
      <t>ショウボウシャ</t>
    </rPh>
    <rPh sb="3" eb="5">
      <t>シャコ</t>
    </rPh>
    <rPh sb="6" eb="8">
      <t>オクジョウ</t>
    </rPh>
    <phoneticPr fontId="3"/>
  </si>
  <si>
    <t>写真帳に写真添付</t>
  </si>
  <si>
    <t>救急消毒室</t>
    <rPh sb="0" eb="5">
      <t>キュウキュウショウドクシツ</t>
    </rPh>
    <phoneticPr fontId="3"/>
  </si>
  <si>
    <t>FHF32EX-N-H</t>
  </si>
  <si>
    <t>救急消毒室（シャワー室）</t>
    <rPh sb="0" eb="5">
      <t>キュウキュウショウドクシツ</t>
    </rPh>
    <rPh sb="10" eb="11">
      <t>シツ</t>
    </rPh>
    <phoneticPr fontId="3"/>
  </si>
  <si>
    <t>FCL30EX-N/28</t>
  </si>
  <si>
    <t>救急消毒室（シャワーユニット）</t>
    <rPh sb="0" eb="5">
      <t>キュウキュウショウドクシツ</t>
    </rPh>
    <phoneticPr fontId="3"/>
  </si>
  <si>
    <t>LW60W</t>
  </si>
  <si>
    <t>油庫</t>
  </si>
  <si>
    <t>油庫（屋上）</t>
    <rPh sb="3" eb="5">
      <t>オクジョウ</t>
    </rPh>
    <phoneticPr fontId="3"/>
  </si>
  <si>
    <t>資器材庫</t>
    <rPh sb="0" eb="4">
      <t>シキザイコ</t>
    </rPh>
    <phoneticPr fontId="3"/>
  </si>
  <si>
    <t>防災資機材庫</t>
    <rPh sb="0" eb="5">
      <t>ボウサイシキザイ</t>
    </rPh>
    <rPh sb="5" eb="6">
      <t>コ</t>
    </rPh>
    <phoneticPr fontId="3"/>
  </si>
  <si>
    <t>　施設名：（　アスト公共自転車等駐車場　　　　　　　　　　　　　　　　　　）</t>
    <rPh sb="1" eb="4">
      <t>シセツメイ</t>
    </rPh>
    <rPh sb="10" eb="19">
      <t>コウキョウジテンシャトウチュウシャジョウ</t>
    </rPh>
    <phoneticPr fontId="3"/>
  </si>
  <si>
    <t>自転車等駐車場</t>
    <rPh sb="0" eb="7">
      <t>ジテンシャトウチュウシャジョウ</t>
    </rPh>
    <phoneticPr fontId="3"/>
  </si>
  <si>
    <t>　施設名：（　敬和公民館　）</t>
    <rPh sb="1" eb="4">
      <t>シセツメイ</t>
    </rPh>
    <rPh sb="7" eb="9">
      <t>ケイワ</t>
    </rPh>
    <rPh sb="9" eb="12">
      <t>コウミンカン</t>
    </rPh>
    <phoneticPr fontId="3"/>
  </si>
  <si>
    <t>実習室</t>
    <rPh sb="0" eb="3">
      <t>ジッシュウシツ</t>
    </rPh>
    <phoneticPr fontId="3"/>
  </si>
  <si>
    <t>物入</t>
    <rPh sb="0" eb="2">
      <t>モノイレ</t>
    </rPh>
    <phoneticPr fontId="3"/>
  </si>
  <si>
    <t>１L40W　ｍ4</t>
    <phoneticPr fontId="3"/>
  </si>
  <si>
    <t>１L60W　B6</t>
    <phoneticPr fontId="3"/>
  </si>
  <si>
    <t>1L100W　R10</t>
    <phoneticPr fontId="3"/>
  </si>
  <si>
    <t>玄関・廊下</t>
    <rPh sb="0" eb="2">
      <t>ゲンカン</t>
    </rPh>
    <rPh sb="3" eb="5">
      <t>ロウカ</t>
    </rPh>
    <phoneticPr fontId="3"/>
  </si>
  <si>
    <t>1L-100W</t>
    <phoneticPr fontId="3"/>
  </si>
  <si>
    <t>中会議室</t>
    <rPh sb="0" eb="1">
      <t>チュウ</t>
    </rPh>
    <rPh sb="1" eb="4">
      <t>カイギシツ</t>
    </rPh>
    <phoneticPr fontId="3"/>
  </si>
  <si>
    <t>1L-100W　ds10</t>
    <phoneticPr fontId="3"/>
  </si>
  <si>
    <t>図工実習室</t>
    <rPh sb="0" eb="2">
      <t>ズコウ</t>
    </rPh>
    <rPh sb="2" eb="5">
      <t>ジッシュウシツ</t>
    </rPh>
    <phoneticPr fontId="3"/>
  </si>
  <si>
    <t>図工実習室（物置）</t>
    <rPh sb="0" eb="2">
      <t>ズコウ</t>
    </rPh>
    <rPh sb="2" eb="5">
      <t>ジッシュウシツ</t>
    </rPh>
    <rPh sb="6" eb="8">
      <t>モノオキ</t>
    </rPh>
    <phoneticPr fontId="3"/>
  </si>
  <si>
    <t>和室（広縁）</t>
    <rPh sb="0" eb="2">
      <t>ワシツ</t>
    </rPh>
    <rPh sb="3" eb="5">
      <t>ヒロエン</t>
    </rPh>
    <phoneticPr fontId="3"/>
  </si>
  <si>
    <t>和室（踏込）</t>
    <rPh sb="0" eb="2">
      <t>ワシツ</t>
    </rPh>
    <rPh sb="3" eb="4">
      <t>フ</t>
    </rPh>
    <rPh sb="4" eb="5">
      <t>コ</t>
    </rPh>
    <phoneticPr fontId="3"/>
  </si>
  <si>
    <t>１L60W　b6</t>
    <phoneticPr fontId="3"/>
  </si>
  <si>
    <t>暗室</t>
    <rPh sb="0" eb="2">
      <t>アンシツ</t>
    </rPh>
    <phoneticPr fontId="3"/>
  </si>
  <si>
    <t>FL-１0W×1　SL</t>
    <phoneticPr fontId="3"/>
  </si>
  <si>
    <t>1L-60W　MW6</t>
    <phoneticPr fontId="3"/>
  </si>
  <si>
    <t>1L-60W　MR6</t>
    <phoneticPr fontId="3"/>
  </si>
  <si>
    <t>外階段</t>
    <rPh sb="0" eb="3">
      <t>ソトカイダン</t>
    </rPh>
    <phoneticPr fontId="3"/>
  </si>
  <si>
    <t>組立足場</t>
    <rPh sb="0" eb="2">
      <t>クミタテ</t>
    </rPh>
    <rPh sb="2" eb="4">
      <t>アシバ</t>
    </rPh>
    <phoneticPr fontId="3"/>
  </si>
  <si>
    <t>照明器具台数</t>
    <rPh sb="0" eb="6">
      <t>ショウメイキグダイスウ</t>
    </rPh>
    <phoneticPr fontId="3"/>
  </si>
  <si>
    <t>既存照明</t>
    <rPh sb="0" eb="2">
      <t>キゾン</t>
    </rPh>
    <rPh sb="2" eb="4">
      <t>ショウメイ</t>
    </rPh>
    <phoneticPr fontId="3"/>
  </si>
  <si>
    <t>提案LED照明</t>
    <phoneticPr fontId="3"/>
  </si>
  <si>
    <t>電気使用料金（千円/年）</t>
    <rPh sb="0" eb="2">
      <t>デンキ</t>
    </rPh>
    <rPh sb="2" eb="4">
      <t>シヨウ</t>
    </rPh>
    <rPh sb="4" eb="6">
      <t>リョウキン</t>
    </rPh>
    <rPh sb="7" eb="8">
      <t>セン</t>
    </rPh>
    <rPh sb="8" eb="9">
      <t>エン</t>
    </rPh>
    <rPh sb="10" eb="11">
      <t>ネン</t>
    </rPh>
    <phoneticPr fontId="3"/>
  </si>
  <si>
    <t>40形2灯タイプ
（天井埋込み）</t>
    <phoneticPr fontId="3"/>
  </si>
  <si>
    <t>32形2灯タイプ
（天井埋込み）</t>
    <phoneticPr fontId="3"/>
  </si>
  <si>
    <t>40形2灯タイプ
（天井・壁直付け）</t>
    <phoneticPr fontId="3"/>
  </si>
  <si>
    <t>32形2灯タイプ
（天井・壁直付け）</t>
    <phoneticPr fontId="3"/>
  </si>
  <si>
    <t>40形1灯タイプ
（天井埋込み）</t>
    <phoneticPr fontId="3"/>
  </si>
  <si>
    <t>32形1灯タイプ
（天井埋込み）</t>
    <phoneticPr fontId="3"/>
  </si>
  <si>
    <t>40形1灯タイプ
（天井・壁直付け）</t>
    <phoneticPr fontId="3"/>
  </si>
  <si>
    <t>32形1灯タイプ
（天井・壁直付け）</t>
    <phoneticPr fontId="3"/>
  </si>
  <si>
    <t>20形2灯タイプ
（天井・壁直付け）</t>
    <phoneticPr fontId="3"/>
  </si>
  <si>
    <t>16形2灯タイプ
（天井・壁直付け）</t>
    <phoneticPr fontId="3"/>
  </si>
  <si>
    <t>20形1灯タイプ（天井・壁直付け）</t>
    <phoneticPr fontId="4"/>
  </si>
  <si>
    <t>16形1灯タイプ（天井・壁直付け）</t>
    <phoneticPr fontId="4"/>
  </si>
  <si>
    <t>埋込天井灯
（450mm角）</t>
    <phoneticPr fontId="3"/>
  </si>
  <si>
    <t>埋込天井灯
（600mm角）</t>
    <phoneticPr fontId="3"/>
  </si>
  <si>
    <t>ダウンライト
（白熱球）</t>
    <phoneticPr fontId="3"/>
  </si>
  <si>
    <t>ダウンライト
（蛍光灯）</t>
    <phoneticPr fontId="3"/>
  </si>
  <si>
    <t>その他照明</t>
    <phoneticPr fontId="3"/>
  </si>
  <si>
    <t>電気使用量・電気使用料金・照明器具台数</t>
    <rPh sb="0" eb="2">
      <t>デンキ</t>
    </rPh>
    <rPh sb="2" eb="5">
      <t>シヨウリョウ</t>
    </rPh>
    <rPh sb="6" eb="8">
      <t>デンキ</t>
    </rPh>
    <rPh sb="8" eb="10">
      <t>シヨウ</t>
    </rPh>
    <rPh sb="10" eb="12">
      <t>リョウキン</t>
    </rPh>
    <rPh sb="13" eb="15">
      <t>ショウメイ</t>
    </rPh>
    <rPh sb="15" eb="17">
      <t>キグ</t>
    </rPh>
    <rPh sb="17" eb="19">
      <t>ダイスウ</t>
    </rPh>
    <phoneticPr fontId="3"/>
  </si>
  <si>
    <t>　※　自動計算の中で端数処理を行っているため、下一桁にずれが生じる場合があるが、訂正等は不要である。</t>
    <rPh sb="3" eb="5">
      <t>ジドウ</t>
    </rPh>
    <rPh sb="5" eb="7">
      <t>ケイサン</t>
    </rPh>
    <rPh sb="8" eb="9">
      <t>ナカ</t>
    </rPh>
    <rPh sb="10" eb="12">
      <t>ハスウ</t>
    </rPh>
    <rPh sb="12" eb="14">
      <t>ショリ</t>
    </rPh>
    <rPh sb="15" eb="16">
      <t>オコナ</t>
    </rPh>
    <rPh sb="23" eb="24">
      <t>シモ</t>
    </rPh>
    <rPh sb="24" eb="26">
      <t>ヒトケタ</t>
    </rPh>
    <rPh sb="30" eb="31">
      <t>ショウ</t>
    </rPh>
    <rPh sb="33" eb="35">
      <t>バアイ</t>
    </rPh>
    <phoneticPr fontId="4"/>
  </si>
  <si>
    <t>XL373PEVJ LA9</t>
    <phoneticPr fontId="4"/>
  </si>
  <si>
    <t>XLX383PEVJ LA9</t>
    <phoneticPr fontId="4"/>
  </si>
  <si>
    <t>NNN61513WK</t>
    <phoneticPr fontId="4"/>
  </si>
  <si>
    <r>
      <t>電力料金単価</t>
    </r>
    <r>
      <rPr>
        <vertAlign val="superscript"/>
        <sz val="11"/>
        <color theme="1"/>
        <rFont val="ＭＳ Ｐゴシック"/>
        <family val="3"/>
        <charset val="128"/>
      </rPr>
      <t>※2</t>
    </r>
    <phoneticPr fontId="3"/>
  </si>
  <si>
    <t>円/kWh(税込)   ※2　[日本照明工業会 ガイド A139-2024]　参照</t>
    <rPh sb="39" eb="41">
      <t>サンショウ</t>
    </rPh>
    <phoneticPr fontId="3"/>
  </si>
  <si>
    <t>計</t>
    <rPh sb="0" eb="1">
      <t>ケイ</t>
    </rPh>
    <phoneticPr fontId="3"/>
  </si>
  <si>
    <t>電気使用量</t>
    <rPh sb="0" eb="2">
      <t>デンキ</t>
    </rPh>
    <rPh sb="2" eb="5">
      <t>シヨウリョウ</t>
    </rPh>
    <phoneticPr fontId="3"/>
  </si>
  <si>
    <t>削減率</t>
    <rPh sb="0" eb="2">
      <t>サクゲン</t>
    </rPh>
    <rPh sb="2" eb="3">
      <t>リツ</t>
    </rPh>
    <phoneticPr fontId="3"/>
  </si>
  <si>
    <t>FDL13W</t>
    <phoneticPr fontId="3"/>
  </si>
  <si>
    <t>FDL27W</t>
    <phoneticPr fontId="3"/>
  </si>
  <si>
    <t>天井直付型　FL32W×6（アクリル プリズムルーバー）</t>
    <rPh sb="0" eb="2">
      <t>テンジョウ</t>
    </rPh>
    <rPh sb="2" eb="3">
      <t>チョク</t>
    </rPh>
    <rPh sb="3" eb="4">
      <t>ヅケ</t>
    </rPh>
    <rPh sb="4" eb="5">
      <t>ガタ</t>
    </rPh>
    <phoneticPr fontId="3"/>
  </si>
  <si>
    <t>天井埋込型　FL36W×3（コンパクトランプ）</t>
    <rPh sb="0" eb="2">
      <t>テンジョウ</t>
    </rPh>
    <rPh sb="2" eb="4">
      <t>ウメコミ</t>
    </rPh>
    <rPh sb="4" eb="5">
      <t>ガタ</t>
    </rPh>
    <phoneticPr fontId="3"/>
  </si>
  <si>
    <t>XFX440VEN LE9</t>
    <phoneticPr fontId="3"/>
  </si>
  <si>
    <t>XFX410VEN LE9</t>
    <phoneticPr fontId="3"/>
  </si>
  <si>
    <t>XFX460VEN LE9</t>
    <phoneticPr fontId="3"/>
  </si>
  <si>
    <t>XFX430VEN LE9</t>
    <phoneticPr fontId="3"/>
  </si>
  <si>
    <t>XFX440DEN LE9(LSS10-4-37)</t>
    <phoneticPr fontId="4"/>
  </si>
  <si>
    <t>XFX410DEN LE9</t>
    <phoneticPr fontId="4"/>
  </si>
  <si>
    <t>XFX460DEN LE9(LSS10-4-65)</t>
    <phoneticPr fontId="4"/>
  </si>
  <si>
    <t>XFX430DEN LE9(LSS10-4-30)</t>
    <phoneticPr fontId="4"/>
  </si>
  <si>
    <t>XFX210DEN LE9(LSS10-2-15)</t>
    <phoneticPr fontId="4"/>
  </si>
  <si>
    <t>XFX200DEN LE9</t>
    <phoneticPr fontId="4"/>
  </si>
  <si>
    <t>XFX230DEN LE9(LSS10-2-30)</t>
    <phoneticPr fontId="4"/>
  </si>
  <si>
    <t>※１　各製品のカタログ等から仕様が分かるページを添付すること。</t>
    <phoneticPr fontId="3"/>
  </si>
  <si>
    <t>※３　既存機器と同等以上の光束を有する照明器具を提案すること。</t>
    <phoneticPr fontId="4"/>
  </si>
  <si>
    <t>誘導灯（図面「J」）
【J列、AH列補足】40型2灯タイプ（2つ分）が連結しています。</t>
    <rPh sb="0" eb="3">
      <t>ユウドウトウ</t>
    </rPh>
    <rPh sb="4" eb="6">
      <t>ズメン</t>
    </rPh>
    <rPh sb="13" eb="14">
      <t>レツ</t>
    </rPh>
    <rPh sb="17" eb="18">
      <t>レツ</t>
    </rPh>
    <rPh sb="18" eb="20">
      <t>ホソク</t>
    </rPh>
    <rPh sb="23" eb="24">
      <t>ガタ</t>
    </rPh>
    <rPh sb="25" eb="26">
      <t>トウ</t>
    </rPh>
    <rPh sb="32" eb="33">
      <t>ブン</t>
    </rPh>
    <rPh sb="35" eb="37">
      <t>レンケツ</t>
    </rPh>
    <phoneticPr fontId="3"/>
  </si>
  <si>
    <t>R8.3図面の数と合わせた（カウントの方法を図面と統一）</t>
    <rPh sb="4" eb="6">
      <t>ズメン</t>
    </rPh>
    <rPh sb="7" eb="8">
      <t>カズ</t>
    </rPh>
    <rPh sb="9" eb="10">
      <t>ア</t>
    </rPh>
    <rPh sb="19" eb="21">
      <t>ホウホウ</t>
    </rPh>
    <rPh sb="22" eb="24">
      <t>ズメン</t>
    </rPh>
    <rPh sb="25" eb="27">
      <t>トウイツ</t>
    </rPh>
    <phoneticPr fontId="3"/>
  </si>
  <si>
    <t>【J列、AH列補足】40型2灯タイプ（2つ分）が連結しています。</t>
    <phoneticPr fontId="3"/>
  </si>
  <si>
    <t>図面「A2」はLED化済</t>
    <rPh sb="0" eb="2">
      <t>ズメン</t>
    </rPh>
    <rPh sb="10" eb="11">
      <t>カ</t>
    </rPh>
    <rPh sb="11" eb="12">
      <t>スミ</t>
    </rPh>
    <phoneticPr fontId="3"/>
  </si>
  <si>
    <t>眼底検査室（物置）</t>
    <rPh sb="0" eb="2">
      <t>ガンテイ</t>
    </rPh>
    <rPh sb="2" eb="5">
      <t>ケンサシツ</t>
    </rPh>
    <rPh sb="6" eb="8">
      <t>モノオキ</t>
    </rPh>
    <phoneticPr fontId="3"/>
  </si>
  <si>
    <t>白熱球スイッチは、上下にレバーを動かして明るさを調整するタイプです。（図面「E]）</t>
    <rPh sb="0" eb="2">
      <t>ハクネツ</t>
    </rPh>
    <rPh sb="2" eb="3">
      <t>キュウ</t>
    </rPh>
    <rPh sb="9" eb="11">
      <t>ジョウゲ</t>
    </rPh>
    <rPh sb="16" eb="17">
      <t>ウゴ</t>
    </rPh>
    <rPh sb="20" eb="21">
      <t>アカ</t>
    </rPh>
    <rPh sb="24" eb="26">
      <t>チョウセイ</t>
    </rPh>
    <rPh sb="35" eb="37">
      <t>ズメン</t>
    </rPh>
    <phoneticPr fontId="3"/>
  </si>
  <si>
    <r>
      <t xml:space="preserve">・洗面台FL15EX-D-HG
</t>
    </r>
    <r>
      <rPr>
        <sz val="11"/>
        <color rgb="FFFF0000"/>
        <rFont val="游ゴシック"/>
        <family val="3"/>
        <charset val="128"/>
        <scheme val="minor"/>
      </rPr>
      <t>・「使用中」FL-８W</t>
    </r>
    <rPh sb="1" eb="4">
      <t>センメンダイ</t>
    </rPh>
    <rPh sb="18" eb="21">
      <t>シヨウチュウ</t>
    </rPh>
    <phoneticPr fontId="3"/>
  </si>
  <si>
    <t>R8.3「使用中」報告漏れ</t>
    <rPh sb="5" eb="8">
      <t>シヨウチュウ</t>
    </rPh>
    <rPh sb="9" eb="12">
      <t>ホウコクモ</t>
    </rPh>
    <phoneticPr fontId="3"/>
  </si>
  <si>
    <t>洗面台IL-40W</t>
    <rPh sb="0" eb="3">
      <t>センメンダイ</t>
    </rPh>
    <phoneticPr fontId="3"/>
  </si>
  <si>
    <t>埋込型非常灯兼ライト</t>
    <rPh sb="0" eb="3">
      <t>ウメコミガタ</t>
    </rPh>
    <rPh sb="3" eb="6">
      <t>ヒジョウトウ</t>
    </rPh>
    <rPh sb="6" eb="7">
      <t>ケン</t>
    </rPh>
    <phoneticPr fontId="3"/>
  </si>
  <si>
    <t>R8.3埋込型非常用兼ライト報告漏れ</t>
    <rPh sb="4" eb="7">
      <t>ウメコミガタ</t>
    </rPh>
    <rPh sb="7" eb="11">
      <t>ヒジョウヨウケン</t>
    </rPh>
    <rPh sb="14" eb="17">
      <t>ホウコクモ</t>
    </rPh>
    <phoneticPr fontId="3"/>
  </si>
  <si>
    <t>誘導灯（図面「L」）</t>
    <rPh sb="0" eb="3">
      <t>ユウドウトウ</t>
    </rPh>
    <rPh sb="4" eb="6">
      <t>ズメン</t>
    </rPh>
    <phoneticPr fontId="3"/>
  </si>
  <si>
    <t>簡易型LED2灯タイプ　EDL TL 40LED-28N ※R7.5に簡易型に取替（故障のため）</t>
    <rPh sb="0" eb="3">
      <t>カンイガタ</t>
    </rPh>
    <rPh sb="7" eb="8">
      <t>トウ</t>
    </rPh>
    <rPh sb="35" eb="38">
      <t>カンイガタ</t>
    </rPh>
    <rPh sb="39" eb="41">
      <t>トリカエ</t>
    </rPh>
    <rPh sb="42" eb="44">
      <t>コショウ</t>
    </rPh>
    <phoneticPr fontId="3"/>
  </si>
  <si>
    <t xml:space="preserve">・天井埋込み20型2灯タイプ×1（図面「A4」）
・FL-20W×1（図面「B」）
</t>
    <rPh sb="1" eb="3">
      <t>テンジョウ</t>
    </rPh>
    <rPh sb="3" eb="5">
      <t>ウメコミ</t>
    </rPh>
    <rPh sb="8" eb="9">
      <t>ガタ</t>
    </rPh>
    <rPh sb="10" eb="11">
      <t>トウ</t>
    </rPh>
    <rPh sb="17" eb="19">
      <t>ズメン</t>
    </rPh>
    <rPh sb="35" eb="37">
      <t>ズメン</t>
    </rPh>
    <phoneticPr fontId="3"/>
  </si>
  <si>
    <t>別紙写真のとおり  （図面「Ｃ」）</t>
    <rPh sb="0" eb="2">
      <t>ベッシ</t>
    </rPh>
    <rPh sb="2" eb="4">
      <t>シャシン</t>
    </rPh>
    <phoneticPr fontId="3"/>
  </si>
  <si>
    <t>図面記載なし　※ムーブラックに取付　40型１灯タイプ</t>
    <rPh sb="0" eb="2">
      <t>ズメン</t>
    </rPh>
    <rPh sb="2" eb="4">
      <t>キサイ</t>
    </rPh>
    <rPh sb="15" eb="17">
      <t>トリツケ</t>
    </rPh>
    <rPh sb="20" eb="21">
      <t>ガタ</t>
    </rPh>
    <rPh sb="22" eb="23">
      <t>トウ</t>
    </rPh>
    <phoneticPr fontId="3"/>
  </si>
  <si>
    <t>誘導灯（図面「J」「K」）</t>
    <rPh sb="0" eb="3">
      <t>ユウドウトウ</t>
    </rPh>
    <rPh sb="4" eb="6">
      <t>ズメン</t>
    </rPh>
    <phoneticPr fontId="3"/>
  </si>
  <si>
    <t>IL-60W（図面「M」</t>
    <rPh sb="7" eb="9">
      <t>ズメン</t>
    </rPh>
    <phoneticPr fontId="3"/>
  </si>
  <si>
    <t>光庭</t>
    <rPh sb="0" eb="1">
      <t>ヒカリ</t>
    </rPh>
    <rPh sb="1" eb="2">
      <t>ニワ</t>
    </rPh>
    <phoneticPr fontId="3"/>
  </si>
  <si>
    <t>外灯FDL18W（図面「P」</t>
    <rPh sb="0" eb="2">
      <t>ガイトウ</t>
    </rPh>
    <rPh sb="9" eb="11">
      <t>ズメン</t>
    </rPh>
    <phoneticPr fontId="3"/>
  </si>
  <si>
    <t>R8.3追加</t>
    <rPh sb="4" eb="6">
      <t>ツイカ</t>
    </rPh>
    <phoneticPr fontId="3"/>
  </si>
  <si>
    <t>風除室</t>
    <rPh sb="0" eb="1">
      <t>カゼ</t>
    </rPh>
    <rPh sb="1" eb="2">
      <t>ヨ</t>
    </rPh>
    <rPh sb="2" eb="3">
      <t>シツ</t>
    </rPh>
    <phoneticPr fontId="3"/>
  </si>
  <si>
    <t>FCL-40W（図面「I｝）</t>
    <phoneticPr fontId="3"/>
  </si>
  <si>
    <t>業者依頼</t>
    <rPh sb="0" eb="2">
      <t>ギョウシャ</t>
    </rPh>
    <rPh sb="2" eb="4">
      <t>イライ</t>
    </rPh>
    <phoneticPr fontId="3"/>
  </si>
  <si>
    <t>ロビー（天井）</t>
    <rPh sb="4" eb="6">
      <t>テンジョウ</t>
    </rPh>
    <phoneticPr fontId="3"/>
  </si>
  <si>
    <t>非常用照明（建築設備点検指摘あり）</t>
    <rPh sb="0" eb="5">
      <t>ヒジョウヨウショウメイ</t>
    </rPh>
    <rPh sb="6" eb="12">
      <t>ケンチクセツビテンケン</t>
    </rPh>
    <rPh sb="12" eb="14">
      <t>シテキ</t>
    </rPh>
    <phoneticPr fontId="3"/>
  </si>
  <si>
    <t>FDL18EX</t>
    <phoneticPr fontId="3"/>
  </si>
  <si>
    <t>FCZ-2083</t>
    <phoneticPr fontId="3"/>
  </si>
  <si>
    <t>40W</t>
    <phoneticPr fontId="3"/>
  </si>
  <si>
    <t>EFD15ED</t>
    <phoneticPr fontId="3"/>
  </si>
  <si>
    <t>FDL36EX</t>
    <phoneticPr fontId="3"/>
  </si>
  <si>
    <t>IL-150W</t>
    <phoneticPr fontId="3"/>
  </si>
  <si>
    <t>避難口誘導灯（B級）</t>
    <phoneticPr fontId="3"/>
  </si>
  <si>
    <t>FPL36EX(15)、コンパクト型蛍光灯(FHT)(16)、CDM35W(2)</t>
    <phoneticPr fontId="3"/>
  </si>
  <si>
    <t>小風除室</t>
    <rPh sb="0" eb="1">
      <t>ショウ</t>
    </rPh>
    <rPh sb="1" eb="4">
      <t>フウジョシツ</t>
    </rPh>
    <phoneticPr fontId="3"/>
  </si>
  <si>
    <t>FHF32EX(26)、スポットライト(6)別紙</t>
    <rPh sb="22" eb="24">
      <t>ベッシ</t>
    </rPh>
    <phoneticPr fontId="3"/>
  </si>
  <si>
    <t>中庭</t>
    <rPh sb="0" eb="2">
      <t>ナカニワ</t>
    </rPh>
    <phoneticPr fontId="3"/>
  </si>
  <si>
    <t>FDL9W</t>
    <phoneticPr fontId="3"/>
  </si>
  <si>
    <t>大ホール前通路</t>
    <rPh sb="0" eb="1">
      <t>ダイ</t>
    </rPh>
    <rPh sb="4" eb="5">
      <t>マエ</t>
    </rPh>
    <rPh sb="5" eb="7">
      <t>ツウロ</t>
    </rPh>
    <phoneticPr fontId="3"/>
  </si>
  <si>
    <t>FHT42W</t>
    <phoneticPr fontId="3"/>
  </si>
  <si>
    <t>職員用駐車場付近</t>
    <rPh sb="0" eb="2">
      <t>ショクイン</t>
    </rPh>
    <rPh sb="2" eb="3">
      <t>ヨウ</t>
    </rPh>
    <rPh sb="3" eb="6">
      <t>チュウシャジョウ</t>
    </rPh>
    <rPh sb="6" eb="8">
      <t>フキン</t>
    </rPh>
    <phoneticPr fontId="3"/>
  </si>
  <si>
    <t>非常用ハロゲン9W</t>
    <rPh sb="0" eb="3">
      <t>ヒジョウヨウ</t>
    </rPh>
    <phoneticPr fontId="3"/>
  </si>
  <si>
    <t>非常用ハロゲン13W</t>
    <rPh sb="0" eb="3">
      <t>ヒジョウヨウ</t>
    </rPh>
    <phoneticPr fontId="3"/>
  </si>
  <si>
    <t>FDL18W</t>
    <phoneticPr fontId="3"/>
  </si>
  <si>
    <t>非常用照明（FL20W）</t>
    <rPh sb="0" eb="3">
      <t>ヒジョウヨウ</t>
    </rPh>
    <rPh sb="3" eb="5">
      <t>ショウメイ</t>
    </rPh>
    <phoneticPr fontId="3"/>
  </si>
  <si>
    <t>FPL27W</t>
    <phoneticPr fontId="3"/>
  </si>
  <si>
    <t>押入</t>
    <rPh sb="0" eb="2">
      <t>オシイレ</t>
    </rPh>
    <phoneticPr fontId="3"/>
  </si>
  <si>
    <r>
      <t>FDL18EX (</t>
    </r>
    <r>
      <rPr>
        <sz val="11"/>
        <color rgb="FFFF0000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)HF32EF(1)</t>
    </r>
    <phoneticPr fontId="3"/>
  </si>
  <si>
    <t>和室　倉庫</t>
    <rPh sb="0" eb="2">
      <t>ワシツ</t>
    </rPh>
    <rPh sb="3" eb="5">
      <t>ソウコ</t>
    </rPh>
    <phoneticPr fontId="3"/>
  </si>
  <si>
    <t>FSS9-321PN1、HW1150EL</t>
    <phoneticPr fontId="3"/>
  </si>
  <si>
    <t>FSS9-321PN1、FBS2-201GPL</t>
    <phoneticPr fontId="3"/>
  </si>
  <si>
    <t>.</t>
    <phoneticPr fontId="3"/>
  </si>
  <si>
    <t>FDL18EX(3)</t>
    <phoneticPr fontId="3"/>
  </si>
  <si>
    <t>大会議室　倉庫</t>
    <rPh sb="0" eb="4">
      <t>ダイカイギシツ</t>
    </rPh>
    <rPh sb="5" eb="7">
      <t>ソウコ</t>
    </rPh>
    <phoneticPr fontId="3"/>
  </si>
  <si>
    <t>FSS9-321PN1</t>
    <phoneticPr fontId="3"/>
  </si>
  <si>
    <t>HW1118TGL</t>
    <phoneticPr fontId="3"/>
  </si>
  <si>
    <t>K-IRS4-J13（2）、SH1-FRF10P-201（2）</t>
    <phoneticPr fontId="3"/>
  </si>
  <si>
    <t>SH1-FRF10P-201</t>
    <phoneticPr fontId="3"/>
  </si>
  <si>
    <t>K-IRS4-J13</t>
    <phoneticPr fontId="3"/>
  </si>
  <si>
    <t>SH1-FRF10P-201（2）、K-IRS4-J13（1）</t>
    <phoneticPr fontId="3"/>
  </si>
  <si>
    <t>FF32792GH</t>
    <phoneticPr fontId="3"/>
  </si>
  <si>
    <t>非常用照明（ミニハロゲン13W）</t>
    <rPh sb="0" eb="3">
      <t>ヒジョウヨウ</t>
    </rPh>
    <rPh sb="3" eb="5">
      <t>ショウメイ</t>
    </rPh>
    <phoneticPr fontId="3"/>
  </si>
  <si>
    <t>非常用照明（FPL36W）</t>
    <rPh sb="0" eb="3">
      <t>ヒジョウヨウ</t>
    </rPh>
    <rPh sb="3" eb="5">
      <t>ショウメイ</t>
    </rPh>
    <phoneticPr fontId="3"/>
  </si>
  <si>
    <t>計</t>
    <rPh sb="0" eb="1">
      <t>ケイ</t>
    </rPh>
    <phoneticPr fontId="3"/>
  </si>
  <si>
    <t>計</t>
    <rPh sb="0" eb="1">
      <t>ケイ</t>
    </rPh>
    <phoneticPr fontId="3"/>
  </si>
  <si>
    <t>FHF32W×26（Vタイプカバー）タックライン特注品W1280×L3980</t>
    <rPh sb="24" eb="26">
      <t>トクチュウ</t>
    </rPh>
    <phoneticPr fontId="3"/>
  </si>
  <si>
    <t>露出　IL60W　ホワイトボール
【ブラケットライト　白熱灯器具60W相当（天井・壁直付け）】</t>
    <rPh sb="0" eb="2">
      <t>ロシュツ</t>
    </rPh>
    <rPh sb="27" eb="30">
      <t>ハクネツトウ</t>
    </rPh>
    <rPh sb="30" eb="32">
      <t>キグ</t>
    </rPh>
    <rPh sb="35" eb="37">
      <t>ソウトウ</t>
    </rPh>
    <rPh sb="38" eb="40">
      <t>テンジョウ</t>
    </rPh>
    <rPh sb="41" eb="42">
      <t>カベ</t>
    </rPh>
    <rPh sb="42" eb="44">
      <t>ジカヅ</t>
    </rPh>
    <phoneticPr fontId="3"/>
  </si>
  <si>
    <t>露出　IL60W　ホワイトボール
【ブラケットライト　白熱灯器具60W相当（天井・壁直付け）】</t>
    <rPh sb="0" eb="2">
      <t>ロシュツ</t>
    </rPh>
    <phoneticPr fontId="3"/>
  </si>
  <si>
    <t>露出　IL60W　ホワイトボール
【ブラケットライト　白熱灯器具60W相当（天井・壁直付け）】</t>
    <phoneticPr fontId="3"/>
  </si>
  <si>
    <t>露出　IL100W　リフレクター
【ブラケットライト　白熱灯器具100W相当（天井・壁直付け）】</t>
    <rPh sb="0" eb="2">
      <t>ロシュツ</t>
    </rPh>
    <phoneticPr fontId="3"/>
  </si>
  <si>
    <t>露出　IL60W　吊下げ　和室
【ペンダントライト　白熱灯60W相当　和室用　吊下げ】</t>
    <rPh sb="0" eb="2">
      <t>ロシュツ</t>
    </rPh>
    <rPh sb="9" eb="11">
      <t>ツリサ</t>
    </rPh>
    <rPh sb="13" eb="15">
      <t>ワシツ</t>
    </rPh>
    <rPh sb="26" eb="29">
      <t>ハクネツトウ</t>
    </rPh>
    <rPh sb="32" eb="34">
      <t>ソウトウ</t>
    </rPh>
    <rPh sb="35" eb="38">
      <t>ワシツヨウ</t>
    </rPh>
    <rPh sb="39" eb="41">
      <t>ツリサ</t>
    </rPh>
    <phoneticPr fontId="3"/>
  </si>
  <si>
    <t>露出　IL60W　ブラケット
【ブラケットライト　白熱灯器具60W相当（天井・壁直付け）】</t>
    <rPh sb="0" eb="2">
      <t>ロシュツ</t>
    </rPh>
    <phoneticPr fontId="3"/>
  </si>
  <si>
    <t>露出　FL10W　「使用中ランプ」
【FA11928 EL：天井直付型・壁直付型　蛍光灯　標示灯　片面型　直管形蛍光灯FL10形×1灯】</t>
    <rPh sb="0" eb="2">
      <t>ロシュツ</t>
    </rPh>
    <rPh sb="10" eb="13">
      <t>シヨウチュウ</t>
    </rPh>
    <rPh sb="30" eb="32">
      <t>テンジョウ</t>
    </rPh>
    <rPh sb="32" eb="34">
      <t>ジカヅ</t>
    </rPh>
    <rPh sb="34" eb="35">
      <t>カタ</t>
    </rPh>
    <rPh sb="36" eb="37">
      <t>カベ</t>
    </rPh>
    <rPh sb="37" eb="38">
      <t>チョク</t>
    </rPh>
    <rPh sb="38" eb="39">
      <t>ヅケ</t>
    </rPh>
    <rPh sb="39" eb="40">
      <t>カタ</t>
    </rPh>
    <rPh sb="41" eb="44">
      <t>ケイコウトウ</t>
    </rPh>
    <rPh sb="45" eb="47">
      <t>ヒョウジ</t>
    </rPh>
    <rPh sb="47" eb="48">
      <t>トウ</t>
    </rPh>
    <rPh sb="49" eb="51">
      <t>カタメン</t>
    </rPh>
    <rPh sb="51" eb="52">
      <t>ガタ</t>
    </rPh>
    <rPh sb="53" eb="55">
      <t>チョッカン</t>
    </rPh>
    <rPh sb="55" eb="56">
      <t>ガタ</t>
    </rPh>
    <rPh sb="56" eb="59">
      <t>ケイコウトウ</t>
    </rPh>
    <rPh sb="63" eb="64">
      <t>カタ</t>
    </rPh>
    <rPh sb="66" eb="67">
      <t>トウ</t>
    </rPh>
    <phoneticPr fontId="3"/>
  </si>
  <si>
    <t>HLW6231EL</t>
    <phoneticPr fontId="3"/>
  </si>
  <si>
    <t>マルチハロゲン400W（200V）
オートリフター付　40ND12LB</t>
    <rPh sb="25" eb="26">
      <t>ツ</t>
    </rPh>
    <phoneticPr fontId="3"/>
  </si>
  <si>
    <t>FRS13-D181EL</t>
    <phoneticPr fontId="3"/>
  </si>
  <si>
    <t>HF32EF(1)→FL20W(1)</t>
    <phoneticPr fontId="3"/>
  </si>
  <si>
    <t>FRS13-D271EL（FDL27W×1）</t>
    <phoneticPr fontId="3"/>
  </si>
  <si>
    <t>※非常用照明、誘導灯共にバッテリー内蔵型</t>
    <rPh sb="1" eb="6">
      <t>ヒジョウヨウショウメイ</t>
    </rPh>
    <rPh sb="7" eb="10">
      <t>ユウドウトウ</t>
    </rPh>
    <rPh sb="10" eb="11">
      <t>トモ</t>
    </rPh>
    <rPh sb="17" eb="20">
      <t>ナイゾウガタ</t>
    </rPh>
    <phoneticPr fontId="3"/>
  </si>
  <si>
    <t>FRS11-D181　【FDLダウンライト・FDL18W×1（埋込穴φ150）】</t>
    <rPh sb="31" eb="33">
      <t>ウメコミ</t>
    </rPh>
    <rPh sb="33" eb="34">
      <t>アナ</t>
    </rPh>
    <phoneticPr fontId="3"/>
  </si>
  <si>
    <t>FCZ-2083　【東芝蛍光灯ペンダント40W形＋32W形＋30W形幅□540高200】</t>
    <rPh sb="10" eb="12">
      <t>トウシバ</t>
    </rPh>
    <rPh sb="12" eb="15">
      <t>ケイコウトウ</t>
    </rPh>
    <rPh sb="23" eb="24">
      <t>カタ</t>
    </rPh>
    <rPh sb="28" eb="29">
      <t>カタ</t>
    </rPh>
    <rPh sb="33" eb="34">
      <t>カタ</t>
    </rPh>
    <rPh sb="34" eb="35">
      <t>ハバ</t>
    </rPh>
    <rPh sb="39" eb="40">
      <t>タカ</t>
    </rPh>
    <phoneticPr fontId="3"/>
  </si>
  <si>
    <t>SH1-FRF10P-201　【天井埋込形　片面灯　中形避難口誘導灯・20W×1】</t>
    <rPh sb="16" eb="18">
      <t>テンジョウ</t>
    </rPh>
    <rPh sb="18" eb="20">
      <t>ウメコミ</t>
    </rPh>
    <rPh sb="20" eb="21">
      <t>カタ</t>
    </rPh>
    <rPh sb="22" eb="24">
      <t>カタメン</t>
    </rPh>
    <rPh sb="24" eb="25">
      <t>トウ</t>
    </rPh>
    <rPh sb="26" eb="27">
      <t>チュウ</t>
    </rPh>
    <rPh sb="27" eb="28">
      <t>カタ</t>
    </rPh>
    <rPh sb="28" eb="30">
      <t>ヒナン</t>
    </rPh>
    <rPh sb="30" eb="31">
      <t>グチ</t>
    </rPh>
    <rPh sb="31" eb="34">
      <t>ユウドウトウ</t>
    </rPh>
    <phoneticPr fontId="3"/>
  </si>
  <si>
    <t>K-IRS4-J13（ミニハロゲン13W×1）
　【天井埋込型　ハロゲン電球　非常用照明器具　埋込穴φ100　非常灯ハロゲン電球13形×1灯】
SH1-FRF10P-201（B級・BL型FL20W×1）
　【天井埋込形　片面灯　中形避難口誘導灯20W×1】</t>
    <rPh sb="26" eb="28">
      <t>テンジョウ</t>
    </rPh>
    <rPh sb="28" eb="30">
      <t>ウメコミ</t>
    </rPh>
    <rPh sb="30" eb="31">
      <t>ガタ</t>
    </rPh>
    <rPh sb="36" eb="38">
      <t>デンキュウ</t>
    </rPh>
    <rPh sb="39" eb="42">
      <t>ヒジョウヨウ</t>
    </rPh>
    <rPh sb="42" eb="44">
      <t>ショウメイ</t>
    </rPh>
    <rPh sb="44" eb="46">
      <t>キグ</t>
    </rPh>
    <rPh sb="47" eb="49">
      <t>ウメコミ</t>
    </rPh>
    <rPh sb="49" eb="50">
      <t>アナ</t>
    </rPh>
    <rPh sb="55" eb="58">
      <t>ヒジョウトウ</t>
    </rPh>
    <rPh sb="62" eb="64">
      <t>デンキュウ</t>
    </rPh>
    <rPh sb="66" eb="67">
      <t>カタ</t>
    </rPh>
    <rPh sb="69" eb="70">
      <t>トウ</t>
    </rPh>
    <rPh sb="88" eb="89">
      <t>キュウ</t>
    </rPh>
    <rPh sb="92" eb="93">
      <t>ガタ</t>
    </rPh>
    <rPh sb="104" eb="106">
      <t>テンジョウ</t>
    </rPh>
    <rPh sb="106" eb="108">
      <t>ウメコミ</t>
    </rPh>
    <rPh sb="108" eb="109">
      <t>カタ</t>
    </rPh>
    <rPh sb="110" eb="112">
      <t>カタメン</t>
    </rPh>
    <rPh sb="112" eb="113">
      <t>トウ</t>
    </rPh>
    <rPh sb="114" eb="115">
      <t>チュウ</t>
    </rPh>
    <rPh sb="115" eb="116">
      <t>カタ</t>
    </rPh>
    <rPh sb="116" eb="118">
      <t>ヒナン</t>
    </rPh>
    <rPh sb="118" eb="119">
      <t>グチ</t>
    </rPh>
    <rPh sb="119" eb="122">
      <t>ユウドウトウ</t>
    </rPh>
    <phoneticPr fontId="3"/>
  </si>
  <si>
    <t>SH1-FRF10P-201（B級・BL型FL20W×1）
　【天井埋込形　片面灯　中形避難口誘導灯20W×1】</t>
    <phoneticPr fontId="3"/>
  </si>
  <si>
    <t>K-IRS4-J13
　【天井埋込型　ハロゲン電球　非常用照明器具　埋込穴φ100　非常灯ハロゲン電球13形×1灯】</t>
    <phoneticPr fontId="3"/>
  </si>
  <si>
    <t>SH1-FRF10P-201（B級・BL型FL20W×1）
　【天井埋込形　片面灯　中形避難口誘導灯20W×1】
K-IRS4-J13
　【天井埋込型　ハロゲン電球　非常用照明器具　埋込穴φ100　非常灯ハロゲン電球13形×1灯】</t>
    <phoneticPr fontId="3"/>
  </si>
  <si>
    <t>FF32792GH（FPL36W×2）
　【非常用照明器具　階段通路誘導灯（モニター付き、電池内蔵型）】</t>
    <rPh sb="22" eb="25">
      <t>ヒジョウヨウ</t>
    </rPh>
    <rPh sb="25" eb="27">
      <t>ショウメイ</t>
    </rPh>
    <rPh sb="27" eb="29">
      <t>キグ</t>
    </rPh>
    <rPh sb="30" eb="32">
      <t>カイダン</t>
    </rPh>
    <rPh sb="32" eb="34">
      <t>ツウロ</t>
    </rPh>
    <rPh sb="34" eb="37">
      <t>ユウドウトウ</t>
    </rPh>
    <rPh sb="42" eb="43">
      <t>ツ</t>
    </rPh>
    <rPh sb="45" eb="47">
      <t>デンチ</t>
    </rPh>
    <rPh sb="47" eb="50">
      <t>ナイゾウガタ</t>
    </rPh>
    <phoneticPr fontId="3"/>
  </si>
  <si>
    <t>K1-IRS4-J13
　【天井埋込型　ハロゲン電球　非常用照明器具　埋込穴φ100　非常灯ハロゲン電球13形×1灯】</t>
    <phoneticPr fontId="3"/>
  </si>
  <si>
    <t>FF32792GH
　【非常用照明器具　階段通路誘導灯（モニター付き、電池内蔵型）】</t>
    <phoneticPr fontId="3"/>
  </si>
  <si>
    <t>NFF22164KEL（FPL27W×2）　【天井埋込□275FPL27EX×2】</t>
    <rPh sb="23" eb="25">
      <t>テンジョウ</t>
    </rPh>
    <rPh sb="25" eb="27">
      <t>ウメコミ</t>
    </rPh>
    <phoneticPr fontId="3"/>
  </si>
  <si>
    <t>その他照明仕様</t>
  </si>
  <si>
    <t>その他照明仕様</t>
    <rPh sb="2" eb="3">
      <t>タ</t>
    </rPh>
    <rPh sb="3" eb="5">
      <t>ショウメイ</t>
    </rPh>
    <rPh sb="5" eb="7">
      <t>シヨウ</t>
    </rPh>
    <phoneticPr fontId="3"/>
  </si>
  <si>
    <t>その他照明仕様</t>
    <phoneticPr fontId="3"/>
  </si>
  <si>
    <t>その他照明仕様
注）以下の既設照明器具（型番）は全て想定</t>
    <rPh sb="8" eb="9">
      <t>チュウイ</t>
    </rPh>
    <rPh sb="10" eb="12">
      <t>イカ</t>
    </rPh>
    <rPh sb="13" eb="15">
      <t>キセツ</t>
    </rPh>
    <rPh sb="15" eb="17">
      <t>ショウメイ</t>
    </rPh>
    <rPh sb="17" eb="19">
      <t>キグ</t>
    </rPh>
    <rPh sb="20" eb="22">
      <t>カタバン</t>
    </rPh>
    <rPh sb="24" eb="25">
      <t>スベ</t>
    </rPh>
    <rPh sb="26" eb="28">
      <t>ソウテイ</t>
    </rPh>
    <phoneticPr fontId="3"/>
  </si>
  <si>
    <t>FRS13-D181EL【FDLダウンライト・FDL18W×1　埋込穴φ150】</t>
    <rPh sb="32" eb="34">
      <t>ウメコミ</t>
    </rPh>
    <rPh sb="34" eb="35">
      <t>アナ</t>
    </rPh>
    <phoneticPr fontId="3"/>
  </si>
  <si>
    <t>NFF22164KEL（FPL27W×2）【天井埋込□275FPL27EX×2】</t>
    <phoneticPr fontId="3"/>
  </si>
  <si>
    <t>HW1150EL（FL15W×1）【ブラケット15形蛍光灯1灯（昼白色）】</t>
    <rPh sb="25" eb="26">
      <t>カタ</t>
    </rPh>
    <rPh sb="26" eb="29">
      <t>ケイコウトウ</t>
    </rPh>
    <rPh sb="30" eb="31">
      <t>トウ</t>
    </rPh>
    <rPh sb="32" eb="35">
      <t>チュウハクショク</t>
    </rPh>
    <phoneticPr fontId="3"/>
  </si>
  <si>
    <t>HW1118TGL（FL10W×1）【ブラケット10形蛍光灯1灯（昼白色）】</t>
    <rPh sb="26" eb="27">
      <t>カタ</t>
    </rPh>
    <rPh sb="27" eb="30">
      <t>ケイコウトウ</t>
    </rPh>
    <rPh sb="31" eb="32">
      <t>トウ</t>
    </rPh>
    <rPh sb="33" eb="36">
      <t>チュウハクショク</t>
    </rPh>
    <phoneticPr fontId="3"/>
  </si>
  <si>
    <t>B級：FBK-42310-PS17【避難口・通路誘導灯（電池内蔵）　充電モニター付　屋内用　B級・BH形（20A形）両面灯】
C級：FBK-10309-PS17【避難口・通路誘導灯（電池内蔵）　充電モニター付　屋内用　C級（10形）片面灯】</t>
    <rPh sb="1" eb="2">
      <t>キュウ</t>
    </rPh>
    <rPh sb="18" eb="20">
      <t>ヒナン</t>
    </rPh>
    <rPh sb="20" eb="21">
      <t>グチ</t>
    </rPh>
    <rPh sb="22" eb="24">
      <t>ツウロ</t>
    </rPh>
    <rPh sb="24" eb="27">
      <t>ユウドウトウ</t>
    </rPh>
    <rPh sb="28" eb="30">
      <t>デンチ</t>
    </rPh>
    <rPh sb="30" eb="32">
      <t>ナイゾウ</t>
    </rPh>
    <rPh sb="34" eb="36">
      <t>ジュウデン</t>
    </rPh>
    <rPh sb="40" eb="41">
      <t>ツ</t>
    </rPh>
    <rPh sb="42" eb="45">
      <t>オクナイヨウ</t>
    </rPh>
    <rPh sb="47" eb="48">
      <t>キュウ</t>
    </rPh>
    <rPh sb="51" eb="52">
      <t>カタ</t>
    </rPh>
    <rPh sb="56" eb="57">
      <t>カタ</t>
    </rPh>
    <rPh sb="58" eb="60">
      <t>リョウメン</t>
    </rPh>
    <rPh sb="60" eb="61">
      <t>トウ</t>
    </rPh>
    <rPh sb="64" eb="65">
      <t>キュウ</t>
    </rPh>
    <rPh sb="116" eb="117">
      <t>カタ</t>
    </rPh>
    <phoneticPr fontId="3"/>
  </si>
  <si>
    <t>FBK-42301X-PS17【避難口誘導灯（電池内蔵）（点滅形）　充電モニター付　屋内用　B級・BH形（20A形）片面灯】</t>
    <rPh sb="29" eb="32">
      <t>テンメツガタ</t>
    </rPh>
    <rPh sb="58" eb="60">
      <t>カタメン</t>
    </rPh>
    <phoneticPr fontId="3"/>
  </si>
  <si>
    <t>C級：FBK-10309-PS17【避難口・通路誘導灯（電池内蔵）　充電モニター付　屋内用　C級（10形）片面灯】</t>
    <phoneticPr fontId="3"/>
  </si>
  <si>
    <t>B級：FBK-20309-PS17【避難口・通路誘導灯（電池内蔵）　充電モニター付　屋内用　B級・BL形（20B形）片面灯】
C級：FBK-10309-PS17【避難口・通路誘導灯（電池内蔵）　充電モニター付　屋内用　C級（10形）片面灯】</t>
    <rPh sb="1" eb="2">
      <t>キュウ</t>
    </rPh>
    <rPh sb="64" eb="65">
      <t>キュウ</t>
    </rPh>
    <phoneticPr fontId="3"/>
  </si>
  <si>
    <t>FBK-10309-PS17【避難口・通路誘導灯（電池内蔵）　充電モニター付　屋内用　C級（10形）片面灯】</t>
  </si>
  <si>
    <t>FBK-10309-PS17【避難口・通路誘導灯（電池内蔵）　充電モニター付　屋内用　C級（10形）片面灯】</t>
    <phoneticPr fontId="3"/>
  </si>
  <si>
    <t>FBK-20309-PS17＋XEF5052CF【避難口・通路誘導灯（電池内蔵）　充電モニター付　屋内用　B級・BL形（20B形）片面灯】＋【埋込誘導灯外付点滅装置（電池内蔵）】</t>
    <phoneticPr fontId="3"/>
  </si>
  <si>
    <t>B級：FBK-20309-PS17＋XEF5052CF【避難口・通路誘導灯（電池内蔵）　充電モニター付　屋内用　B級・BL形（20B形）片面灯】＋【埋込誘導灯外付点滅装置（電池内蔵）】
C級：FBK-10309-PS17【避難口・通路誘導灯（電池内蔵）　充電モニター付　屋内用　C級（10形）片面灯】</t>
    <phoneticPr fontId="3"/>
  </si>
  <si>
    <t>FBK-20309-PS17 1基【避難口・通路誘導灯（電池内蔵）　充電モニター付　屋内用　B級・BL形（20B形）片面灯】
FBK-42310-PS17 2基【避難口・通路誘導灯（電池内蔵）　充電モニター付　屋内用　B級・BH形（20A形）両面灯】
FBK-20309-PS17＋XEF5052CF 1基【避難口・通路誘導灯（電池内蔵）　充電モニター付　屋内用　B級・BL形（20B形）片面灯】＋【埋込誘導灯外付点滅装置（電池内蔵）】</t>
    <rPh sb="16" eb="17">
      <t>キ</t>
    </rPh>
    <rPh sb="58" eb="59">
      <t>カタ</t>
    </rPh>
    <rPh sb="79" eb="80">
      <t>キ</t>
    </rPh>
    <rPh sb="152" eb="153">
      <t>キ</t>
    </rPh>
    <rPh sb="200" eb="202">
      <t>ウメコミ</t>
    </rPh>
    <rPh sb="202" eb="205">
      <t>ユウドウトウ</t>
    </rPh>
    <rPh sb="205" eb="206">
      <t>ソト</t>
    </rPh>
    <rPh sb="206" eb="207">
      <t>ツ</t>
    </rPh>
    <rPh sb="207" eb="209">
      <t>テンメツ</t>
    </rPh>
    <rPh sb="209" eb="211">
      <t>ソウチ</t>
    </rPh>
    <rPh sb="212" eb="214">
      <t>デンチ</t>
    </rPh>
    <rPh sb="214" eb="216">
      <t>ナイゾウ</t>
    </rPh>
    <phoneticPr fontId="3"/>
  </si>
  <si>
    <t>FHTJ-41801K-PV17【非常用照明器具・階段通路誘導灯（電池内蔵）FHF32W×1　充電モニター付】</t>
    <rPh sb="17" eb="20">
      <t>ヒジョウヨウ</t>
    </rPh>
    <rPh sb="20" eb="22">
      <t>ショウメイ</t>
    </rPh>
    <rPh sb="22" eb="24">
      <t>キグ</t>
    </rPh>
    <rPh sb="25" eb="27">
      <t>カイダン</t>
    </rPh>
    <rPh sb="27" eb="29">
      <t>ツウロ</t>
    </rPh>
    <rPh sb="29" eb="32">
      <t>ユウドウトウ</t>
    </rPh>
    <rPh sb="33" eb="35">
      <t>デンチ</t>
    </rPh>
    <rPh sb="35" eb="37">
      <t>ナイゾウ</t>
    </rPh>
    <rPh sb="47" eb="49">
      <t>ジュウデン</t>
    </rPh>
    <rPh sb="53" eb="54">
      <t>ツ</t>
    </rPh>
    <phoneticPr fontId="3"/>
  </si>
  <si>
    <t>B級：FBK-20309-PS17＋XEF5052CF【避難口・通路誘導灯（電池内蔵）　充電モニター付　屋内用　B級・BL形（20B形）片面灯】＋【埋込誘導灯外付点滅装置（電池内蔵）】
C級：FBK-1197B【通路誘導灯（電池内蔵）FL10×1　充電モニター付　C級（中形）屋内用（壁埋込形）】←公共型番ST1-FBC10-101と同等</t>
    <rPh sb="106" eb="111">
      <t>ツウロユウドウトウ</t>
    </rPh>
    <rPh sb="112" eb="116">
      <t>デンチナイゾウ</t>
    </rPh>
    <rPh sb="124" eb="126">
      <t>ジュウデン</t>
    </rPh>
    <rPh sb="130" eb="131">
      <t>ツ</t>
    </rPh>
    <rPh sb="133" eb="134">
      <t>キュウ</t>
    </rPh>
    <rPh sb="135" eb="136">
      <t>チュウガタ</t>
    </rPh>
    <rPh sb="136" eb="137">
      <t>カタ</t>
    </rPh>
    <rPh sb="138" eb="141">
      <t>オクナイヨウ</t>
    </rPh>
    <rPh sb="142" eb="143">
      <t>カベ</t>
    </rPh>
    <rPh sb="143" eb="145">
      <t>ウメコミ</t>
    </rPh>
    <rPh sb="145" eb="146">
      <t>カタ</t>
    </rPh>
    <rPh sb="149" eb="151">
      <t>コウキョウ</t>
    </rPh>
    <rPh sb="151" eb="153">
      <t>カタバン</t>
    </rPh>
    <rPh sb="167" eb="169">
      <t>ドウトウ</t>
    </rPh>
    <phoneticPr fontId="3"/>
  </si>
  <si>
    <t>FBK-1197B【通路誘導灯（電池内蔵）FL10×1　充電モニター付　C級（中形）屋内用（壁埋込形）】←公共型番ST1-FBC10-101と同等</t>
    <phoneticPr fontId="3"/>
  </si>
  <si>
    <t>FBK-10370-PS17【避難口・通路誘導灯（電池内蔵）　充電モニター付　屋内用　C級（10形）　壁埋込形】</t>
    <rPh sb="15" eb="18">
      <t>ヒナングチ</t>
    </rPh>
    <rPh sb="19" eb="24">
      <t>ツウロユウドウトウ</t>
    </rPh>
    <rPh sb="25" eb="29">
      <t>デンチナイゾウ</t>
    </rPh>
    <rPh sb="31" eb="33">
      <t>ジュウデン</t>
    </rPh>
    <rPh sb="37" eb="38">
      <t>ツ</t>
    </rPh>
    <rPh sb="39" eb="42">
      <t>オクナイヨウ</t>
    </rPh>
    <rPh sb="44" eb="45">
      <t>キュウ</t>
    </rPh>
    <rPh sb="48" eb="49">
      <t>カタ</t>
    </rPh>
    <rPh sb="51" eb="52">
      <t>カベ</t>
    </rPh>
    <rPh sb="52" eb="54">
      <t>ウメコミ</t>
    </rPh>
    <rPh sb="54" eb="55">
      <t>カタ</t>
    </rPh>
    <phoneticPr fontId="3"/>
  </si>
  <si>
    <t>FHR-44511K-PC27【FHF32×4埋込器具背面開口形乳白　埋込穴□1257】</t>
    <rPh sb="23" eb="25">
      <t>ウメコミ</t>
    </rPh>
    <rPh sb="25" eb="27">
      <t>キグ</t>
    </rPh>
    <rPh sb="27" eb="29">
      <t>ハイメン</t>
    </rPh>
    <rPh sb="29" eb="31">
      <t>カイコウ</t>
    </rPh>
    <rPh sb="31" eb="32">
      <t>カタ</t>
    </rPh>
    <rPh sb="32" eb="34">
      <t>ニュウハク</t>
    </rPh>
    <rPh sb="35" eb="37">
      <t>ウメコミ</t>
    </rPh>
    <rPh sb="37" eb="38">
      <t>アナ</t>
    </rPh>
    <phoneticPr fontId="3"/>
  </si>
  <si>
    <t>YEV42671Z【壁直付型・床置型・吊下型　エバーライト　高天井用照明器具・投光器　防雨型150W×1】</t>
    <rPh sb="10" eb="11">
      <t>カベ</t>
    </rPh>
    <rPh sb="11" eb="12">
      <t>チョク</t>
    </rPh>
    <rPh sb="12" eb="13">
      <t>ヅケ</t>
    </rPh>
    <rPh sb="13" eb="14">
      <t>カタ</t>
    </rPh>
    <rPh sb="15" eb="16">
      <t>ユカ</t>
    </rPh>
    <rPh sb="16" eb="17">
      <t>オ</t>
    </rPh>
    <rPh sb="17" eb="18">
      <t>カタ</t>
    </rPh>
    <rPh sb="19" eb="21">
      <t>ツリサ</t>
    </rPh>
    <rPh sb="21" eb="22">
      <t>カタ</t>
    </rPh>
    <rPh sb="30" eb="31">
      <t>タカ</t>
    </rPh>
    <rPh sb="31" eb="34">
      <t>テンジョウヨウ</t>
    </rPh>
    <rPh sb="34" eb="36">
      <t>ショウメイ</t>
    </rPh>
    <rPh sb="36" eb="38">
      <t>キグ</t>
    </rPh>
    <rPh sb="39" eb="41">
      <t>トウコウ</t>
    </rPh>
    <rPh sb="41" eb="42">
      <t>キ</t>
    </rPh>
    <rPh sb="43" eb="46">
      <t>ボウウガタ</t>
    </rPh>
    <phoneticPr fontId="3"/>
  </si>
  <si>
    <t>FHF16W高出力形×1灯相当 直付形防爆型器具</t>
    <rPh sb="6" eb="9">
      <t>コウシュツリョク</t>
    </rPh>
    <rPh sb="9" eb="10">
      <t>ガタ</t>
    </rPh>
    <rPh sb="12" eb="13">
      <t>トウ</t>
    </rPh>
    <rPh sb="13" eb="15">
      <t>ソウトウ</t>
    </rPh>
    <rPh sb="16" eb="17">
      <t>チョク</t>
    </rPh>
    <rPh sb="17" eb="18">
      <t>ヅケ</t>
    </rPh>
    <rPh sb="18" eb="19">
      <t>カタ</t>
    </rPh>
    <rPh sb="19" eb="21">
      <t>ボウバク</t>
    </rPh>
    <rPh sb="21" eb="22">
      <t>ガタ</t>
    </rPh>
    <rPh sb="22" eb="24">
      <t>キグ</t>
    </rPh>
    <phoneticPr fontId="3"/>
  </si>
  <si>
    <t>K0-IRS5-40【非常用照明器具・電源別置形・40W×1　埋込形　埋込穴φ100】</t>
    <rPh sb="11" eb="18">
      <t>ヒジョウヨウショウメイキグ</t>
    </rPh>
    <rPh sb="19" eb="21">
      <t>デンゲン</t>
    </rPh>
    <rPh sb="21" eb="23">
      <t>ベッチ</t>
    </rPh>
    <rPh sb="23" eb="24">
      <t>カタ</t>
    </rPh>
    <rPh sb="31" eb="33">
      <t>ウメコミ</t>
    </rPh>
    <rPh sb="33" eb="34">
      <t>カタ</t>
    </rPh>
    <rPh sb="35" eb="37">
      <t>ウメコミ</t>
    </rPh>
    <rPh sb="37" eb="38">
      <t>アナ</t>
    </rPh>
    <phoneticPr fontId="3"/>
  </si>
  <si>
    <t>K0-IRS5-40【非常用照明器具・電源別置形・40W×1　埋込形　埋込穴φ100】</t>
    <phoneticPr fontId="3"/>
  </si>
  <si>
    <t>HFA6559（FHD70W×1）【天井直付型　パルックプレミア蛍光灯　シーリングライト　70W×1】</t>
    <rPh sb="18" eb="23">
      <t>テンジョウチョクヅケガタ</t>
    </rPh>
    <rPh sb="32" eb="35">
      <t>ケイコウトウ</t>
    </rPh>
    <phoneticPr fontId="3"/>
  </si>
  <si>
    <t>HW1037T【壁直付型　蛍光灯　ベッドライト　プルスイッチ付・コンセント付　直管形蛍光灯FL10形×1灯】</t>
    <rPh sb="8" eb="9">
      <t>カベ</t>
    </rPh>
    <rPh sb="9" eb="10">
      <t>チョク</t>
    </rPh>
    <rPh sb="10" eb="11">
      <t>ヅケ</t>
    </rPh>
    <rPh sb="11" eb="12">
      <t>カタ</t>
    </rPh>
    <rPh sb="13" eb="16">
      <t>ケイコウトウ</t>
    </rPh>
    <rPh sb="30" eb="31">
      <t>ツキ</t>
    </rPh>
    <rPh sb="37" eb="38">
      <t>ツキ</t>
    </rPh>
    <rPh sb="39" eb="41">
      <t>チョッカン</t>
    </rPh>
    <rPh sb="41" eb="42">
      <t>ガタ</t>
    </rPh>
    <rPh sb="42" eb="45">
      <t>ケイコウトウ</t>
    </rPh>
    <rPh sb="49" eb="50">
      <t>カタ</t>
    </rPh>
    <rPh sb="52" eb="53">
      <t>トウ</t>
    </rPh>
    <phoneticPr fontId="3"/>
  </si>
  <si>
    <t>FR-32700-PS17【天井埋込形　蛍光灯　FML36×2　取付穴□250】</t>
    <rPh sb="14" eb="19">
      <t>テンジョウウメコミカタ</t>
    </rPh>
    <rPh sb="20" eb="23">
      <t>ケイコウトウ</t>
    </rPh>
    <rPh sb="32" eb="34">
      <t>トリツケ</t>
    </rPh>
    <rPh sb="34" eb="35">
      <t>アナ</t>
    </rPh>
    <phoneticPr fontId="3"/>
  </si>
  <si>
    <t>HW8944GL【天井直付型・壁直付型　蛍光灯　浴室灯　防湿型・防雨型　30形丸形蛍光灯1灯】</t>
    <rPh sb="9" eb="11">
      <t>テンジョウ</t>
    </rPh>
    <rPh sb="11" eb="12">
      <t>チョク</t>
    </rPh>
    <rPh sb="12" eb="13">
      <t>ヅケ</t>
    </rPh>
    <rPh sb="13" eb="14">
      <t>カタ</t>
    </rPh>
    <rPh sb="15" eb="16">
      <t>カベ</t>
    </rPh>
    <rPh sb="16" eb="17">
      <t>チョク</t>
    </rPh>
    <rPh sb="17" eb="18">
      <t>ヅケ</t>
    </rPh>
    <rPh sb="18" eb="19">
      <t>ガタ</t>
    </rPh>
    <rPh sb="20" eb="23">
      <t>ケイコウトウ</t>
    </rPh>
    <rPh sb="24" eb="26">
      <t>ヨクシツ</t>
    </rPh>
    <rPh sb="26" eb="27">
      <t>トウ</t>
    </rPh>
    <rPh sb="28" eb="30">
      <t>ボウシツ</t>
    </rPh>
    <rPh sb="30" eb="31">
      <t>ガタ</t>
    </rPh>
    <rPh sb="32" eb="35">
      <t>ボウウガタ</t>
    </rPh>
    <rPh sb="38" eb="39">
      <t>カタ</t>
    </rPh>
    <rPh sb="39" eb="40">
      <t>マルガタ</t>
    </rPh>
    <rPh sb="40" eb="41">
      <t>カタ</t>
    </rPh>
    <rPh sb="41" eb="44">
      <t>ケイコウトウ</t>
    </rPh>
    <rPh sb="45" eb="46">
      <t>トウ</t>
    </rPh>
    <phoneticPr fontId="3"/>
  </si>
  <si>
    <t>K1-IRS2-20【埋込型非常用照明器具・蓄電池内蔵形・IL20W×1　埋込穴φ150】</t>
    <rPh sb="11" eb="13">
      <t>ウメコミ</t>
    </rPh>
    <rPh sb="13" eb="14">
      <t>ガタ</t>
    </rPh>
    <rPh sb="14" eb="17">
      <t>ヒジョウヨウ</t>
    </rPh>
    <rPh sb="17" eb="19">
      <t>ショウメイ</t>
    </rPh>
    <rPh sb="19" eb="21">
      <t>キグ</t>
    </rPh>
    <rPh sb="22" eb="25">
      <t>チクデンチ</t>
    </rPh>
    <rPh sb="25" eb="27">
      <t>ナイゾウガタ</t>
    </rPh>
    <rPh sb="27" eb="28">
      <t>カタ</t>
    </rPh>
    <rPh sb="37" eb="39">
      <t>ウメコミ</t>
    </rPh>
    <rPh sb="39" eb="40">
      <t>アナ</t>
    </rPh>
    <phoneticPr fontId="3"/>
  </si>
  <si>
    <t>K1-IRS2-40【埋込型非常用照明器具・蓄電池内蔵形・IL40W×1　埋込穴φ175】</t>
    <phoneticPr fontId="3"/>
  </si>
  <si>
    <t>NDF33161 ECH【天井埋込型　コンパクト形蛍光灯FPL36W×3灯】　天井埋込型　FL36W×3（コンパクトランプ）</t>
    <rPh sb="39" eb="41">
      <t>テンジョウ</t>
    </rPh>
    <rPh sb="41" eb="43">
      <t>ウメコミ</t>
    </rPh>
    <rPh sb="43" eb="44">
      <t>ガタ</t>
    </rPh>
    <phoneticPr fontId="3"/>
  </si>
  <si>
    <t>ST1-FBC10-101【中形廊下通路誘導灯・FL10W×1　壁埋込形】</t>
    <rPh sb="14" eb="15">
      <t>チュウ</t>
    </rPh>
    <rPh sb="15" eb="16">
      <t>カタ</t>
    </rPh>
    <rPh sb="16" eb="18">
      <t>ロウカ</t>
    </rPh>
    <rPh sb="18" eb="20">
      <t>ツウロ</t>
    </rPh>
    <rPh sb="20" eb="23">
      <t>ユウドウトウ</t>
    </rPh>
    <rPh sb="32" eb="33">
      <t>カベ</t>
    </rPh>
    <rPh sb="33" eb="35">
      <t>ウメコミ</t>
    </rPh>
    <rPh sb="35" eb="36">
      <t>カタ</t>
    </rPh>
    <phoneticPr fontId="3"/>
  </si>
  <si>
    <t>SH1-FBF10-201【中形避難口誘導灯・FL20W×1　壁直付形　片面灯】</t>
    <rPh sb="14" eb="15">
      <t>チュウ</t>
    </rPh>
    <rPh sb="15" eb="16">
      <t>カタ</t>
    </rPh>
    <rPh sb="16" eb="18">
      <t>ヒナン</t>
    </rPh>
    <rPh sb="18" eb="19">
      <t>グチ</t>
    </rPh>
    <rPh sb="19" eb="22">
      <t>ユウドウトウ</t>
    </rPh>
    <rPh sb="31" eb="32">
      <t>カベ</t>
    </rPh>
    <rPh sb="32" eb="33">
      <t>チョク</t>
    </rPh>
    <rPh sb="33" eb="34">
      <t>ヅケ</t>
    </rPh>
    <rPh sb="34" eb="35">
      <t>カタ</t>
    </rPh>
    <rPh sb="36" eb="38">
      <t>カタメン</t>
    </rPh>
    <rPh sb="38" eb="39">
      <t>トウ</t>
    </rPh>
    <phoneticPr fontId="3"/>
  </si>
  <si>
    <t>NFF54164 ENH【天井埋込型　コンパクト形蛍光灯FPL55W×4灯　埋込穴角□600】　天井埋込型　FL55W×4（コンパクトランプ）</t>
    <rPh sb="24" eb="25">
      <t>カタ</t>
    </rPh>
    <rPh sb="25" eb="28">
      <t>ケイコウトウ</t>
    </rPh>
    <rPh sb="36" eb="37">
      <t>トウ</t>
    </rPh>
    <rPh sb="38" eb="40">
      <t>ウメコミ</t>
    </rPh>
    <rPh sb="40" eb="41">
      <t>アナ</t>
    </rPh>
    <rPh sb="41" eb="42">
      <t>カク</t>
    </rPh>
    <phoneticPr fontId="3"/>
  </si>
  <si>
    <t>NDF33161 ECH【天井埋込型　コンパクト形蛍光灯FPL36W×3灯】　天井埋込型　FL36W×3（コンパクトランプ）</t>
    <rPh sb="24" eb="25">
      <t>カタ</t>
    </rPh>
    <rPh sb="25" eb="28">
      <t>ケイコウトウ</t>
    </rPh>
    <rPh sb="36" eb="37">
      <t>トウ</t>
    </rPh>
    <phoneticPr fontId="3"/>
  </si>
  <si>
    <t>照明姿図F403　型番NFX43710【下面開放埋込形器具FL40W×3　埋込穴300×1257】</t>
    <rPh sb="0" eb="2">
      <t>ショウメイ</t>
    </rPh>
    <rPh sb="2" eb="3">
      <t>スガタ</t>
    </rPh>
    <rPh sb="3" eb="4">
      <t>ズ</t>
    </rPh>
    <rPh sb="9" eb="11">
      <t>カタバン</t>
    </rPh>
    <rPh sb="20" eb="21">
      <t>シタ</t>
    </rPh>
    <rPh sb="21" eb="22">
      <t>メン</t>
    </rPh>
    <rPh sb="22" eb="24">
      <t>カイホウ</t>
    </rPh>
    <rPh sb="24" eb="26">
      <t>ウメコミ</t>
    </rPh>
    <rPh sb="26" eb="27">
      <t>カタ</t>
    </rPh>
    <rPh sb="27" eb="29">
      <t>キグ</t>
    </rPh>
    <rPh sb="37" eb="39">
      <t>ウメコミ</t>
    </rPh>
    <rPh sb="39" eb="40">
      <t>アナ</t>
    </rPh>
    <phoneticPr fontId="3"/>
  </si>
  <si>
    <t>照明姿図L131　型番HLA1201TGL【蛍光灯ダウンライトFDL13W×1　埋込穴φ150】</t>
    <rPh sb="0" eb="2">
      <t>ショウメイ</t>
    </rPh>
    <rPh sb="2" eb="3">
      <t>スガタ</t>
    </rPh>
    <rPh sb="3" eb="4">
      <t>ズ</t>
    </rPh>
    <rPh sb="9" eb="11">
      <t>カタバン</t>
    </rPh>
    <rPh sb="22" eb="25">
      <t>ケイコウトウ</t>
    </rPh>
    <rPh sb="40" eb="42">
      <t>ウメコミ</t>
    </rPh>
    <rPh sb="42" eb="43">
      <t>アナ</t>
    </rPh>
    <phoneticPr fontId="3"/>
  </si>
  <si>
    <t>照明姿図D363　型番NF33760【FPL36W×3　天井埋込型スクエアタイプ】</t>
    <rPh sb="0" eb="2">
      <t>ショウメイ</t>
    </rPh>
    <rPh sb="2" eb="3">
      <t>スガタ</t>
    </rPh>
    <rPh sb="3" eb="4">
      <t>ズ</t>
    </rPh>
    <rPh sb="9" eb="11">
      <t>カタバン</t>
    </rPh>
    <rPh sb="28" eb="33">
      <t>テンジョウウメコミガタ</t>
    </rPh>
    <phoneticPr fontId="3"/>
  </si>
  <si>
    <t>非常灯　照明姿図a231B　【非常用照明器具　ハロゲン23W×1　電池内蔵　埋込型】</t>
    <rPh sb="0" eb="3">
      <t>ヒジョウトウ</t>
    </rPh>
    <rPh sb="4" eb="8">
      <t>ショウメイスガタズ</t>
    </rPh>
    <rPh sb="15" eb="18">
      <t>ヒジョウヨウ</t>
    </rPh>
    <rPh sb="18" eb="20">
      <t>ショウメイ</t>
    </rPh>
    <rPh sb="20" eb="22">
      <t>キグ</t>
    </rPh>
    <rPh sb="33" eb="35">
      <t>デンチ</t>
    </rPh>
    <rPh sb="35" eb="37">
      <t>ナイゾウ</t>
    </rPh>
    <rPh sb="38" eb="41">
      <t>ウメコミガタ</t>
    </rPh>
    <phoneticPr fontId="3"/>
  </si>
  <si>
    <t>照明姿図M501　【ダウンライト　白熱灯IL50W×1　埋込穴φ125】</t>
    <rPh sb="0" eb="4">
      <t>ショウメイスガタズ</t>
    </rPh>
    <rPh sb="17" eb="20">
      <t>ハクネツトウ</t>
    </rPh>
    <rPh sb="28" eb="30">
      <t>ウメコミ</t>
    </rPh>
    <rPh sb="30" eb="31">
      <t>アナ</t>
    </rPh>
    <phoneticPr fontId="3"/>
  </si>
  <si>
    <t>照明姿図Q2501　参考型番HX2510CSE-GL【ハイカライト250W×1　傾斜天井用枠　200V　電動昇降装置共　アンナイト付　安定器内蔵型　40Y13BRAタイプ】</t>
    <rPh sb="0" eb="4">
      <t>ショウメイスガタズ</t>
    </rPh>
    <rPh sb="10" eb="12">
      <t>サンコウ</t>
    </rPh>
    <rPh sb="12" eb="14">
      <t>カタバン</t>
    </rPh>
    <rPh sb="40" eb="42">
      <t>ケイシャ</t>
    </rPh>
    <rPh sb="42" eb="45">
      <t>テンジョウヨウ</t>
    </rPh>
    <rPh sb="45" eb="46">
      <t>ワク</t>
    </rPh>
    <rPh sb="52" eb="54">
      <t>デンドウ</t>
    </rPh>
    <rPh sb="54" eb="56">
      <t>ショウコウ</t>
    </rPh>
    <rPh sb="56" eb="58">
      <t>ソウチ</t>
    </rPh>
    <rPh sb="58" eb="59">
      <t>トモ</t>
    </rPh>
    <rPh sb="65" eb="66">
      <t>ツキ</t>
    </rPh>
    <rPh sb="67" eb="70">
      <t>アンテイキ</t>
    </rPh>
    <rPh sb="70" eb="73">
      <t>ナイゾウガタ</t>
    </rPh>
    <phoneticPr fontId="3"/>
  </si>
  <si>
    <t>非常灯　照明姿図a231B　【非常用照明器具　ハロゲン23W×1　電池内蔵　埋込型】</t>
    <rPh sb="0" eb="3">
      <t>ヒジョウトウ</t>
    </rPh>
    <phoneticPr fontId="3"/>
  </si>
  <si>
    <t>照明姿図a231B　【非常用照明器具　ハロゲン23W×1　電池内蔵　埋込型】</t>
    <phoneticPr fontId="3"/>
  </si>
  <si>
    <t>照明姿図R401W　【ブラケット（天井直付）　IL40W×1(WP)】</t>
    <rPh sb="0" eb="2">
      <t>ショウメイ</t>
    </rPh>
    <rPh sb="2" eb="3">
      <t>スガタ</t>
    </rPh>
    <rPh sb="3" eb="4">
      <t>ズ</t>
    </rPh>
    <rPh sb="17" eb="19">
      <t>テンジョウ</t>
    </rPh>
    <rPh sb="19" eb="20">
      <t>チョク</t>
    </rPh>
    <rPh sb="20" eb="21">
      <t>ヅケ</t>
    </rPh>
    <phoneticPr fontId="3"/>
  </si>
  <si>
    <t>照明姿図T201W　【ブラケット（壁直付）　FCL20W×1(WP)】</t>
    <rPh sb="17" eb="18">
      <t>カベ</t>
    </rPh>
    <rPh sb="18" eb="19">
      <t>チョク</t>
    </rPh>
    <rPh sb="19" eb="20">
      <t>ヅケ</t>
    </rPh>
    <phoneticPr fontId="3"/>
  </si>
  <si>
    <t>照明姿図W602　【ブラケット（壁直付）　白熱電球60W×2】</t>
    <rPh sb="0" eb="2">
      <t>ショウメイ</t>
    </rPh>
    <rPh sb="2" eb="3">
      <t>スガタ</t>
    </rPh>
    <rPh sb="3" eb="4">
      <t>ズ</t>
    </rPh>
    <rPh sb="16" eb="17">
      <t>カベ</t>
    </rPh>
    <rPh sb="17" eb="18">
      <t>チョク</t>
    </rPh>
    <rPh sb="18" eb="19">
      <t>ヅケ</t>
    </rPh>
    <rPh sb="21" eb="23">
      <t>ハクネツ</t>
    </rPh>
    <rPh sb="23" eb="25">
      <t>デンキュウ</t>
    </rPh>
    <phoneticPr fontId="3"/>
  </si>
  <si>
    <t>照明姿図A4　【天井埋込型FL20W×2】</t>
    <rPh sb="0" eb="4">
      <t>ショウメイスガタズ</t>
    </rPh>
    <rPh sb="8" eb="13">
      <t>テンジョウウメコミガタ</t>
    </rPh>
    <phoneticPr fontId="3"/>
  </si>
  <si>
    <t>照明姿図G　【壁直付型ブラケットIL40W×1】</t>
    <rPh sb="0" eb="4">
      <t>ショウメイスガタズ</t>
    </rPh>
    <rPh sb="7" eb="11">
      <t>カベチョクヅケカタ</t>
    </rPh>
    <phoneticPr fontId="3"/>
  </si>
  <si>
    <t>照明姿図G　【壁直付型ブラケットIL40W×1】
照明姿図H　【壁直付型トイレ表示灯（「使用中」ランプ）】</t>
    <rPh sb="25" eb="29">
      <t>ショウメイスガタズ</t>
    </rPh>
    <rPh sb="32" eb="33">
      <t>カベ</t>
    </rPh>
    <rPh sb="33" eb="34">
      <t>チョク</t>
    </rPh>
    <rPh sb="34" eb="35">
      <t>ヅケ</t>
    </rPh>
    <rPh sb="35" eb="36">
      <t>ガタ</t>
    </rPh>
    <rPh sb="39" eb="42">
      <t>ヒョウジトウ</t>
    </rPh>
    <rPh sb="44" eb="47">
      <t>シヨウチュウ</t>
    </rPh>
    <phoneticPr fontId="3"/>
  </si>
  <si>
    <t>照明姿図D2　【常時・非常時兼用ダウンライトFDL27W×1＋IL20W（電池内蔵）】</t>
    <rPh sb="8" eb="10">
      <t>ジョウジ</t>
    </rPh>
    <rPh sb="11" eb="13">
      <t>ヒジョウ</t>
    </rPh>
    <rPh sb="13" eb="14">
      <t>ジ</t>
    </rPh>
    <rPh sb="14" eb="16">
      <t>ケンヨウ</t>
    </rPh>
    <rPh sb="37" eb="41">
      <t>デンチナイゾウ</t>
    </rPh>
    <phoneticPr fontId="3"/>
  </si>
  <si>
    <t>照明姿図L　ST1-FBC10-101【C級（小形）通路誘導灯10W×1　壁埋込形】</t>
    <rPh sb="0" eb="2">
      <t>ショウメイ</t>
    </rPh>
    <rPh sb="2" eb="3">
      <t>スガタ</t>
    </rPh>
    <rPh sb="3" eb="4">
      <t>ズ</t>
    </rPh>
    <rPh sb="21" eb="22">
      <t>キュウ</t>
    </rPh>
    <rPh sb="23" eb="25">
      <t>コガタ</t>
    </rPh>
    <rPh sb="26" eb="28">
      <t>ツウロ</t>
    </rPh>
    <rPh sb="28" eb="31">
      <t>ユウドウトウ</t>
    </rPh>
    <rPh sb="37" eb="38">
      <t>カベ</t>
    </rPh>
    <rPh sb="38" eb="40">
      <t>ウメコミ</t>
    </rPh>
    <rPh sb="40" eb="41">
      <t>カタ</t>
    </rPh>
    <phoneticPr fontId="3"/>
  </si>
  <si>
    <t>照明姿図J　【中型避難口誘導灯FL20W×1　電池内蔵　片面パイプ吊り】</t>
    <rPh sb="0" eb="2">
      <t>ショウメイ</t>
    </rPh>
    <rPh sb="2" eb="3">
      <t>スガタ</t>
    </rPh>
    <rPh sb="3" eb="4">
      <t>ズ</t>
    </rPh>
    <rPh sb="7" eb="9">
      <t>チュウガタ</t>
    </rPh>
    <rPh sb="9" eb="11">
      <t>ヒナン</t>
    </rPh>
    <rPh sb="11" eb="12">
      <t>グチ</t>
    </rPh>
    <rPh sb="12" eb="15">
      <t>ユウドウトウ</t>
    </rPh>
    <rPh sb="23" eb="25">
      <t>デンチ</t>
    </rPh>
    <rPh sb="25" eb="27">
      <t>ナイゾウ</t>
    </rPh>
    <rPh sb="28" eb="30">
      <t>カタメン</t>
    </rPh>
    <rPh sb="33" eb="34">
      <t>ツ</t>
    </rPh>
    <phoneticPr fontId="3"/>
  </si>
  <si>
    <t>照明姿図J　【中型避難口誘導灯FL20W×1　電池内蔵　片面パイプ吊り】</t>
    <phoneticPr fontId="3"/>
  </si>
  <si>
    <t>照明姿図A4　【天井埋込型FL20W×2】</t>
    <phoneticPr fontId="3"/>
  </si>
  <si>
    <t>照明姿図C　【天井直付型FCL20W×1（スクエアタイプ）】</t>
    <rPh sb="0" eb="4">
      <t>ショウメイスガタズ</t>
    </rPh>
    <rPh sb="7" eb="12">
      <t>テンジョウチョクヅケカタ</t>
    </rPh>
    <phoneticPr fontId="3"/>
  </si>
  <si>
    <t>照明姿図J　【中型避難口誘導灯FL20W×1　電池内蔵　片面パイプ吊り】
照明姿図K　【中型通路誘導灯FL20W×1　電池内蔵　両面パイプ吊り】</t>
    <rPh sb="46" eb="48">
      <t>ツウロ</t>
    </rPh>
    <rPh sb="64" eb="66">
      <t>リョウメン</t>
    </rPh>
    <phoneticPr fontId="3"/>
  </si>
  <si>
    <t>照明姿図G　【壁直付型ブラケットIL60W×1(WP)】</t>
    <phoneticPr fontId="3"/>
  </si>
  <si>
    <t>照明姿図P　【庭園灯(160Φ、H1000)FDL18W×1】</t>
    <rPh sb="0" eb="2">
      <t>ショウメイ</t>
    </rPh>
    <rPh sb="2" eb="3">
      <t>スガタ</t>
    </rPh>
    <rPh sb="3" eb="4">
      <t>ズ</t>
    </rPh>
    <rPh sb="7" eb="10">
      <t>テイエントウ</t>
    </rPh>
    <phoneticPr fontId="3"/>
  </si>
  <si>
    <t>照明姿図I　【天井埋込型FCL40W×1（スクエアタイプ）】</t>
    <rPh sb="0" eb="4">
      <t>ショウメイスガタズ</t>
    </rPh>
    <rPh sb="7" eb="12">
      <t>テンジョウウメコミガタ</t>
    </rPh>
    <phoneticPr fontId="3"/>
  </si>
  <si>
    <t>【天井埋込型非常用照明　ミニハロゲン30形器具相当】</t>
    <rPh sb="1" eb="3">
      <t>テンジョウ</t>
    </rPh>
    <rPh sb="3" eb="5">
      <t>ウメコミ</t>
    </rPh>
    <rPh sb="5" eb="6">
      <t>ガタ</t>
    </rPh>
    <rPh sb="6" eb="9">
      <t>ヒジョウヨウ</t>
    </rPh>
    <rPh sb="9" eb="11">
      <t>ショウメイ</t>
    </rPh>
    <rPh sb="20" eb="21">
      <t>ケイ</t>
    </rPh>
    <rPh sb="21" eb="23">
      <t>キグ</t>
    </rPh>
    <rPh sb="23" eb="25">
      <t>ソウトウ</t>
    </rPh>
    <phoneticPr fontId="3"/>
  </si>
  <si>
    <t>FRL5-P363</t>
    <phoneticPr fontId="3"/>
  </si>
  <si>
    <t>NFF32102ENH【天井埋込型　コンパクト形蛍光灯FML36形×2灯　埋込穴角□350mm】</t>
    <rPh sb="12" eb="14">
      <t>テンジョウ</t>
    </rPh>
    <rPh sb="14" eb="16">
      <t>ウメコミ</t>
    </rPh>
    <rPh sb="16" eb="17">
      <t>ガタ</t>
    </rPh>
    <rPh sb="23" eb="24">
      <t>カタ</t>
    </rPh>
    <rPh sb="24" eb="27">
      <t>ケイコウトウ</t>
    </rPh>
    <rPh sb="32" eb="33">
      <t>カタ</t>
    </rPh>
    <rPh sb="35" eb="36">
      <t>トウ</t>
    </rPh>
    <rPh sb="37" eb="39">
      <t>ウメコミ</t>
    </rPh>
    <rPh sb="39" eb="40">
      <t>アナ</t>
    </rPh>
    <rPh sb="40" eb="41">
      <t>カク</t>
    </rPh>
    <phoneticPr fontId="3"/>
  </si>
  <si>
    <t xml:space="preserve">
NFT41131WK【天井直付型スポットライト？　EFHT42W×1】　20個
NL82831WK【天井直付型　ミニハロゲン電球90形×1灯】　2個</t>
    <rPh sb="12" eb="17">
      <t>テンジョウチョクヅケカタ</t>
    </rPh>
    <rPh sb="39" eb="40">
      <t>コ</t>
    </rPh>
    <rPh sb="51" eb="56">
      <t>テンジョウチョクヅケカタ</t>
    </rPh>
    <rPh sb="63" eb="65">
      <t>デンキュウ</t>
    </rPh>
    <rPh sb="67" eb="68">
      <t>カタ</t>
    </rPh>
    <rPh sb="70" eb="71">
      <t>トウ</t>
    </rPh>
    <rPh sb="74" eb="75">
      <t>コ</t>
    </rPh>
    <phoneticPr fontId="3"/>
  </si>
  <si>
    <t>NQ3071401【スポットライト　250形ミニハロゲン電球1灯(E11)　落下防止ワイヤー付】　6個
NFT43705K【天井埋込型ダウンライト　コンパクト形蛍光灯FHT42形×3灯】　26個</t>
    <rPh sb="21" eb="22">
      <t>カタ</t>
    </rPh>
    <rPh sb="28" eb="30">
      <t>デンキュウ</t>
    </rPh>
    <rPh sb="31" eb="32">
      <t>トウ</t>
    </rPh>
    <rPh sb="38" eb="40">
      <t>ラッカ</t>
    </rPh>
    <rPh sb="40" eb="42">
      <t>ボウシ</t>
    </rPh>
    <rPh sb="46" eb="47">
      <t>ツ</t>
    </rPh>
    <rPh sb="50" eb="51">
      <t>コ</t>
    </rPh>
    <rPh sb="62" eb="64">
      <t>テンジョウ</t>
    </rPh>
    <rPh sb="64" eb="66">
      <t>ウメコミ</t>
    </rPh>
    <rPh sb="66" eb="67">
      <t>ガタ</t>
    </rPh>
    <rPh sb="79" eb="80">
      <t>カタ</t>
    </rPh>
    <rPh sb="80" eb="83">
      <t>ケイコウトウ</t>
    </rPh>
    <rPh sb="88" eb="89">
      <t>カタ</t>
    </rPh>
    <rPh sb="91" eb="92">
      <t>トウ</t>
    </rPh>
    <rPh sb="96" eb="97">
      <t>コ</t>
    </rPh>
    <phoneticPr fontId="3"/>
  </si>
  <si>
    <t>埋込NNF5465【天井埋込型スクエアタイプ　FPL55W×4】　4個
HLA1259TEL【ダウンライト　FDL18W×1　埋込穴□150mm】　2個</t>
    <rPh sb="0" eb="2">
      <t>ウメコミ</t>
    </rPh>
    <rPh sb="10" eb="15">
      <t>テンジョウウメコミガタ</t>
    </rPh>
    <rPh sb="34" eb="35">
      <t>コ</t>
    </rPh>
    <rPh sb="63" eb="65">
      <t>ウメコミ</t>
    </rPh>
    <rPh sb="65" eb="66">
      <t>アナ</t>
    </rPh>
    <rPh sb="75" eb="76">
      <t>コ</t>
    </rPh>
    <phoneticPr fontId="3"/>
  </si>
  <si>
    <t>FRS13-D271【ダウンライト　FDL27W×1　埋込穴φ150mm】</t>
    <rPh sb="27" eb="29">
      <t>ウメコミ</t>
    </rPh>
    <rPh sb="29" eb="30">
      <t>アナ</t>
    </rPh>
    <phoneticPr fontId="3"/>
  </si>
  <si>
    <t>FRS13-D271【ダウンライト　FDL27W×1　埋込穴φ150mm】　8個</t>
    <rPh sb="27" eb="29">
      <t>ウメコミ</t>
    </rPh>
    <rPh sb="29" eb="30">
      <t>アナ</t>
    </rPh>
    <rPh sb="39" eb="40">
      <t>コ</t>
    </rPh>
    <phoneticPr fontId="3"/>
  </si>
  <si>
    <t>FRS13-D271【ダウンライト　FDL27W×1　埋込穴φ150mm】　6個</t>
    <rPh sb="27" eb="29">
      <t>ウメコミ</t>
    </rPh>
    <rPh sb="29" eb="30">
      <t>アナ</t>
    </rPh>
    <rPh sb="39" eb="40">
      <t>コ</t>
    </rPh>
    <phoneticPr fontId="3"/>
  </si>
  <si>
    <t>HLW6233EL【天井埋込型　コンパクト形蛍光灯FDL27W×1　軒下用ダウンライト　防雨型　埋込穴φ150】</t>
    <rPh sb="10" eb="12">
      <t>テンジョウ</t>
    </rPh>
    <rPh sb="12" eb="14">
      <t>ウメコミ</t>
    </rPh>
    <rPh sb="14" eb="15">
      <t>ガタ</t>
    </rPh>
    <rPh sb="21" eb="22">
      <t>カタ</t>
    </rPh>
    <rPh sb="22" eb="25">
      <t>ケイコウトウ</t>
    </rPh>
    <rPh sb="34" eb="36">
      <t>ノキシタ</t>
    </rPh>
    <rPh sb="36" eb="37">
      <t>ヨウ</t>
    </rPh>
    <rPh sb="44" eb="47">
      <t>ボウウガタ</t>
    </rPh>
    <rPh sb="48" eb="50">
      <t>ウメコミ</t>
    </rPh>
    <rPh sb="50" eb="51">
      <t>アナ</t>
    </rPh>
    <phoneticPr fontId="3"/>
  </si>
  <si>
    <t>HLW5177EL【ポーチライト　コンパクト形蛍光灯FPL9形×1灯　防雨型】</t>
    <rPh sb="22" eb="23">
      <t>カタ</t>
    </rPh>
    <rPh sb="23" eb="26">
      <t>ケイコウトウ</t>
    </rPh>
    <rPh sb="30" eb="31">
      <t>カタ</t>
    </rPh>
    <rPh sb="33" eb="34">
      <t>トウ</t>
    </rPh>
    <rPh sb="35" eb="38">
      <t>ボウウガタ</t>
    </rPh>
    <phoneticPr fontId="3"/>
  </si>
  <si>
    <t>アプローチライトNFY617EL【ローポールライト　防雨型　コンパクト形蛍光灯FDL13形×1灯　幅φ104mm　高さ975mm】</t>
    <rPh sb="26" eb="29">
      <t>ボウウガタ</t>
    </rPh>
    <rPh sb="35" eb="36">
      <t>カタ</t>
    </rPh>
    <rPh sb="36" eb="39">
      <t>ケイコウトウ</t>
    </rPh>
    <rPh sb="44" eb="45">
      <t>カタ</t>
    </rPh>
    <rPh sb="47" eb="48">
      <t>トウ</t>
    </rPh>
    <rPh sb="49" eb="50">
      <t>ハバ</t>
    </rPh>
    <rPh sb="57" eb="58">
      <t>タカ</t>
    </rPh>
    <phoneticPr fontId="3"/>
  </si>
  <si>
    <t>NFT41131WK【天井直付型スポットライト？　EFHT42W×1】</t>
    <phoneticPr fontId="3"/>
  </si>
  <si>
    <t>HLW9177EL【ポーチライト　コンパクト形蛍光灯FPL13形×1灯　防雨型】</t>
    <rPh sb="22" eb="23">
      <t>カタ</t>
    </rPh>
    <rPh sb="23" eb="26">
      <t>ケイコウトウ</t>
    </rPh>
    <rPh sb="31" eb="32">
      <t>カタ</t>
    </rPh>
    <rPh sb="34" eb="35">
      <t>トウ</t>
    </rPh>
    <rPh sb="36" eb="39">
      <t>ボウウガタ</t>
    </rPh>
    <phoneticPr fontId="3"/>
  </si>
  <si>
    <t>LB90670P【天井埋込型非常用照明　ハロゲン電球9形×1灯　電池内蔵型　埋込穴φ100】</t>
    <rPh sb="9" eb="14">
      <t>テンジョウウメコミガタ</t>
    </rPh>
    <rPh sb="14" eb="19">
      <t>ヒジョウヨウショウメイ</t>
    </rPh>
    <rPh sb="24" eb="26">
      <t>デンキュウ</t>
    </rPh>
    <rPh sb="27" eb="28">
      <t>ガタ</t>
    </rPh>
    <rPh sb="30" eb="31">
      <t>トウ</t>
    </rPh>
    <rPh sb="32" eb="34">
      <t>デンチ</t>
    </rPh>
    <rPh sb="34" eb="37">
      <t>ナイゾウガタ</t>
    </rPh>
    <rPh sb="38" eb="40">
      <t>ウメコミ</t>
    </rPh>
    <rPh sb="40" eb="41">
      <t>アナ</t>
    </rPh>
    <phoneticPr fontId="3"/>
  </si>
  <si>
    <t>SH1-FSF20-20A【避難口誘導灯　高輝度20形BH級　片面　バッテリー内蔵型】</t>
    <rPh sb="14" eb="20">
      <t>ヒナングチユウドウトウ</t>
    </rPh>
    <rPh sb="21" eb="24">
      <t>コウキド</t>
    </rPh>
    <rPh sb="26" eb="27">
      <t>カタ</t>
    </rPh>
    <rPh sb="29" eb="30">
      <t>キュウ</t>
    </rPh>
    <rPh sb="31" eb="33">
      <t>カタメン</t>
    </rPh>
    <rPh sb="39" eb="42">
      <t>ナイゾウガタ</t>
    </rPh>
    <phoneticPr fontId="3"/>
  </si>
  <si>
    <t>K1-IRS4-J13【天井埋込型非常用照明　ハロゲン電球13形×1灯　電池内蔵型　埋込穴φ100】</t>
    <phoneticPr fontId="3"/>
  </si>
  <si>
    <t>FRS12-D271【ダウンライト 蛍光灯 FDL27W×1　埋込穴φ150 】</t>
    <rPh sb="31" eb="33">
      <t>ウメコミ</t>
    </rPh>
    <rPh sb="33" eb="34">
      <t>アナ</t>
    </rPh>
    <phoneticPr fontId="3"/>
  </si>
  <si>
    <t>FRS12-D181【ダウンライト 蛍光灯 FDL18W×1　埋込穴φ150 】</t>
    <phoneticPr fontId="3"/>
  </si>
  <si>
    <r>
      <t>FDL18(2)</t>
    </r>
    <r>
      <rPr>
        <strike/>
        <sz val="11"/>
        <color rgb="FF7030A0"/>
        <rFont val="游ゴシック"/>
        <family val="3"/>
        <charset val="128"/>
        <scheme val="minor"/>
      </rPr>
      <t>型番不明(1)</t>
    </r>
    <rPh sb="8" eb="10">
      <t>カタバン</t>
    </rPh>
    <rPh sb="10" eb="12">
      <t>フメイ</t>
    </rPh>
    <phoneticPr fontId="3"/>
  </si>
  <si>
    <t>IB3991【壁掛けブラケット　IL60W×1】　2個
FRS12-D271【ダウンライト 蛍光灯 FDL27W×1　埋込穴φ150 】　2個</t>
    <rPh sb="7" eb="9">
      <t>カベカ</t>
    </rPh>
    <rPh sb="26" eb="27">
      <t>コ</t>
    </rPh>
    <rPh sb="70" eb="71">
      <t>コ</t>
    </rPh>
    <phoneticPr fontId="3"/>
  </si>
  <si>
    <t>FR-22604N【天井埋込型スクエアタイプ　FPL27W×2　埋込穴□250】</t>
    <rPh sb="10" eb="15">
      <t>テンジョウウメコミガタ</t>
    </rPh>
    <rPh sb="32" eb="34">
      <t>ウメコミ</t>
    </rPh>
    <rPh sb="34" eb="35">
      <t>アナ</t>
    </rPh>
    <phoneticPr fontId="3"/>
  </si>
  <si>
    <t>FC-4003【天井直付型・壁直付型FCL40W×1】</t>
    <rPh sb="8" eb="13">
      <t>テンジョウチョクヅケカタ</t>
    </rPh>
    <rPh sb="14" eb="18">
      <t>カベチョクヅケカタ</t>
    </rPh>
    <phoneticPr fontId="3"/>
  </si>
  <si>
    <t>BH-1270【壁掛けブラケット　水銀ランプ100W×1　防雨型　チョークレス（安定器不要）】</t>
    <rPh sb="8" eb="10">
      <t>カベカ</t>
    </rPh>
    <rPh sb="17" eb="19">
      <t>スイギン</t>
    </rPh>
    <rPh sb="29" eb="32">
      <t>ボウウガタ</t>
    </rPh>
    <rPh sb="40" eb="43">
      <t>アンテイキ</t>
    </rPh>
    <rPh sb="43" eb="45">
      <t>フヨウ</t>
    </rPh>
    <phoneticPr fontId="3"/>
  </si>
  <si>
    <r>
      <rPr>
        <strike/>
        <sz val="11"/>
        <color rgb="FF7030A0"/>
        <rFont val="游ゴシック"/>
        <family val="3"/>
        <charset val="128"/>
        <scheme val="minor"/>
      </rPr>
      <t>埋込(5)</t>
    </r>
    <r>
      <rPr>
        <sz val="11"/>
        <color theme="1"/>
        <rFont val="游ゴシック"/>
        <family val="2"/>
        <charset val="128"/>
        <scheme val="minor"/>
      </rPr>
      <t>外付け(1)</t>
    </r>
    <rPh sb="0" eb="2">
      <t>ウメコミ</t>
    </rPh>
    <rPh sb="5" eb="6">
      <t>ソト</t>
    </rPh>
    <rPh sb="6" eb="7">
      <t>ヅ</t>
    </rPh>
    <phoneticPr fontId="3"/>
  </si>
  <si>
    <t>FUB-1381【壁掛けブラケット　FDL13W×1 　防湿・防雨型】</t>
    <rPh sb="9" eb="11">
      <t>カベカ</t>
    </rPh>
    <rPh sb="28" eb="30">
      <t>ボウシツ</t>
    </rPh>
    <rPh sb="31" eb="34">
      <t>ボウウガタ</t>
    </rPh>
    <phoneticPr fontId="3"/>
  </si>
  <si>
    <t>FLD-1882R【蛍光灯埋込ダウンライト　FDL18W×1　防雨型（軒下用）】</t>
    <rPh sb="10" eb="13">
      <t>ケイコウトウ</t>
    </rPh>
    <rPh sb="13" eb="15">
      <t>ウメコミ</t>
    </rPh>
    <rPh sb="31" eb="34">
      <t>ボウウガタ</t>
    </rPh>
    <rPh sb="35" eb="37">
      <t>ノキシタ</t>
    </rPh>
    <rPh sb="37" eb="38">
      <t>ヨウ</t>
    </rPh>
    <phoneticPr fontId="3"/>
  </si>
  <si>
    <t>SH1-FSF10-201【避難口誘導灯（壁直付型）　FL20W×1　片面　バッテリー内蔵型】</t>
    <rPh sb="14" eb="20">
      <t>ヒナングチユウドウトウ</t>
    </rPh>
    <rPh sb="21" eb="22">
      <t>カベ</t>
    </rPh>
    <rPh sb="22" eb="23">
      <t>チョク</t>
    </rPh>
    <rPh sb="23" eb="24">
      <t>ヅケ</t>
    </rPh>
    <rPh sb="24" eb="25">
      <t>ガタ</t>
    </rPh>
    <rPh sb="35" eb="37">
      <t>カタメン</t>
    </rPh>
    <rPh sb="43" eb="46">
      <t>ナイゾウガタ</t>
    </rPh>
    <phoneticPr fontId="3"/>
  </si>
  <si>
    <t>SH1-FSF10-101【避難口誘導灯（壁直付型）　FL10W×1　片面　バッテリー内蔵型】</t>
    <rPh sb="14" eb="20">
      <t>ヒナングチユウドウトウ</t>
    </rPh>
    <rPh sb="21" eb="22">
      <t>カベ</t>
    </rPh>
    <rPh sb="22" eb="23">
      <t>チョク</t>
    </rPh>
    <rPh sb="23" eb="24">
      <t>ヅケ</t>
    </rPh>
    <rPh sb="24" eb="25">
      <t>ガタ</t>
    </rPh>
    <rPh sb="35" eb="37">
      <t>カタメン</t>
    </rPh>
    <rPh sb="43" eb="46">
      <t>ナイゾウガタ</t>
    </rPh>
    <phoneticPr fontId="3"/>
  </si>
  <si>
    <t>FRS-22751【天井埋込型非常用照明器具（電池内蔵）蛍光灯・併用形　FL20W×2】</t>
    <rPh sb="10" eb="15">
      <t>テンジョウウメコミガタ</t>
    </rPh>
    <rPh sb="15" eb="18">
      <t>ヒジョウヨウ</t>
    </rPh>
    <rPh sb="18" eb="20">
      <t>ショウメイ</t>
    </rPh>
    <rPh sb="20" eb="22">
      <t>キグ</t>
    </rPh>
    <rPh sb="23" eb="25">
      <t>デンチ</t>
    </rPh>
    <rPh sb="25" eb="27">
      <t>ナイゾウ</t>
    </rPh>
    <rPh sb="28" eb="31">
      <t>ケイコウトウ</t>
    </rPh>
    <rPh sb="32" eb="34">
      <t>ヘイヨウ</t>
    </rPh>
    <rPh sb="34" eb="35">
      <t>ガタ</t>
    </rPh>
    <phoneticPr fontId="3"/>
  </si>
  <si>
    <t>K1-IRS4-J13【非常用照明（天井埋込形）ミニハロゲン13W×1　バッテリー内蔵型　埋込穴φ100】</t>
    <rPh sb="12" eb="17">
      <t>ヒジョウヨウショウメイ</t>
    </rPh>
    <rPh sb="18" eb="23">
      <t>テンジョウウメコミガタ</t>
    </rPh>
    <rPh sb="41" eb="44">
      <t>ナイゾウガタ</t>
    </rPh>
    <rPh sb="45" eb="47">
      <t>ウメコミ</t>
    </rPh>
    <rPh sb="47" eb="48">
      <t>アナ</t>
    </rPh>
    <phoneticPr fontId="3"/>
  </si>
  <si>
    <t>FR-22604N【天井埋込型スクエアタイプ　FPL27W×2　埋込穴□250】</t>
    <phoneticPr fontId="3"/>
  </si>
  <si>
    <t>SH1-FSF10-201【避難口誘導灯（壁直付型）　FL20W×1　片面　バッテリー内蔵型】　1個
K1-IRS4-J13【非常用照明（天井埋込形）ミニハロゲン13W×1　バッテリー内蔵型　埋込穴φ100】　3個</t>
    <rPh sb="14" eb="20">
      <t>ヒナングチユウドウトウ</t>
    </rPh>
    <rPh sb="21" eb="22">
      <t>カベ</t>
    </rPh>
    <rPh sb="22" eb="23">
      <t>チョク</t>
    </rPh>
    <rPh sb="23" eb="24">
      <t>ヅケ</t>
    </rPh>
    <rPh sb="24" eb="25">
      <t>ガタ</t>
    </rPh>
    <rPh sb="35" eb="37">
      <t>カタメン</t>
    </rPh>
    <rPh sb="43" eb="46">
      <t>ナイゾウガタ</t>
    </rPh>
    <rPh sb="49" eb="50">
      <t>コ</t>
    </rPh>
    <rPh sb="106" eb="107">
      <t>コ</t>
    </rPh>
    <phoneticPr fontId="3"/>
  </si>
  <si>
    <t>照明姿図SP-A1　型番YA04C-0175【特注ライティングオブジェ（ハロゲンランプ75W×12、E11口金）　ランプ品番JD/110V65WNPE】</t>
    <rPh sb="0" eb="2">
      <t>ショウメイ</t>
    </rPh>
    <rPh sb="2" eb="3">
      <t>スガタ</t>
    </rPh>
    <rPh sb="3" eb="4">
      <t>ズ</t>
    </rPh>
    <rPh sb="10" eb="12">
      <t>カタバン</t>
    </rPh>
    <rPh sb="23" eb="25">
      <t>トクチュウ</t>
    </rPh>
    <rPh sb="53" eb="54">
      <t>クチ</t>
    </rPh>
    <rPh sb="54" eb="55">
      <t>キン</t>
    </rPh>
    <rPh sb="60" eb="62">
      <t>ヒンバン</t>
    </rPh>
    <phoneticPr fontId="3"/>
  </si>
  <si>
    <t>LED品番LRD1203L LE1</t>
    <rPh sb="3" eb="5">
      <t>ヒンバン</t>
    </rPh>
    <phoneticPr fontId="3"/>
  </si>
  <si>
    <t>円筒型照明（ブラケット）EL90001M1S（TOTO）【壁直付防湿型白熱灯60W×1】</t>
    <rPh sb="0" eb="3">
      <t>エントウガタ</t>
    </rPh>
    <rPh sb="3" eb="5">
      <t>ショウメイ</t>
    </rPh>
    <rPh sb="29" eb="30">
      <t>カベ</t>
    </rPh>
    <rPh sb="30" eb="31">
      <t>チョク</t>
    </rPh>
    <rPh sb="31" eb="32">
      <t>ヅケ</t>
    </rPh>
    <rPh sb="32" eb="34">
      <t>ボウシツ</t>
    </rPh>
    <rPh sb="34" eb="35">
      <t>ガタ</t>
    </rPh>
    <rPh sb="35" eb="38">
      <t>ハクネツトウ</t>
    </rPh>
    <phoneticPr fontId="3"/>
  </si>
  <si>
    <t>円筒型照明（ブラケット）【壁直付防湿型白熱灯60W×1】</t>
    <rPh sb="0" eb="3">
      <t>エントウガタ</t>
    </rPh>
    <rPh sb="3" eb="5">
      <t>ショウメイ</t>
    </rPh>
    <phoneticPr fontId="3"/>
  </si>
  <si>
    <t>露出　IL40W　ボール球　木製
【ブラケットライト（和風）　木製　白熱電球40形1灯】</t>
    <rPh sb="12" eb="13">
      <t>キュウ</t>
    </rPh>
    <rPh sb="14" eb="16">
      <t>モクセイ</t>
    </rPh>
    <phoneticPr fontId="3"/>
  </si>
  <si>
    <t>露出　IL100W　ハイランプ
IRS3-R100【ダウンライト　IL100W×1　埋込穴　φ190　ホワイトブロンズ色仕上】</t>
    <rPh sb="0" eb="2">
      <t>ロシュツ</t>
    </rPh>
    <rPh sb="42" eb="44">
      <t>ウメコミ</t>
    </rPh>
    <rPh sb="44" eb="45">
      <t>アナ</t>
    </rPh>
    <rPh sb="59" eb="60">
      <t>イロ</t>
    </rPh>
    <rPh sb="60" eb="62">
      <t>シアゲ</t>
    </rPh>
    <phoneticPr fontId="3"/>
  </si>
  <si>
    <t>露出　IL150W　コールドミラー球
【天井スポットライト　150形1灯】</t>
    <rPh sb="0" eb="2">
      <t>ロシュツ</t>
    </rPh>
    <rPh sb="17" eb="18">
      <t>キュウ</t>
    </rPh>
    <rPh sb="20" eb="22">
      <t>テンジョウ</t>
    </rPh>
    <rPh sb="33" eb="34">
      <t>ケイ</t>
    </rPh>
    <rPh sb="35" eb="36">
      <t>トウ</t>
    </rPh>
    <phoneticPr fontId="3"/>
  </si>
  <si>
    <t>40形1灯
天井埋込み
タイプ(FCL)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</si>
  <si>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36形2灯
天井埋込み
タイプ(FML)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</si>
  <si>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27形2灯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</si>
  <si>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55形4灯
天井埋込み
タイプ(FPL)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</si>
  <si>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20形2灯
天井埋込み
タイプ(FL)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</si>
  <si>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天井埋込型　下面開放型　直管形蛍光灯FL20形2灯器具相当</t>
    <phoneticPr fontId="3"/>
  </si>
  <si>
    <t>40形3灯
天井埋込み
タイプ(FL)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</si>
  <si>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天井埋込型　下面開放型　直管形蛍光灯FL40形3灯器具相当</t>
    <phoneticPr fontId="3"/>
  </si>
  <si>
    <t>32形4灯
天井埋込み
タイプ(FHF)</t>
    <rPh sb="2" eb="3">
      <t>カタ</t>
    </rPh>
    <rPh sb="4" eb="5">
      <t>トウ</t>
    </rPh>
    <rPh sb="6" eb="8">
      <t>テンジョウ</t>
    </rPh>
    <rPh sb="8" eb="10">
      <t>ウメコミ</t>
    </rPh>
    <phoneticPr fontId="3"/>
  </si>
  <si>
    <t>32形26灯
天井埋込み
タイプ(FHF)</t>
    <rPh sb="2" eb="3">
      <t>カタ</t>
    </rPh>
    <rPh sb="5" eb="6">
      <t>トウ</t>
    </rPh>
    <rPh sb="7" eb="9">
      <t>テンジョウ</t>
    </rPh>
    <rPh sb="9" eb="11">
      <t>ウメコミ</t>
    </rPh>
    <phoneticPr fontId="3"/>
  </si>
  <si>
    <t>天井埋込型　下面アクリルカバー　直管形蛍光灯FHF32形26灯器具相当</t>
    <rPh sb="27" eb="28">
      <t>カタ</t>
    </rPh>
    <rPh sb="30" eb="31">
      <t>トウ</t>
    </rPh>
    <rPh sb="31" eb="33">
      <t>キグ</t>
    </rPh>
    <rPh sb="33" eb="35">
      <t>ソウトウ</t>
    </rPh>
    <phoneticPr fontId="3"/>
  </si>
  <si>
    <t>16形1灯
天井直付け防爆
タイプ(FHF)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3">
      <t>ボウバク</t>
    </rPh>
    <phoneticPr fontId="3"/>
  </si>
  <si>
    <t>天井直付型　防爆型　直管形蛍光灯FHF16形1灯器具相当</t>
    <phoneticPr fontId="3"/>
  </si>
  <si>
    <t>20形1灯
天井直付け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</si>
  <si>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シーリングライト　丸型蛍光灯FCL20形1灯器具相当</t>
    <phoneticPr fontId="3"/>
  </si>
  <si>
    <t>40形1灯
天井直付け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</si>
  <si>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シーリングライト　丸型蛍光灯FCL40形1灯器具相当</t>
    <phoneticPr fontId="3"/>
  </si>
  <si>
    <t>70形1灯
天井直付け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</si>
  <si>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和風シーリングライト　丸型蛍光灯FCL70形1灯器具相当</t>
    <rPh sb="6" eb="8">
      <t>ワフウ</t>
    </rPh>
    <phoneticPr fontId="3"/>
  </si>
  <si>
    <t>30形1灯
天井直付け防雨・防湿
タイプ(FCL)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rPh sb="11" eb="13">
      <t>ボウウ</t>
    </rPh>
    <rPh sb="14" eb="16">
      <t>ボウシツ</t>
    </rPh>
    <phoneticPr fontId="3"/>
  </si>
  <si>
    <t>32形6灯
天井直付け
タイプ(FL)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</si>
  <si>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シーリングライト　直管形蛍光灯FL32形6灯器具相当</t>
    <phoneticPr fontId="3"/>
  </si>
  <si>
    <t>13形1灯
壁直付け防雨・防湿
タイプ(FDL)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</si>
  <si>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10形1灯
壁直付けP・O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phoneticPr fontId="3"/>
  </si>
  <si>
    <t>15形1灯
壁直付け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phoneticPr fontId="3"/>
  </si>
  <si>
    <t>壁直付型　ブラケットライト　直管形蛍光灯FL15形1灯器具相当</t>
    <phoneticPr fontId="3"/>
  </si>
  <si>
    <t>20形1灯
壁直付け防雨・防湿
タイプ(FL)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</si>
  <si>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壁直付型　ブラケットライト　防雨・防湿型　直管形蛍光灯FL20形1灯器具相当</t>
    <phoneticPr fontId="3"/>
  </si>
  <si>
    <t>40形1灯
壁直付け和風
タイプ(白熱球)</t>
    <rPh sb="2" eb="3">
      <t>カタ</t>
    </rPh>
    <rPh sb="4" eb="5">
      <t>トウ</t>
    </rPh>
    <rPh sb="6" eb="9">
      <t>カベチョクヅケ</t>
    </rPh>
    <rPh sb="10" eb="12">
      <t>ワフウ</t>
    </rPh>
    <rPh sb="17" eb="19">
      <t>ハクネツ</t>
    </rPh>
    <rPh sb="19" eb="20">
      <t>キュウ</t>
    </rPh>
    <phoneticPr fontId="3"/>
  </si>
  <si>
    <t>壁直付型　和風ブラケットライト　白熱電球40形1灯器具相当</t>
    <rPh sb="5" eb="7">
      <t>ワフウ</t>
    </rPh>
    <phoneticPr fontId="3"/>
  </si>
  <si>
    <t>40形1灯
壁直付け防雨・防湿
タイプ(白熱球)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rPh sb="20" eb="23">
      <t>ハクネツキュウ</t>
    </rPh>
    <phoneticPr fontId="3"/>
  </si>
  <si>
    <t>壁直付型　ブラケットライト　防雨・防湿型　白熱電球40形1灯器具相当</t>
    <phoneticPr fontId="3"/>
  </si>
  <si>
    <t>60形1灯
壁直付け
タイプ(白熱球)</t>
    <rPh sb="2" eb="3">
      <t>カタ</t>
    </rPh>
    <rPh sb="4" eb="5">
      <t>トウ</t>
    </rPh>
    <rPh sb="6" eb="9">
      <t>カベチョクヅケ</t>
    </rPh>
    <rPh sb="15" eb="17">
      <t>ハクネツ</t>
    </rPh>
    <rPh sb="17" eb="18">
      <t>キュウ</t>
    </rPh>
    <phoneticPr fontId="3"/>
  </si>
  <si>
    <t>壁直付型　ブラケットライト　白熱電球60形1灯器具相当</t>
    <phoneticPr fontId="3"/>
  </si>
  <si>
    <t>60形1灯
壁直付け防雨・防湿
タイプ(白熱球)</t>
    <rPh sb="2" eb="3">
      <t>カタ</t>
    </rPh>
    <rPh sb="4" eb="5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rPh sb="20" eb="23">
      <t>ハクネツキュウ</t>
    </rPh>
    <phoneticPr fontId="3"/>
  </si>
  <si>
    <t>壁直付型　ブラケットライト　防雨・防湿型　白熱電球60形1灯器具相当</t>
    <rPh sb="30" eb="32">
      <t>キグ</t>
    </rPh>
    <phoneticPr fontId="3"/>
  </si>
  <si>
    <t>60形2灯
壁直付け
タイプ(白熱球)</t>
    <rPh sb="2" eb="3">
      <t>カタ</t>
    </rPh>
    <rPh sb="4" eb="5">
      <t>トウ</t>
    </rPh>
    <rPh sb="6" eb="9">
      <t>カベチョクヅケ</t>
    </rPh>
    <rPh sb="15" eb="17">
      <t>ハクネツ</t>
    </rPh>
    <rPh sb="17" eb="18">
      <t>キュウ</t>
    </rPh>
    <phoneticPr fontId="3"/>
  </si>
  <si>
    <t>壁直付型　ブラケットライト　白熱電球60形2灯器具相当</t>
    <phoneticPr fontId="3"/>
  </si>
  <si>
    <t>100形1灯
壁直付け
タイプ(白熱球)</t>
    <rPh sb="3" eb="4">
      <t>カタ</t>
    </rPh>
    <rPh sb="5" eb="6">
      <t>トウ</t>
    </rPh>
    <rPh sb="7" eb="10">
      <t>カベチョクヅケ</t>
    </rPh>
    <rPh sb="16" eb="18">
      <t>ハクネツ</t>
    </rPh>
    <rPh sb="18" eb="19">
      <t>キュウ</t>
    </rPh>
    <phoneticPr fontId="3"/>
  </si>
  <si>
    <t>壁直付型　ブラケットライト　白熱電球100形1灯器具相当</t>
    <phoneticPr fontId="3"/>
  </si>
  <si>
    <t>100形1灯
壁直付け防雨・防湿
タイプ(HID)</t>
    <rPh sb="3" eb="4">
      <t>カタ</t>
    </rPh>
    <rPh sb="5" eb="6">
      <t>トウ</t>
    </rPh>
    <rPh sb="7" eb="8">
      <t>カベ</t>
    </rPh>
    <rPh sb="8" eb="9">
      <t>チョク</t>
    </rPh>
    <rPh sb="9" eb="10">
      <t>ヅケ</t>
    </rPh>
    <rPh sb="11" eb="13">
      <t>ボウウ</t>
    </rPh>
    <rPh sb="14" eb="16">
      <t>ボウシツ</t>
    </rPh>
    <phoneticPr fontId="3"/>
  </si>
  <si>
    <t>壁直付型　ブラケットライト　防雨・防湿型　HIDランプ100形1灯器具相当</t>
    <phoneticPr fontId="3"/>
  </si>
  <si>
    <t>9形1灯
壁直付け防雨・防湿
タイプ(FPL)</t>
    <rPh sb="1" eb="2">
      <t>カタ</t>
    </rPh>
    <rPh sb="3" eb="4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phoneticPr fontId="3"/>
  </si>
  <si>
    <t>42形1灯
天井直付け
タイプ(FHT)</t>
    <rPh sb="2" eb="3">
      <t>カタ</t>
    </rPh>
    <rPh sb="4" eb="5">
      <t>トウ</t>
    </rPh>
    <rPh sb="6" eb="8">
      <t>テンジョウ</t>
    </rPh>
    <rPh sb="8" eb="9">
      <t>チョク</t>
    </rPh>
    <rPh sb="9" eb="10">
      <t>ヅケ</t>
    </rPh>
    <phoneticPr fontId="3"/>
  </si>
  <si>
    <t>天井直付型　スポットライト　コンパクト形蛍光灯FHT42形1灯器具相当</t>
    <phoneticPr fontId="3"/>
  </si>
  <si>
    <t>90形1灯
天井直付け
タイプ(ハロゲン)</t>
    <rPh sb="2" eb="3">
      <t>カタ</t>
    </rPh>
    <rPh sb="4" eb="5">
      <t>トウ</t>
    </rPh>
    <rPh sb="6" eb="8">
      <t>テンジョウ</t>
    </rPh>
    <rPh sb="8" eb="9">
      <t>チョク</t>
    </rPh>
    <rPh sb="9" eb="10">
      <t>カベチョクヅケ</t>
    </rPh>
    <phoneticPr fontId="3"/>
  </si>
  <si>
    <t>天井直付型　スポットライト　ミニハロゲン電球90形1灯器具相当</t>
    <phoneticPr fontId="3"/>
  </si>
  <si>
    <t>250形1灯
天井直付け
タイプ(ハロゲン)</t>
    <rPh sb="3" eb="4">
      <t>カタ</t>
    </rPh>
    <rPh sb="5" eb="6">
      <t>トウ</t>
    </rPh>
    <rPh sb="7" eb="9">
      <t>テンジョウ</t>
    </rPh>
    <rPh sb="9" eb="10">
      <t>チョク</t>
    </rPh>
    <rPh sb="10" eb="11">
      <t>カベチョクヅケ</t>
    </rPh>
    <phoneticPr fontId="3"/>
  </si>
  <si>
    <t>天井直付型　スポットライト　ミニハロゲン電球250形1灯器具相当</t>
    <phoneticPr fontId="3"/>
  </si>
  <si>
    <t>150形1灯
天井直付け
タイプ(白熱球)</t>
    <rPh sb="3" eb="4">
      <t>カタ</t>
    </rPh>
    <rPh sb="5" eb="6">
      <t>トウ</t>
    </rPh>
    <rPh sb="7" eb="9">
      <t>テンジョウ</t>
    </rPh>
    <rPh sb="9" eb="10">
      <t>チョク</t>
    </rPh>
    <rPh sb="10" eb="11">
      <t>ヅケ</t>
    </rPh>
    <rPh sb="17" eb="19">
      <t>ハクネツ</t>
    </rPh>
    <rPh sb="19" eb="20">
      <t>キュウ</t>
    </rPh>
    <phoneticPr fontId="3"/>
  </si>
  <si>
    <t>天井直付型　スポットライト　白熱電球150形1灯器具相当</t>
    <phoneticPr fontId="3"/>
  </si>
  <si>
    <t>150形1灯
投光器防雨・防湿
タイプ(無電極)</t>
    <rPh sb="7" eb="9">
      <t>トウコウ</t>
    </rPh>
    <rPh sb="9" eb="10">
      <t>キ</t>
    </rPh>
    <rPh sb="10" eb="12">
      <t>ボウウ</t>
    </rPh>
    <rPh sb="13" eb="15">
      <t>ボウシツ</t>
    </rPh>
    <rPh sb="20" eb="21">
      <t>ム</t>
    </rPh>
    <rPh sb="21" eb="23">
      <t>デンキョク</t>
    </rPh>
    <phoneticPr fontId="3"/>
  </si>
  <si>
    <t>60形1灯
天井直付け和風
タイプ(白熱球)</t>
    <rPh sb="6" eb="8">
      <t>テンジョウ</t>
    </rPh>
    <phoneticPr fontId="3"/>
  </si>
  <si>
    <t>和風ペンダントライト　白熱電球60形1灯器具相当</t>
    <rPh sb="0" eb="2">
      <t>ワフウ</t>
    </rPh>
    <phoneticPr fontId="3"/>
  </si>
  <si>
    <t>30形1灯＋32形1灯＋40形1灯
天井直付け和風P
タイプ(FCL)</t>
    <rPh sb="8" eb="9">
      <t>カタ</t>
    </rPh>
    <rPh sb="10" eb="11">
      <t>トウ</t>
    </rPh>
    <rPh sb="14" eb="15">
      <t>カタ</t>
    </rPh>
    <rPh sb="16" eb="17">
      <t>トウ</t>
    </rPh>
    <rPh sb="18" eb="20">
      <t>テンジョウ</t>
    </rPh>
    <phoneticPr fontId="3"/>
  </si>
  <si>
    <t>18形1灯
ダウンライト防雨・防湿
タイプ(FDL)</t>
    <rPh sb="12" eb="14">
      <t>ボウウ</t>
    </rPh>
    <rPh sb="15" eb="17">
      <t>ボウシツ</t>
    </rPh>
    <phoneticPr fontId="3"/>
  </si>
  <si>
    <t>27形1灯
ダウンライト防雨・防湿
タイプ(FDL)</t>
    <rPh sb="12" eb="14">
      <t>ボウウ</t>
    </rPh>
    <rPh sb="15" eb="17">
      <t>ボウシツ</t>
    </rPh>
    <phoneticPr fontId="3"/>
  </si>
  <si>
    <t>42形3灯
ダウンライト防雨・防湿
タイプ(FHT)</t>
    <rPh sb="12" eb="14">
      <t>ボウウ</t>
    </rPh>
    <rPh sb="15" eb="17">
      <t>ボウシツ</t>
    </rPh>
    <phoneticPr fontId="3"/>
  </si>
  <si>
    <t>天井埋込型　ダウンライト　コンパクト形蛍光灯FHT42形3灯器具相当</t>
    <phoneticPr fontId="3"/>
  </si>
  <si>
    <t>100形1灯
ダウンライト
タイプ(白熱球)</t>
    <rPh sb="18" eb="21">
      <t>ハクネツキュウ</t>
    </rPh>
    <phoneticPr fontId="3"/>
  </si>
  <si>
    <t>天井埋込型　ダウンライト　白熱電球100形１灯器具相当</t>
    <phoneticPr fontId="3"/>
  </si>
  <si>
    <t>250形1灯
ダウンライトE
タイプ(HID)</t>
    <phoneticPr fontId="3"/>
  </si>
  <si>
    <t>天井埋込型　電動昇降装置内蔵型　ダウンライト　HIDランプ250形1灯器具相当</t>
    <phoneticPr fontId="3"/>
  </si>
  <si>
    <t>400形1灯
ダウンライトE
タイプ(HID)</t>
    <phoneticPr fontId="3"/>
  </si>
  <si>
    <t>天井埋込型　電動昇降装置内蔵型　ダウンライト　HIDランプ400形1灯器具相当</t>
    <phoneticPr fontId="3"/>
  </si>
  <si>
    <t>13形1灯
ガーデン
タイプ(FDL)</t>
    <phoneticPr fontId="3"/>
  </si>
  <si>
    <t>18形1灯
ガーデン
タイプ(FDL)</t>
    <phoneticPr fontId="3"/>
  </si>
  <si>
    <t>ガーデンライト　防雨・防湿型　幅φ160mm　高さ1000mm　コンパクト形蛍光灯FDL18形1灯器具相当</t>
    <phoneticPr fontId="3"/>
  </si>
  <si>
    <t>8形1灯
トイレ表示灯
タイプ(FL)</t>
    <rPh sb="1" eb="2">
      <t>カタ</t>
    </rPh>
    <rPh sb="3" eb="4">
      <t>トウ</t>
    </rPh>
    <phoneticPr fontId="3"/>
  </si>
  <si>
    <t>壁直付型　トイレ満空表示灯　直管形蛍光灯FL8形1灯器具相当</t>
    <phoneticPr fontId="3"/>
  </si>
  <si>
    <t>10形1灯
標示灯
タイプ(FL)</t>
    <rPh sb="2" eb="3">
      <t>カタ</t>
    </rPh>
    <rPh sb="4" eb="5">
      <t>トウ</t>
    </rPh>
    <rPh sb="6" eb="8">
      <t>ヒョウジ</t>
    </rPh>
    <rPh sb="8" eb="9">
      <t>トウ</t>
    </rPh>
    <phoneticPr fontId="3"/>
  </si>
  <si>
    <t>壁直付型　標示灯「使用中」　直管形蛍光灯FL10W1灯器具相当</t>
    <phoneticPr fontId="3"/>
  </si>
  <si>
    <t>天井埋込み避難口
誘導灯（両・内蔵）
タイプ(B級BH)</t>
    <rPh sb="0" eb="2">
      <t>テンジョウ</t>
    </rPh>
    <rPh sb="2" eb="4">
      <t>ウメコミ</t>
    </rPh>
    <rPh sb="13" eb="14">
      <t>リョウ</t>
    </rPh>
    <rPh sb="15" eb="17">
      <t>ナイゾウ</t>
    </rPh>
    <rPh sb="24" eb="25">
      <t>キュウ</t>
    </rPh>
    <phoneticPr fontId="3"/>
  </si>
  <si>
    <t>天井直付け避難口
誘導灯（片・点滅・内蔵）
タイプ(B級BH)</t>
    <rPh sb="0" eb="2">
      <t>テンジョウ</t>
    </rPh>
    <rPh sb="2" eb="4">
      <t>チョクヅケ</t>
    </rPh>
    <rPh sb="13" eb="14">
      <t>カタ</t>
    </rPh>
    <rPh sb="15" eb="17">
      <t>テンメツ</t>
    </rPh>
    <rPh sb="18" eb="20">
      <t>ナイゾウ</t>
    </rPh>
    <rPh sb="27" eb="28">
      <t>キュウ</t>
    </rPh>
    <phoneticPr fontId="3"/>
  </si>
  <si>
    <t>天井埋込み避難口
誘導灯（片・内蔵）
タイプ(B級BL)</t>
    <rPh sb="0" eb="2">
      <t>テンジョウ</t>
    </rPh>
    <rPh sb="2" eb="4">
      <t>ウメコミ</t>
    </rPh>
    <rPh sb="13" eb="14">
      <t>カタ</t>
    </rPh>
    <rPh sb="15" eb="17">
      <t>ナイゾウ</t>
    </rPh>
    <rPh sb="24" eb="25">
      <t>キュウ</t>
    </rPh>
    <phoneticPr fontId="3"/>
  </si>
  <si>
    <t>天井直付け避難口
誘導灯（片・内蔵）
タイプ(B級BL)</t>
    <rPh sb="0" eb="2">
      <t>テンジョウ</t>
    </rPh>
    <rPh sb="2" eb="4">
      <t>チョクヅケ</t>
    </rPh>
    <rPh sb="13" eb="14">
      <t>カタ</t>
    </rPh>
    <rPh sb="15" eb="17">
      <t>ナイゾウ</t>
    </rPh>
    <rPh sb="24" eb="25">
      <t>キュウ</t>
    </rPh>
    <phoneticPr fontId="3"/>
  </si>
  <si>
    <t>天井吊下げ避難口
誘導灯（片・内蔵）
タイプ(B級BL)</t>
    <rPh sb="0" eb="2">
      <t>テンジョウ</t>
    </rPh>
    <rPh sb="2" eb="4">
      <t>ツリサ</t>
    </rPh>
    <rPh sb="13" eb="14">
      <t>カタ</t>
    </rPh>
    <rPh sb="15" eb="17">
      <t>ナイゾウ</t>
    </rPh>
    <rPh sb="24" eb="25">
      <t>キュウ</t>
    </rPh>
    <phoneticPr fontId="3"/>
  </si>
  <si>
    <t>天井埋込み避難口
誘導灯（片・点滅・内蔵）
タイプ(B級BL)</t>
    <rPh sb="0" eb="2">
      <t>テンジョウ</t>
    </rPh>
    <rPh sb="2" eb="4">
      <t>ウメコミ</t>
    </rPh>
    <rPh sb="13" eb="14">
      <t>カタ</t>
    </rPh>
    <rPh sb="15" eb="17">
      <t>テンメツ</t>
    </rPh>
    <rPh sb="18" eb="20">
      <t>ナイゾウ</t>
    </rPh>
    <rPh sb="27" eb="28">
      <t>キュウ</t>
    </rPh>
    <phoneticPr fontId="3"/>
  </si>
  <si>
    <t>壁埋込み避難口
誘導灯（片・内蔵）
タイプ(C級)</t>
    <rPh sb="0" eb="4">
      <t>カベチョクヅケ</t>
    </rPh>
    <rPh sb="12" eb="13">
      <t>カタ</t>
    </rPh>
    <rPh sb="14" eb="16">
      <t>ナイゾウ</t>
    </rPh>
    <rPh sb="23" eb="24">
      <t>キュウ</t>
    </rPh>
    <phoneticPr fontId="3"/>
  </si>
  <si>
    <t>天井直付け避難口
誘導灯（片・内蔵）
タイプ(C級)</t>
    <rPh sb="0" eb="4">
      <t>テンジョウチョクヅケ</t>
    </rPh>
    <rPh sb="13" eb="14">
      <t>カタ</t>
    </rPh>
    <rPh sb="15" eb="17">
      <t>ナイゾウ</t>
    </rPh>
    <rPh sb="24" eb="25">
      <t>キュウ</t>
    </rPh>
    <phoneticPr fontId="3"/>
  </si>
  <si>
    <t>天井吊下げ通路
誘導灯（両・内蔵）
タイプ(B級BL)</t>
    <rPh sb="0" eb="2">
      <t>テンジョウ</t>
    </rPh>
    <rPh sb="2" eb="4">
      <t>ツリサ</t>
    </rPh>
    <rPh sb="5" eb="7">
      <t>ツウロ</t>
    </rPh>
    <rPh sb="12" eb="13">
      <t>リョウ</t>
    </rPh>
    <rPh sb="14" eb="16">
      <t>ナイゾウ</t>
    </rPh>
    <rPh sb="23" eb="24">
      <t>キュウ</t>
    </rPh>
    <phoneticPr fontId="3"/>
  </si>
  <si>
    <t>壁埋込み通路
誘導灯（片・内蔵）
タイプ(C級)</t>
    <rPh sb="0" eb="1">
      <t>カベ</t>
    </rPh>
    <rPh sb="1" eb="3">
      <t>ウメコミ</t>
    </rPh>
    <rPh sb="4" eb="6">
      <t>ツウロ</t>
    </rPh>
    <rPh sb="11" eb="12">
      <t>カタ</t>
    </rPh>
    <rPh sb="13" eb="15">
      <t>ナイゾウ</t>
    </rPh>
    <rPh sb="22" eb="23">
      <t>キュウ</t>
    </rPh>
    <phoneticPr fontId="3"/>
  </si>
  <si>
    <t>壁直付け
非常用照明誘導灯（内蔵）
タイプ(FHF32形1灯)</t>
    <rPh sb="5" eb="8">
      <t>ヒジョウヨウ</t>
    </rPh>
    <rPh sb="8" eb="10">
      <t>ショウメイ</t>
    </rPh>
    <rPh sb="27" eb="28">
      <t>カタ</t>
    </rPh>
    <rPh sb="29" eb="30">
      <t>トウ</t>
    </rPh>
    <phoneticPr fontId="3"/>
  </si>
  <si>
    <t>天井埋込み
非常用照明誘導灯（内蔵）
タイプ(FPL36形2灯)</t>
    <rPh sb="0" eb="2">
      <t>テンジョウ</t>
    </rPh>
    <rPh sb="2" eb="4">
      <t>ウメコミ</t>
    </rPh>
    <rPh sb="6" eb="9">
      <t>ヒジョウヨウ</t>
    </rPh>
    <rPh sb="9" eb="11">
      <t>ショウメイ</t>
    </rPh>
    <rPh sb="28" eb="29">
      <t>カタ</t>
    </rPh>
    <rPh sb="30" eb="31">
      <t>トウ</t>
    </rPh>
    <phoneticPr fontId="3"/>
  </si>
  <si>
    <t>20形1灯天井埋込み
非常灯（内蔵）
タイプ(白熱球)</t>
    <rPh sb="2" eb="3">
      <t>カタ</t>
    </rPh>
    <rPh sb="4" eb="5">
      <t>トウ</t>
    </rPh>
    <rPh sb="11" eb="14">
      <t>ヒジョウトウ</t>
    </rPh>
    <rPh sb="23" eb="25">
      <t>ハクネツ</t>
    </rPh>
    <rPh sb="25" eb="26">
      <t>キュウ</t>
    </rPh>
    <phoneticPr fontId="3"/>
  </si>
  <si>
    <t>天井埋込型　非常用照明器具　電池内蔵型　白熱電球20形1灯器具相当</t>
    <phoneticPr fontId="3"/>
  </si>
  <si>
    <t>40形1灯天井埋込み
非常灯（内蔵）
タイプ(白熱球)</t>
    <rPh sb="2" eb="3">
      <t>カタ</t>
    </rPh>
    <rPh sb="4" eb="5">
      <t>トウ</t>
    </rPh>
    <rPh sb="11" eb="14">
      <t>ヒジョウトウ</t>
    </rPh>
    <rPh sb="23" eb="25">
      <t>ハクネツ</t>
    </rPh>
    <rPh sb="25" eb="26">
      <t>キュウ</t>
    </rPh>
    <phoneticPr fontId="3"/>
  </si>
  <si>
    <t>天井埋込型　非常用照明器具　電池内蔵型　白熱電球40形1灯器具相当</t>
    <rPh sb="0" eb="2">
      <t>テンジョウ</t>
    </rPh>
    <phoneticPr fontId="3"/>
  </si>
  <si>
    <t>40形1灯天井埋込み
非常灯（別置）
タイプ(白熱球)</t>
    <rPh sb="2" eb="3">
      <t>カタ</t>
    </rPh>
    <rPh sb="4" eb="5">
      <t>トウ</t>
    </rPh>
    <rPh sb="11" eb="14">
      <t>ヒジョウトウ</t>
    </rPh>
    <rPh sb="15" eb="17">
      <t>ベッチ</t>
    </rPh>
    <rPh sb="23" eb="25">
      <t>ハクネツ</t>
    </rPh>
    <rPh sb="25" eb="26">
      <t>キュウ</t>
    </rPh>
    <phoneticPr fontId="3"/>
  </si>
  <si>
    <t>天井埋込型　非常用照明器具　電源別置型　白熱電球40形1灯器具相当</t>
    <phoneticPr fontId="3"/>
  </si>
  <si>
    <t>9形1灯天井埋込み
非常灯（内蔵）
タイプ(ハロゲン)</t>
    <rPh sb="1" eb="2">
      <t>カタ</t>
    </rPh>
    <rPh sb="3" eb="4">
      <t>トウ</t>
    </rPh>
    <rPh sb="10" eb="13">
      <t>ヒジョウトウ</t>
    </rPh>
    <phoneticPr fontId="3"/>
  </si>
  <si>
    <t>天井埋込型　非常用照明器具　電池内蔵型　ミニハロゲン電球9形1灯器具相当</t>
    <phoneticPr fontId="3"/>
  </si>
  <si>
    <t>13形1灯天井埋込み
非常灯（内蔵）
タイプ(ハロゲン)</t>
    <rPh sb="2" eb="3">
      <t>カタ</t>
    </rPh>
    <rPh sb="4" eb="5">
      <t>トウ</t>
    </rPh>
    <rPh sb="11" eb="14">
      <t>ヒジョウトウ</t>
    </rPh>
    <phoneticPr fontId="3"/>
  </si>
  <si>
    <t>天井埋込型　非常用照明器具　電池内蔵型　ミニハロゲン電球13形1灯器具相当</t>
    <phoneticPr fontId="3"/>
  </si>
  <si>
    <t>30形1灯天井埋込み
非常灯（内蔵）
タイプ(ハロゲン)</t>
    <rPh sb="2" eb="3">
      <t>カタ</t>
    </rPh>
    <rPh sb="4" eb="5">
      <t>トウ</t>
    </rPh>
    <rPh sb="11" eb="14">
      <t>ヒジョウトウ</t>
    </rPh>
    <phoneticPr fontId="3"/>
  </si>
  <si>
    <t>天井埋込型　非常用照明器具　電池内蔵型　ミニハロゲン電球30形1灯器具相当</t>
    <phoneticPr fontId="3"/>
  </si>
  <si>
    <t>20形2灯天井埋込み
非常灯（兼用・内蔵）
タイプ(FL)</t>
    <rPh sb="2" eb="3">
      <t>カタ</t>
    </rPh>
    <rPh sb="4" eb="5">
      <t>トウ</t>
    </rPh>
    <rPh sb="11" eb="14">
      <t>ヒジョウトウ</t>
    </rPh>
    <rPh sb="15" eb="17">
      <t>ケンヨウ</t>
    </rPh>
    <phoneticPr fontId="3"/>
  </si>
  <si>
    <t>27形1灯＋20形1灯天井埋込み
非常灯（兼用・内蔵）
タイプ(FPL＋白熱球)</t>
    <rPh sb="2" eb="3">
      <t>カタ</t>
    </rPh>
    <rPh sb="4" eb="5">
      <t>トウ</t>
    </rPh>
    <rPh sb="8" eb="9">
      <t>カタ</t>
    </rPh>
    <rPh sb="10" eb="11">
      <t>トウ</t>
    </rPh>
    <rPh sb="17" eb="20">
      <t>ヒジョウトウ</t>
    </rPh>
    <rPh sb="21" eb="23">
      <t>ケンヨウ</t>
    </rPh>
    <rPh sb="36" eb="38">
      <t>ハクネツ</t>
    </rPh>
    <rPh sb="38" eb="39">
      <t>キュウ</t>
    </rPh>
    <phoneticPr fontId="3"/>
  </si>
  <si>
    <t>天井埋込型 下面開放型 直管形蛍光灯FLR40形2灯器具相当</t>
    <phoneticPr fontId="4"/>
  </si>
  <si>
    <t>天井直付型 富士型 直管形蛍光灯FLR40形2灯器具相当</t>
    <rPh sb="26" eb="28">
      <t>ソウトウ</t>
    </rPh>
    <phoneticPr fontId="4"/>
  </si>
  <si>
    <t>天井埋込型 下面開放型 直管形蛍光灯FHF32形2灯器具相当</t>
    <rPh sb="0" eb="2">
      <t>テンジョウ</t>
    </rPh>
    <rPh sb="2" eb="4">
      <t>ウメコミ</t>
    </rPh>
    <rPh sb="4" eb="5">
      <t>カタ</t>
    </rPh>
    <rPh sb="6" eb="7">
      <t>シタ</t>
    </rPh>
    <rPh sb="7" eb="8">
      <t>メン</t>
    </rPh>
    <rPh sb="8" eb="10">
      <t>カイホウ</t>
    </rPh>
    <rPh sb="10" eb="11">
      <t>カタ</t>
    </rPh>
    <rPh sb="12" eb="14">
      <t>チョッカン</t>
    </rPh>
    <rPh sb="14" eb="15">
      <t>ガタ</t>
    </rPh>
    <rPh sb="15" eb="18">
      <t>ケイコウトウ</t>
    </rPh>
    <rPh sb="23" eb="24">
      <t>カタ</t>
    </rPh>
    <rPh sb="25" eb="26">
      <t>トウ</t>
    </rPh>
    <rPh sb="26" eb="28">
      <t>キグ</t>
    </rPh>
    <rPh sb="28" eb="30">
      <t>ソウトウ</t>
    </rPh>
    <phoneticPr fontId="3"/>
  </si>
  <si>
    <t>天井直付型 富士型 直管形蛍光灯FHF32形2灯器具相当</t>
    <rPh sb="10" eb="12">
      <t>チョッカン</t>
    </rPh>
    <rPh sb="12" eb="13">
      <t>ガタ</t>
    </rPh>
    <rPh sb="13" eb="16">
      <t>ケイコウトウ</t>
    </rPh>
    <rPh sb="21" eb="22">
      <t>カタ</t>
    </rPh>
    <rPh sb="23" eb="24">
      <t>トウ</t>
    </rPh>
    <rPh sb="24" eb="26">
      <t>キグ</t>
    </rPh>
    <rPh sb="26" eb="28">
      <t>ソウトウ</t>
    </rPh>
    <phoneticPr fontId="4"/>
  </si>
  <si>
    <t>天井埋込型 下面開放型 直管形蛍光灯FLR40形1灯器具相当</t>
    <rPh sb="28" eb="30">
      <t>ソウトウ</t>
    </rPh>
    <phoneticPr fontId="4"/>
  </si>
  <si>
    <t>天井直付型 富士型 直管形蛍光灯FLR40形1灯器具相当</t>
    <rPh sb="26" eb="28">
      <t>ソウトウ</t>
    </rPh>
    <phoneticPr fontId="4"/>
  </si>
  <si>
    <t>天井直付型 富士型 直管形蛍光灯FHF32形1灯器具相当</t>
    <rPh sb="2" eb="3">
      <t>チョク</t>
    </rPh>
    <rPh sb="3" eb="4">
      <t>ヅケ</t>
    </rPh>
    <rPh sb="4" eb="5">
      <t>カタ</t>
    </rPh>
    <rPh sb="6" eb="8">
      <t>フジ</t>
    </rPh>
    <rPh sb="8" eb="9">
      <t>カタ</t>
    </rPh>
    <rPh sb="10" eb="12">
      <t>チョッカン</t>
    </rPh>
    <rPh sb="12" eb="13">
      <t>ガタ</t>
    </rPh>
    <rPh sb="13" eb="16">
      <t>ケイコウトウ</t>
    </rPh>
    <rPh sb="21" eb="22">
      <t>カタ</t>
    </rPh>
    <rPh sb="23" eb="24">
      <t>トウ</t>
    </rPh>
    <rPh sb="24" eb="26">
      <t>キグ</t>
    </rPh>
    <rPh sb="26" eb="28">
      <t>ソウトウ</t>
    </rPh>
    <phoneticPr fontId="3"/>
  </si>
  <si>
    <t>天井直付型富士型 直管形蛍光灯FL20形2灯器具相当</t>
    <rPh sb="24" eb="26">
      <t>ソウトウ</t>
    </rPh>
    <phoneticPr fontId="4"/>
  </si>
  <si>
    <t>天井直付型 富士型 直管形蛍光灯FL20形1灯器具相当</t>
    <rPh sb="25" eb="27">
      <t>ソウトウ</t>
    </rPh>
    <phoneticPr fontId="4"/>
  </si>
  <si>
    <t>天井埋込型 スクエアタイプ 下面開放型 コンパクト形蛍光灯
FHP32形3灯器具相当</t>
    <rPh sb="40" eb="42">
      <t>ソウトウ</t>
    </rPh>
    <phoneticPr fontId="3"/>
  </si>
  <si>
    <t>天井埋込型 スクエアタイプ 下面開放型 コンパクト形蛍光灯
FHP45形3灯器具相当</t>
    <rPh sb="40" eb="42">
      <t>ソウトウ</t>
    </rPh>
    <phoneticPr fontId="3"/>
  </si>
  <si>
    <t>天井直付型　シーリングライト　防雨・防湿型　丸型蛍光灯FCL30形1灯器具
相当</t>
    <phoneticPr fontId="3"/>
  </si>
  <si>
    <t>壁直付型　ブラケットライト　防雨・防湿型　コンパクト形蛍光灯FDL13形1灯
器具相当</t>
    <phoneticPr fontId="3"/>
  </si>
  <si>
    <t>壁直付型　ブラケットライト（プルスイッチ・コンセント付）　直管形蛍光灯
FL10形1灯器具相当</t>
    <phoneticPr fontId="3"/>
  </si>
  <si>
    <t>壁直付型　ポーチライト　防雨・防湿型　コンパクト形蛍光灯FPL9形1灯器具
相当</t>
    <phoneticPr fontId="3"/>
  </si>
  <si>
    <t>壁直付型・床置型・吊下型　投光器　防雨・防湿型　無電極放電ランプ
150形1灯器具相当</t>
    <phoneticPr fontId="3"/>
  </si>
  <si>
    <t>天井埋込型　ダウンライト　防雨・防湿型　コンパクト形蛍光灯FDL18形1灯器具
相当</t>
    <phoneticPr fontId="3"/>
  </si>
  <si>
    <t>天井埋込型　ダウンライト　防雨・防湿型　コンパクト形蛍光灯FDL27形1灯器具
相当</t>
    <phoneticPr fontId="3"/>
  </si>
  <si>
    <t>ガーデンライト　防雨・防湿型　幅104mm　高さ975mm　コンパクト形蛍光灯
FDL13形1灯器具相当</t>
    <phoneticPr fontId="3"/>
  </si>
  <si>
    <t>天井埋込型　避難口誘導灯（両面灯）　電池内蔵型　直管形蛍光灯
FL40形1灯器具相当</t>
    <phoneticPr fontId="3"/>
  </si>
  <si>
    <t>天井直付型　避難口誘導灯（片面灯）　点滅型　電池内蔵型　直管形蛍光灯
FL40形1灯器具相当</t>
    <phoneticPr fontId="3"/>
  </si>
  <si>
    <t>天井埋込型　避難口誘導灯（片面灯）　電池内蔵型　直管形蛍光灯
FL20形1灯器具相当</t>
    <phoneticPr fontId="3"/>
  </si>
  <si>
    <t>天井直付型　避難口誘導灯（片面灯）　電池内蔵型　直管形蛍光灯
FL20形1灯器具相当</t>
    <phoneticPr fontId="3"/>
  </si>
  <si>
    <t>天井吊下型　避難口誘導灯（片面灯）　電池内蔵型　直管形蛍光灯
FL20形1灯器具相当</t>
    <phoneticPr fontId="3"/>
  </si>
  <si>
    <t>天井埋込型　避難口誘導灯（片面灯）　点滅型　電池内蔵型　直管形蛍光灯
FL20形1灯器具相当</t>
    <phoneticPr fontId="3"/>
  </si>
  <si>
    <t>壁埋込型　避難口誘導灯（片面灯）　電池内蔵型　直管形蛍光灯
FL10形1灯器具相当</t>
    <phoneticPr fontId="3"/>
  </si>
  <si>
    <t>天井直付型　避難口誘導灯（片面灯）　電池内蔵型　直管形蛍光灯
FL10形1灯器具相当</t>
    <phoneticPr fontId="3"/>
  </si>
  <si>
    <t>天井吊下型　通路誘導灯（両面灯）　電池内蔵型　直管形蛍光灯
FL20形1灯器具相当</t>
    <rPh sb="0" eb="2">
      <t>テンジョウ</t>
    </rPh>
    <phoneticPr fontId="3"/>
  </si>
  <si>
    <t>壁埋込型　通路誘導灯（片面灯）　電池内蔵型　直管形蛍光灯
FL10形1灯器具相当</t>
    <phoneticPr fontId="3"/>
  </si>
  <si>
    <t>壁直付型　階段通路誘導灯（非常用照明兼用型）　電池内蔵型　
直管形蛍光灯FHF32形1灯器具相当</t>
    <phoneticPr fontId="3"/>
  </si>
  <si>
    <t>天井埋込型　階段通路誘導灯（非常用照明兼用型）　電池内蔵型　
直管形蛍光灯FPL36形2灯器具相当</t>
    <phoneticPr fontId="3"/>
  </si>
  <si>
    <t>天井埋込型　非常用照明器具（蛍光灯兼用型）　電池内蔵型　直管形蛍光灯
FL20形2灯器具相当</t>
    <phoneticPr fontId="3"/>
  </si>
  <si>
    <t>40形1灯天井埋込みタイプ(FCL)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</si>
  <si>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36形2灯天井埋込みタイプ(FML)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</si>
  <si>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27形2灯天井埋込みタイプ(FPL)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</si>
  <si>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55形4灯天井埋込みタイプ(FPL)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</si>
  <si>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20形2灯天井埋込みタイプ(FL)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</si>
  <si>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40形3灯天井埋込みタイプ(FL)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</si>
  <si>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32形4灯天井埋込みタイプ(FHF)</t>
    <rPh sb="2" eb="3">
      <t>カタ</t>
    </rPh>
    <rPh sb="4" eb="5">
      <t>トウ</t>
    </rPh>
    <rPh sb="5" eb="7">
      <t>テンジョウ</t>
    </rPh>
    <rPh sb="7" eb="9">
      <t>ウメコミ</t>
    </rPh>
    <phoneticPr fontId="3"/>
  </si>
  <si>
    <t>32形26灯天井埋込みタイプ(FHF)</t>
    <rPh sb="2" eb="3">
      <t>カタ</t>
    </rPh>
    <rPh sb="5" eb="6">
      <t>トウ</t>
    </rPh>
    <rPh sb="6" eb="8">
      <t>テンジョウ</t>
    </rPh>
    <rPh sb="8" eb="10">
      <t>ウメコミ</t>
    </rPh>
    <phoneticPr fontId="3"/>
  </si>
  <si>
    <t>16形1灯天井直付け防爆タイプ(FHF)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2">
      <t>ボウバク</t>
    </rPh>
    <phoneticPr fontId="3"/>
  </si>
  <si>
    <t>20形1灯天井直付けタイプ(FCL)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</si>
  <si>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40形1灯天井直付けタイプ(FCL)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</si>
  <si>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70形1灯天井直付けタイプ(FCL)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</si>
  <si>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30形1灯天井直付け防雨・防湿タイプ(FCL)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</si>
  <si>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32形6灯天井直付けタイプ(FL)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</si>
  <si>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13形1灯壁直付け防雨・防湿タイプ(FDL)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phoneticPr fontId="3"/>
  </si>
  <si>
    <t>10形1灯壁直付けP・Oタイプ(FL)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phoneticPr fontId="3"/>
  </si>
  <si>
    <t>15形1灯壁直付けタイプ(FL)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phoneticPr fontId="3"/>
  </si>
  <si>
    <t>20形1灯壁直付け防雨・防湿タイプ(FL)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phoneticPr fontId="3"/>
  </si>
  <si>
    <t>40形1灯壁直付け和風タイプ(白熱球)</t>
    <rPh sb="2" eb="3">
      <t>カタ</t>
    </rPh>
    <rPh sb="4" eb="5">
      <t>トウ</t>
    </rPh>
    <rPh sb="5" eb="8">
      <t>カベチョクヅケ</t>
    </rPh>
    <rPh sb="9" eb="11">
      <t>ワフウ</t>
    </rPh>
    <rPh sb="15" eb="17">
      <t>ハクネツ</t>
    </rPh>
    <rPh sb="17" eb="18">
      <t>キュウ</t>
    </rPh>
    <phoneticPr fontId="3"/>
  </si>
  <si>
    <t>40形1灯壁直付け防雨・防湿タイプ(白熱球)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rPh sb="18" eb="21">
      <t>ハクネツキュウ</t>
    </rPh>
    <phoneticPr fontId="3"/>
  </si>
  <si>
    <t>60形1灯壁直付けタイプ(白熱球)</t>
    <rPh sb="2" eb="3">
      <t>カタ</t>
    </rPh>
    <rPh sb="4" eb="5">
      <t>トウ</t>
    </rPh>
    <rPh sb="5" eb="8">
      <t>カベチョクヅケ</t>
    </rPh>
    <rPh sb="13" eb="15">
      <t>ハクネツ</t>
    </rPh>
    <rPh sb="15" eb="16">
      <t>キュウ</t>
    </rPh>
    <phoneticPr fontId="3"/>
  </si>
  <si>
    <t>60形1灯壁直付け防雨・防湿タイプ(白熱球)</t>
    <rPh sb="2" eb="3">
      <t>カタ</t>
    </rPh>
    <rPh sb="4" eb="5">
      <t>トウ</t>
    </rPh>
    <rPh sb="5" eb="6">
      <t>カベ</t>
    </rPh>
    <rPh sb="6" eb="7">
      <t>チョク</t>
    </rPh>
    <rPh sb="7" eb="8">
      <t>ヅケ</t>
    </rPh>
    <rPh sb="9" eb="11">
      <t>ボウウ</t>
    </rPh>
    <rPh sb="12" eb="14">
      <t>ボウシツ</t>
    </rPh>
    <rPh sb="18" eb="21">
      <t>ハクネツキュウ</t>
    </rPh>
    <phoneticPr fontId="3"/>
  </si>
  <si>
    <t>60形2灯壁直付けタイプ(白熱球)</t>
    <rPh sb="2" eb="3">
      <t>カタ</t>
    </rPh>
    <rPh sb="4" eb="5">
      <t>トウ</t>
    </rPh>
    <rPh sb="5" eb="8">
      <t>カベチョクヅケ</t>
    </rPh>
    <rPh sb="13" eb="15">
      <t>ハクネツ</t>
    </rPh>
    <rPh sb="15" eb="16">
      <t>キュウ</t>
    </rPh>
    <phoneticPr fontId="3"/>
  </si>
  <si>
    <t>100形1灯壁直付けタイプ(白熱球)</t>
    <rPh sb="3" eb="4">
      <t>カタ</t>
    </rPh>
    <rPh sb="5" eb="6">
      <t>トウ</t>
    </rPh>
    <rPh sb="6" eb="9">
      <t>カベチョクヅケ</t>
    </rPh>
    <rPh sb="14" eb="16">
      <t>ハクネツ</t>
    </rPh>
    <rPh sb="16" eb="17">
      <t>キュウ</t>
    </rPh>
    <phoneticPr fontId="3"/>
  </si>
  <si>
    <t>100形1灯壁直付け防雨・防湿タイプ(HID)</t>
    <rPh sb="3" eb="4">
      <t>カタ</t>
    </rPh>
    <rPh sb="5" eb="6">
      <t>トウ</t>
    </rPh>
    <rPh sb="6" eb="7">
      <t>カベ</t>
    </rPh>
    <rPh sb="7" eb="8">
      <t>チョク</t>
    </rPh>
    <rPh sb="8" eb="9">
      <t>ヅケ</t>
    </rPh>
    <rPh sb="10" eb="12">
      <t>ボウウ</t>
    </rPh>
    <rPh sb="13" eb="15">
      <t>ボウシツ</t>
    </rPh>
    <phoneticPr fontId="3"/>
  </si>
  <si>
    <t>9形1灯壁直付け防雨・防湿タイプ(FPL)</t>
    <rPh sb="1" eb="2">
      <t>カタ</t>
    </rPh>
    <rPh sb="3" eb="4">
      <t>トウ</t>
    </rPh>
    <rPh sb="4" eb="5">
      <t>カベ</t>
    </rPh>
    <rPh sb="5" eb="6">
      <t>チョク</t>
    </rPh>
    <rPh sb="6" eb="7">
      <t>ヅケ</t>
    </rPh>
    <rPh sb="8" eb="10">
      <t>ボウウ</t>
    </rPh>
    <rPh sb="11" eb="13">
      <t>ボウシツ</t>
    </rPh>
    <phoneticPr fontId="3"/>
  </si>
  <si>
    <t>42形1灯天井直付けタイプ(FHT)</t>
    <rPh sb="2" eb="3">
      <t>カタ</t>
    </rPh>
    <rPh sb="4" eb="5">
      <t>トウ</t>
    </rPh>
    <rPh sb="5" eb="7">
      <t>テンジョウ</t>
    </rPh>
    <rPh sb="7" eb="8">
      <t>チョク</t>
    </rPh>
    <rPh sb="8" eb="9">
      <t>ヅケ</t>
    </rPh>
    <phoneticPr fontId="3"/>
  </si>
  <si>
    <t>90形1灯天井直付けタイプ(ハロゲン)</t>
    <rPh sb="2" eb="3">
      <t>カタ</t>
    </rPh>
    <rPh sb="4" eb="5">
      <t>トウ</t>
    </rPh>
    <rPh sb="5" eb="7">
      <t>テンジョウ</t>
    </rPh>
    <rPh sb="7" eb="8">
      <t>チョク</t>
    </rPh>
    <rPh sb="8" eb="9">
      <t>カベチョクヅケ</t>
    </rPh>
    <phoneticPr fontId="3"/>
  </si>
  <si>
    <t>250形1灯天井直付けタイプ(ハロゲン)</t>
    <rPh sb="3" eb="4">
      <t>カタ</t>
    </rPh>
    <rPh sb="5" eb="6">
      <t>トウ</t>
    </rPh>
    <rPh sb="6" eb="8">
      <t>テンジョウ</t>
    </rPh>
    <rPh sb="8" eb="9">
      <t>チョク</t>
    </rPh>
    <rPh sb="9" eb="10">
      <t>カベチョクヅケ</t>
    </rPh>
    <phoneticPr fontId="3"/>
  </si>
  <si>
    <t>150形1灯天井直付けタイプ(白熱球)</t>
    <rPh sb="3" eb="4">
      <t>カタ</t>
    </rPh>
    <rPh sb="5" eb="6">
      <t>トウ</t>
    </rPh>
    <rPh sb="6" eb="8">
      <t>テンジョウ</t>
    </rPh>
    <rPh sb="8" eb="9">
      <t>チョク</t>
    </rPh>
    <rPh sb="9" eb="10">
      <t>ヅケ</t>
    </rPh>
    <rPh sb="15" eb="17">
      <t>ハクネツ</t>
    </rPh>
    <rPh sb="17" eb="18">
      <t>キュウ</t>
    </rPh>
    <phoneticPr fontId="3"/>
  </si>
  <si>
    <t>150形1灯投光器防雨・防湿タイプ(無電極)</t>
    <rPh sb="6" eb="8">
      <t>トウコウ</t>
    </rPh>
    <rPh sb="8" eb="9">
      <t>キ</t>
    </rPh>
    <rPh sb="9" eb="11">
      <t>ボウウ</t>
    </rPh>
    <rPh sb="12" eb="14">
      <t>ボウシツ</t>
    </rPh>
    <rPh sb="18" eb="19">
      <t>ム</t>
    </rPh>
    <rPh sb="19" eb="21">
      <t>デンキョク</t>
    </rPh>
    <phoneticPr fontId="3"/>
  </si>
  <si>
    <t>60形1灯天井直付け和風タイプ(白熱球)</t>
    <rPh sb="5" eb="7">
      <t>テンジョウ</t>
    </rPh>
    <phoneticPr fontId="3"/>
  </si>
  <si>
    <t>30形1灯＋32形1灯＋40形1灯天井直付け和風Pタイプ(FCL)</t>
    <rPh sb="8" eb="9">
      <t>カタ</t>
    </rPh>
    <rPh sb="10" eb="11">
      <t>トウ</t>
    </rPh>
    <rPh sb="14" eb="15">
      <t>カタ</t>
    </rPh>
    <rPh sb="16" eb="17">
      <t>トウ</t>
    </rPh>
    <rPh sb="17" eb="19">
      <t>テンジョウ</t>
    </rPh>
    <phoneticPr fontId="3"/>
  </si>
  <si>
    <t>18形1灯ダウンライト防雨・防湿タイプ(FDL)</t>
    <rPh sb="11" eb="13">
      <t>ボウウ</t>
    </rPh>
    <rPh sb="14" eb="16">
      <t>ボウシツ</t>
    </rPh>
    <phoneticPr fontId="3"/>
  </si>
  <si>
    <t>27形1灯ダウンライト防雨・防湿タイプ(FDL)</t>
    <rPh sb="11" eb="13">
      <t>ボウウ</t>
    </rPh>
    <rPh sb="14" eb="16">
      <t>ボウシツ</t>
    </rPh>
    <phoneticPr fontId="3"/>
  </si>
  <si>
    <t>42形3灯ダウンライト防雨・防湿タイプ(FHT)</t>
    <rPh sb="11" eb="13">
      <t>ボウウ</t>
    </rPh>
    <rPh sb="14" eb="16">
      <t>ボウシツ</t>
    </rPh>
    <phoneticPr fontId="3"/>
  </si>
  <si>
    <t>100形1灯ダウンライトタイプ(白熱球)</t>
    <rPh sb="16" eb="19">
      <t>ハクネツキュウ</t>
    </rPh>
    <phoneticPr fontId="3"/>
  </si>
  <si>
    <t>250形1灯ダウンライトEタイプ(HID)</t>
    <phoneticPr fontId="3"/>
  </si>
  <si>
    <t>400形1灯ダウンライトEタイプ(HID)</t>
    <phoneticPr fontId="3"/>
  </si>
  <si>
    <t>13形1灯ガーデンタイプ(FDL)</t>
    <phoneticPr fontId="3"/>
  </si>
  <si>
    <t>18形1灯ガーデンタイプ(FDL)</t>
    <phoneticPr fontId="3"/>
  </si>
  <si>
    <t>8形1灯トイレ表示灯タイプ(FL)</t>
    <rPh sb="1" eb="2">
      <t>カタ</t>
    </rPh>
    <rPh sb="3" eb="4">
      <t>トウ</t>
    </rPh>
    <phoneticPr fontId="3"/>
  </si>
  <si>
    <t>10形1灯標示灯タイプ(FL)</t>
    <rPh sb="2" eb="3">
      <t>カタ</t>
    </rPh>
    <rPh sb="4" eb="5">
      <t>トウ</t>
    </rPh>
    <rPh sb="5" eb="7">
      <t>ヒョウジ</t>
    </rPh>
    <rPh sb="7" eb="8">
      <t>トウ</t>
    </rPh>
    <phoneticPr fontId="3"/>
  </si>
  <si>
    <t>天井埋込み避難口誘導灯（両・内蔵）タイプ(B級BH)</t>
    <rPh sb="0" eb="2">
      <t>テンジョウ</t>
    </rPh>
    <rPh sb="2" eb="4">
      <t>ウメコミ</t>
    </rPh>
    <rPh sb="12" eb="13">
      <t>リョウ</t>
    </rPh>
    <rPh sb="14" eb="16">
      <t>ナイゾウ</t>
    </rPh>
    <rPh sb="22" eb="23">
      <t>キュウ</t>
    </rPh>
    <phoneticPr fontId="3"/>
  </si>
  <si>
    <t>天井直付け避難口誘導灯（片・点滅・内蔵）タイプ(B級BH)</t>
    <rPh sb="0" eb="2">
      <t>テンジョウ</t>
    </rPh>
    <rPh sb="2" eb="4">
      <t>チョクヅケ</t>
    </rPh>
    <rPh sb="12" eb="13">
      <t>カタ</t>
    </rPh>
    <rPh sb="14" eb="16">
      <t>テンメツ</t>
    </rPh>
    <rPh sb="17" eb="19">
      <t>ナイゾウ</t>
    </rPh>
    <rPh sb="25" eb="26">
      <t>キュウ</t>
    </rPh>
    <phoneticPr fontId="3"/>
  </si>
  <si>
    <t>天井埋込み避難口誘導灯（片・内蔵）タイプ(B級BL)</t>
    <rPh sb="0" eb="2">
      <t>テンジョウ</t>
    </rPh>
    <rPh sb="2" eb="4">
      <t>ウメコミ</t>
    </rPh>
    <rPh sb="12" eb="13">
      <t>カタ</t>
    </rPh>
    <rPh sb="14" eb="16">
      <t>ナイゾウ</t>
    </rPh>
    <rPh sb="22" eb="23">
      <t>キュウ</t>
    </rPh>
    <phoneticPr fontId="3"/>
  </si>
  <si>
    <t>天井直付け避難口誘導灯（片・内蔵）タイプ(B級BL)</t>
    <rPh sb="0" eb="2">
      <t>テンジョウ</t>
    </rPh>
    <rPh sb="2" eb="4">
      <t>チョクヅケ</t>
    </rPh>
    <rPh sb="12" eb="13">
      <t>カタ</t>
    </rPh>
    <rPh sb="14" eb="16">
      <t>ナイゾウ</t>
    </rPh>
    <rPh sb="22" eb="23">
      <t>キュウ</t>
    </rPh>
    <phoneticPr fontId="3"/>
  </si>
  <si>
    <t>天井吊下げ避難口誘導灯（片・内蔵）タイプ(B級BL)</t>
    <rPh sb="0" eb="2">
      <t>テンジョウ</t>
    </rPh>
    <rPh sb="2" eb="4">
      <t>ツリサ</t>
    </rPh>
    <rPh sb="12" eb="13">
      <t>カタ</t>
    </rPh>
    <rPh sb="14" eb="16">
      <t>ナイゾウ</t>
    </rPh>
    <rPh sb="22" eb="23">
      <t>キュウ</t>
    </rPh>
    <phoneticPr fontId="3"/>
  </si>
  <si>
    <t>天井埋込み避難口誘導灯（片・点滅・内蔵）タイプ(B級BL)</t>
    <rPh sb="0" eb="2">
      <t>テンジョウ</t>
    </rPh>
    <rPh sb="2" eb="4">
      <t>ウメコミ</t>
    </rPh>
    <rPh sb="12" eb="13">
      <t>カタ</t>
    </rPh>
    <rPh sb="14" eb="16">
      <t>テンメツ</t>
    </rPh>
    <rPh sb="17" eb="19">
      <t>ナイゾウ</t>
    </rPh>
    <rPh sb="25" eb="26">
      <t>キュウ</t>
    </rPh>
    <phoneticPr fontId="3"/>
  </si>
  <si>
    <t>壁埋込み避難口誘導灯（片・内蔵）タイプ(C級)</t>
    <rPh sb="0" eb="4">
      <t>カベチョクヅケ</t>
    </rPh>
    <rPh sb="11" eb="12">
      <t>カタ</t>
    </rPh>
    <rPh sb="13" eb="15">
      <t>ナイゾウ</t>
    </rPh>
    <rPh sb="21" eb="22">
      <t>キュウ</t>
    </rPh>
    <phoneticPr fontId="3"/>
  </si>
  <si>
    <t>天井直付け避難口誘導灯（片・内蔵）タイプ(C級)</t>
    <rPh sb="0" eb="4">
      <t>テンジョウチョクヅケ</t>
    </rPh>
    <rPh sb="12" eb="13">
      <t>カタ</t>
    </rPh>
    <rPh sb="14" eb="16">
      <t>ナイゾウ</t>
    </rPh>
    <rPh sb="22" eb="23">
      <t>キュウ</t>
    </rPh>
    <phoneticPr fontId="3"/>
  </si>
  <si>
    <t>天井吊下げ通路誘導灯（両・内蔵）タイプ(B級BL)</t>
    <rPh sb="0" eb="2">
      <t>テンジョウ</t>
    </rPh>
    <rPh sb="2" eb="4">
      <t>ツリサ</t>
    </rPh>
    <rPh sb="5" eb="7">
      <t>ツウロ</t>
    </rPh>
    <rPh sb="11" eb="12">
      <t>リョウ</t>
    </rPh>
    <rPh sb="13" eb="15">
      <t>ナイゾウ</t>
    </rPh>
    <rPh sb="21" eb="22">
      <t>キュウ</t>
    </rPh>
    <phoneticPr fontId="3"/>
  </si>
  <si>
    <t>壁埋込み通路誘導灯（片・内蔵）タイプ(C級)</t>
    <rPh sb="0" eb="1">
      <t>カベ</t>
    </rPh>
    <rPh sb="1" eb="3">
      <t>ウメコミ</t>
    </rPh>
    <rPh sb="4" eb="6">
      <t>ツウロ</t>
    </rPh>
    <rPh sb="10" eb="11">
      <t>カタ</t>
    </rPh>
    <rPh sb="12" eb="14">
      <t>ナイゾウ</t>
    </rPh>
    <rPh sb="20" eb="21">
      <t>キュウ</t>
    </rPh>
    <phoneticPr fontId="3"/>
  </si>
  <si>
    <t>壁直付け非常用照明誘導灯（内蔵）タイプ(FHF32形1灯)</t>
    <rPh sb="4" eb="7">
      <t>ヒジョウヨウ</t>
    </rPh>
    <rPh sb="7" eb="9">
      <t>ショウメイ</t>
    </rPh>
    <rPh sb="25" eb="26">
      <t>カタ</t>
    </rPh>
    <rPh sb="27" eb="28">
      <t>トウ</t>
    </rPh>
    <phoneticPr fontId="3"/>
  </si>
  <si>
    <t>天井埋込み非常用照明誘導灯（内蔵）タイプ(FPL36形2灯)</t>
    <rPh sb="0" eb="2">
      <t>テンジョウ</t>
    </rPh>
    <rPh sb="2" eb="4">
      <t>ウメコミ</t>
    </rPh>
    <rPh sb="5" eb="8">
      <t>ヒジョウヨウ</t>
    </rPh>
    <rPh sb="8" eb="10">
      <t>ショウメイ</t>
    </rPh>
    <rPh sb="26" eb="27">
      <t>カタ</t>
    </rPh>
    <rPh sb="28" eb="29">
      <t>トウ</t>
    </rPh>
    <phoneticPr fontId="3"/>
  </si>
  <si>
    <t>20形1灯天井埋込み非常灯（内蔵）タイプ(白熱球)</t>
    <rPh sb="2" eb="3">
      <t>カタ</t>
    </rPh>
    <rPh sb="4" eb="5">
      <t>トウ</t>
    </rPh>
    <rPh sb="10" eb="13">
      <t>ヒジョウトウ</t>
    </rPh>
    <rPh sb="21" eb="23">
      <t>ハクネツ</t>
    </rPh>
    <rPh sb="23" eb="24">
      <t>キュウ</t>
    </rPh>
    <phoneticPr fontId="3"/>
  </si>
  <si>
    <t>40形1灯天井埋込み非常灯（内蔵）タイプ(白熱球)</t>
    <rPh sb="2" eb="3">
      <t>カタ</t>
    </rPh>
    <rPh sb="4" eb="5">
      <t>トウ</t>
    </rPh>
    <rPh sb="10" eb="13">
      <t>ヒジョウトウ</t>
    </rPh>
    <rPh sb="21" eb="23">
      <t>ハクネツ</t>
    </rPh>
    <rPh sb="23" eb="24">
      <t>キュウ</t>
    </rPh>
    <phoneticPr fontId="3"/>
  </si>
  <si>
    <t>40形1灯天井埋込み非常灯（別置）タイプ(白熱球)</t>
    <rPh sb="2" eb="3">
      <t>カタ</t>
    </rPh>
    <rPh sb="4" eb="5">
      <t>トウ</t>
    </rPh>
    <rPh sb="10" eb="13">
      <t>ヒジョウトウ</t>
    </rPh>
    <rPh sb="14" eb="16">
      <t>ベッチ</t>
    </rPh>
    <rPh sb="21" eb="23">
      <t>ハクネツ</t>
    </rPh>
    <rPh sb="23" eb="24">
      <t>キュウ</t>
    </rPh>
    <phoneticPr fontId="3"/>
  </si>
  <si>
    <t>9形1灯天井埋込み非常灯（内蔵）タイプ(ハロゲン)</t>
    <rPh sb="1" eb="2">
      <t>カタ</t>
    </rPh>
    <rPh sb="3" eb="4">
      <t>トウ</t>
    </rPh>
    <rPh sb="9" eb="12">
      <t>ヒジョウトウ</t>
    </rPh>
    <phoneticPr fontId="3"/>
  </si>
  <si>
    <t>13形1灯天井埋込み非常灯（内蔵）タイプ(ハロゲン)</t>
    <rPh sb="2" eb="3">
      <t>カタ</t>
    </rPh>
    <rPh sb="4" eb="5">
      <t>トウ</t>
    </rPh>
    <rPh sb="10" eb="13">
      <t>ヒジョウトウ</t>
    </rPh>
    <phoneticPr fontId="3"/>
  </si>
  <si>
    <t>30形1灯天井埋込み非常灯（内蔵）タイプ(ハロゲン)</t>
    <rPh sb="2" eb="3">
      <t>カタ</t>
    </rPh>
    <rPh sb="4" eb="5">
      <t>トウ</t>
    </rPh>
    <rPh sb="10" eb="13">
      <t>ヒジョウトウ</t>
    </rPh>
    <phoneticPr fontId="3"/>
  </si>
  <si>
    <t>20形2灯天井埋込み非常灯（兼用・内蔵）タイプ(FL)</t>
    <rPh sb="2" eb="3">
      <t>カタ</t>
    </rPh>
    <rPh sb="4" eb="5">
      <t>トウ</t>
    </rPh>
    <rPh sb="10" eb="13">
      <t>ヒジョウトウ</t>
    </rPh>
    <rPh sb="14" eb="16">
      <t>ケンヨウ</t>
    </rPh>
    <phoneticPr fontId="3"/>
  </si>
  <si>
    <t>27形1灯＋20形1灯天井埋込み非常灯（兼用・内蔵）タイプ(FPL＋白熱球)</t>
    <rPh sb="2" eb="3">
      <t>カタ</t>
    </rPh>
    <rPh sb="4" eb="5">
      <t>トウ</t>
    </rPh>
    <rPh sb="8" eb="9">
      <t>カタ</t>
    </rPh>
    <rPh sb="10" eb="11">
      <t>トウ</t>
    </rPh>
    <rPh sb="16" eb="19">
      <t>ヒジョウトウ</t>
    </rPh>
    <rPh sb="20" eb="22">
      <t>ケンヨウ</t>
    </rPh>
    <rPh sb="34" eb="36">
      <t>ハクネツ</t>
    </rPh>
    <rPh sb="36" eb="37">
      <t>キュウ</t>
    </rPh>
    <phoneticPr fontId="3"/>
  </si>
  <si>
    <t>※４　番号２１、５５の照明器具についてはランプ交換とする。</t>
    <rPh sb="3" eb="5">
      <t>バンゴウ</t>
    </rPh>
    <rPh sb="11" eb="13">
      <t>ショウメイ</t>
    </rPh>
    <rPh sb="13" eb="15">
      <t>キグ</t>
    </rPh>
    <rPh sb="23" eb="25">
      <t>コウカン</t>
    </rPh>
    <phoneticPr fontId="4"/>
  </si>
  <si>
    <t>天井直付け避難口
誘導灯（片・内蔵）
タイプ(B級BH)</t>
    <rPh sb="0" eb="2">
      <t>テンジョウ</t>
    </rPh>
    <rPh sb="2" eb="4">
      <t>チョクヅケ</t>
    </rPh>
    <rPh sb="13" eb="14">
      <t>カタ</t>
    </rPh>
    <rPh sb="15" eb="17">
      <t>ナイゾウ</t>
    </rPh>
    <rPh sb="24" eb="25">
      <t>キュウ</t>
    </rPh>
    <phoneticPr fontId="3"/>
  </si>
  <si>
    <t>天井直付型　避難口誘導灯（片面灯）　電池内蔵型　直管形蛍光灯
FL40形1灯器具相当</t>
    <phoneticPr fontId="3"/>
  </si>
  <si>
    <t>天井直付け避難口誘導灯（片・内蔵）タイプ(B級BH)</t>
    <rPh sb="0" eb="2">
      <t>テンジョウ</t>
    </rPh>
    <rPh sb="2" eb="4">
      <t>チョクヅケ</t>
    </rPh>
    <rPh sb="12" eb="13">
      <t>カタ</t>
    </rPh>
    <rPh sb="14" eb="16">
      <t>ナイゾウ</t>
    </rPh>
    <rPh sb="22" eb="23">
      <t>キュウ</t>
    </rPh>
    <phoneticPr fontId="3"/>
  </si>
  <si>
    <t>32形3灯
埋込天井灯
（FHP）</t>
    <rPh sb="2" eb="3">
      <t>カタ</t>
    </rPh>
    <rPh sb="4" eb="5">
      <t>トウ</t>
    </rPh>
    <phoneticPr fontId="4"/>
  </si>
  <si>
    <t>45形3灯
埋込天井灯
（FHP）</t>
    <rPh sb="2" eb="3">
      <t>カタ</t>
    </rPh>
    <rPh sb="4" eb="5">
      <t>トウ</t>
    </rPh>
    <phoneticPr fontId="4"/>
  </si>
  <si>
    <t>天井埋込型 ダウンライト 白熱電球60形1灯器具相当</t>
    <phoneticPr fontId="3"/>
  </si>
  <si>
    <t>和風ペンダントライト（プルスイッチ付）　丸型蛍光灯
FCL30形1灯＋FCL32形1灯＋FCL40形1灯器具相当</t>
    <rPh sb="0" eb="2">
      <t>ワフウ</t>
    </rPh>
    <phoneticPr fontId="3"/>
  </si>
  <si>
    <t>天井埋込型　非常用照明器具（蛍光灯兼用型）　電池内蔵型　
コンパクト形蛍光灯FPL27形1灯＋白熱電球20形1灯器具相当</t>
    <rPh sb="56" eb="58">
      <t>キグ</t>
    </rPh>
    <phoneticPr fontId="3"/>
  </si>
  <si>
    <t>32形3灯埋込天井灯（FHP）</t>
    <rPh sb="2" eb="3">
      <t>カタ</t>
    </rPh>
    <rPh sb="4" eb="5">
      <t>トウ</t>
    </rPh>
    <phoneticPr fontId="4"/>
  </si>
  <si>
    <t>45形3灯埋込天井灯（FHP）</t>
    <rPh sb="2" eb="3">
      <t>カタ</t>
    </rPh>
    <rPh sb="4" eb="5">
      <t>トウ</t>
    </rPh>
    <phoneticPr fontId="4"/>
  </si>
  <si>
    <t>使用照明器具提案書 （Ｂグループ）</t>
    <phoneticPr fontId="4"/>
  </si>
  <si>
    <t>事業費算出表（Ｂグループ）</t>
    <rPh sb="0" eb="3">
      <t>ジギョウヒ</t>
    </rPh>
    <rPh sb="3" eb="5">
      <t>サンシュツ</t>
    </rPh>
    <rPh sb="5" eb="6">
      <t>ヒョウ</t>
    </rPh>
    <phoneticPr fontId="4"/>
  </si>
  <si>
    <t>事業効果算出表（自動計算）（Ｂグループ）</t>
    <rPh sb="0" eb="2">
      <t>ジギョウ</t>
    </rPh>
    <rPh sb="2" eb="4">
      <t>コウカ</t>
    </rPh>
    <rPh sb="4" eb="6">
      <t>サンシュツ</t>
    </rPh>
    <rPh sb="6" eb="7">
      <t>ヒョウ</t>
    </rPh>
    <rPh sb="8" eb="10">
      <t>ジドウ</t>
    </rPh>
    <rPh sb="10" eb="12">
      <t>ケイサン</t>
    </rPh>
    <phoneticPr fontId="14"/>
  </si>
  <si>
    <t>天井埋込型　スクエアタイプ　下面アクリルカバー　丸型蛍光灯
FCL40形1灯器具相当</t>
    <phoneticPr fontId="3"/>
  </si>
  <si>
    <t>天井埋込型　スクエアタイプ　下面ルーバー　コンパクト形蛍光灯
FML36形2灯器具相当</t>
    <rPh sb="26" eb="30">
      <t>カタケイコウトウ</t>
    </rPh>
    <phoneticPr fontId="3"/>
  </si>
  <si>
    <t>天井埋込型　スクエアタイプ　下面ルーバー　コンパクト形蛍光灯
FPL27形2灯器具相当</t>
    <phoneticPr fontId="3"/>
  </si>
  <si>
    <t>天井埋込型　スクエアタイプ　下面ルーバー　コンパクト形蛍光灯
FPL55形4灯器具相当</t>
    <phoneticPr fontId="3"/>
  </si>
  <si>
    <t>天井埋込型　スクエアタイプ　下面アクリルカバー　直管形蛍光灯
FHF32形4灯器具相当</t>
    <phoneticPr fontId="3"/>
  </si>
  <si>
    <t>（第１９号様式）</t>
    <phoneticPr fontId="4"/>
  </si>
  <si>
    <t>（第２０号様式）</t>
    <phoneticPr fontId="4"/>
  </si>
  <si>
    <t>（第２１号様式）</t>
    <rPh sb="1" eb="2">
      <t>ダイ</t>
    </rPh>
    <rPh sb="4" eb="5">
      <t>ゴウ</t>
    </rPh>
    <phoneticPr fontId="14"/>
  </si>
  <si>
    <t>※２　本様式は、「津市公共施設照明設備ＬＥＤ化簡易型ＥＳＣＯ事業（Ｂグループ）」のものである。</t>
    <phoneticPr fontId="3"/>
  </si>
  <si>
    <t>※３　本様式は、「津市公共施設照明設備ＬＥＤ化簡易型ＥＳＣＯ事業（Ｂグループ）」のものである。</t>
    <rPh sb="3" eb="4">
      <t>ホン</t>
    </rPh>
    <rPh sb="4" eb="6">
      <t>ヨウシキ</t>
    </rPh>
    <rPh sb="9" eb="11">
      <t>ツシ</t>
    </rPh>
    <rPh sb="11" eb="13">
      <t>コウキョウ</t>
    </rPh>
    <rPh sb="13" eb="15">
      <t>シセツ</t>
    </rPh>
    <rPh sb="15" eb="17">
      <t>ショウメイ</t>
    </rPh>
    <rPh sb="17" eb="19">
      <t>セツビ</t>
    </rPh>
    <rPh sb="22" eb="23">
      <t>カ</t>
    </rPh>
    <rPh sb="23" eb="26">
      <t>カンイガタ</t>
    </rPh>
    <rPh sb="30" eb="32">
      <t>ジギョウ</t>
    </rPh>
    <phoneticPr fontId="4"/>
  </si>
  <si>
    <t>※２　使用する照明器具は、使用照明器具提案書（第１９号様式）で提案した照明器具とする。</t>
    <phoneticPr fontId="3"/>
  </si>
  <si>
    <t>　※　本様式は、「津市公共施設照明設備ＬＥＤ化簡易型ＥＳＣＯ事業（Ｂグループ）」のものである。</t>
    <rPh sb="9" eb="11">
      <t>ツシ</t>
    </rPh>
    <rPh sb="11" eb="13">
      <t>コウキョウ</t>
    </rPh>
    <rPh sb="13" eb="15">
      <t>シセツ</t>
    </rPh>
    <rPh sb="15" eb="17">
      <t>ショウメイ</t>
    </rPh>
    <rPh sb="17" eb="19">
      <t>セツビ</t>
    </rPh>
    <phoneticPr fontId="4"/>
  </si>
  <si>
    <t>※1　第１９号様式　使用照明器具提案書の消費電力（W）の数値とリンク</t>
    <rPh sb="7" eb="9">
      <t>ヨウシキ</t>
    </rPh>
    <phoneticPr fontId="3"/>
  </si>
  <si>
    <t>第１９号様式から</t>
    <rPh sb="0" eb="1">
      <t>ダイ</t>
    </rPh>
    <rPh sb="3" eb="4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</si>
</sst>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);[Red]\(#,##0\)"/>
    <numFmt numFmtId="178" formatCode="0;\-0;;@"/>
  </numFmts>
  <fonts count="4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Segoe UI Symbol"/>
      <family val="2"/>
    </font>
    <font>
      <sz val="1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7.5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charset val="128"/>
      <scheme val="minor"/>
    </font>
    <font>
      <strike/>
      <sz val="11"/>
      <color rgb="FFFF0000"/>
      <name val="游ゴシック"/>
      <family val="2"/>
      <charset val="128"/>
      <scheme val="minor"/>
    </font>
    <font>
      <strike/>
      <sz val="11"/>
      <color theme="1"/>
      <name val="游ゴシック"/>
      <family val="2"/>
      <charset val="128"/>
      <scheme val="minor"/>
    </font>
    <font>
      <strike/>
      <sz val="8"/>
      <color theme="1"/>
      <name val="游ゴシック"/>
      <family val="2"/>
      <charset val="128"/>
      <scheme val="minor"/>
    </font>
    <font>
      <sz val="6"/>
      <color rgb="FFFF0000"/>
      <name val="游ゴシック"/>
      <family val="2"/>
      <charset val="128"/>
      <scheme val="minor"/>
    </font>
    <font>
      <sz val="6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1"/>
      <color rgb="FF7030A0"/>
      <name val="游ゴシック"/>
      <family val="2"/>
      <charset val="128"/>
      <scheme val="minor"/>
    </font>
    <font>
      <strike/>
      <sz val="11"/>
      <color rgb="FF7030A0"/>
      <name val="游ゴシック"/>
      <family val="2"/>
      <charset val="128"/>
      <scheme val="minor"/>
    </font>
    <font>
      <strike/>
      <sz val="11"/>
      <color rgb="FF7030A0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</cellStyleXfs>
  <cellXfs count="33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38" fontId="5" fillId="0" borderId="0" xfId="1" applyFont="1" applyAlignment="1">
      <alignment wrapText="1"/>
    </xf>
    <xf numFmtId="176" fontId="5" fillId="0" borderId="0" xfId="1" applyNumberFormat="1" applyFont="1" applyAlignment="1">
      <alignment wrapText="1"/>
    </xf>
    <xf numFmtId="0" fontId="6" fillId="0" borderId="0" xfId="0" applyFont="1" applyAlignment="1">
      <alignment horizontal="centerContinuous" vertical="center"/>
    </xf>
    <xf numFmtId="176" fontId="6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76" fontId="5" fillId="0" borderId="0" xfId="0" applyNumberFormat="1" applyFont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8" fontId="7" fillId="2" borderId="2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176" fontId="7" fillId="3" borderId="2" xfId="1" applyNumberFormat="1" applyFont="1" applyFill="1" applyBorder="1" applyAlignment="1">
      <alignment horizontal="center" vertical="center" wrapText="1"/>
    </xf>
    <xf numFmtId="38" fontId="7" fillId="3" borderId="3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38" fontId="9" fillId="2" borderId="5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38" fontId="9" fillId="3" borderId="5" xfId="1" applyFont="1" applyFill="1" applyBorder="1" applyAlignment="1">
      <alignment horizontal="center" vertical="center" wrapText="1"/>
    </xf>
    <xf numFmtId="176" fontId="9" fillId="3" borderId="5" xfId="1" applyNumberFormat="1" applyFont="1" applyFill="1" applyBorder="1" applyAlignment="1">
      <alignment horizontal="center" vertical="center" wrapText="1"/>
    </xf>
    <xf numFmtId="38" fontId="9" fillId="3" borderId="6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38" fontId="8" fillId="4" borderId="8" xfId="1" applyFont="1" applyFill="1" applyBorder="1" applyAlignment="1" applyProtection="1">
      <alignment horizontal="right" vertical="center" wrapText="1"/>
      <protection locked="0"/>
    </xf>
    <xf numFmtId="176" fontId="8" fillId="4" borderId="8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9" xfId="1" applyFont="1" applyFill="1" applyBorder="1" applyAlignment="1" applyProtection="1">
      <alignment horizontal="right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38" fontId="8" fillId="4" borderId="11" xfId="1" applyFont="1" applyFill="1" applyBorder="1" applyAlignment="1" applyProtection="1">
      <alignment horizontal="right" vertical="center" wrapText="1"/>
      <protection locked="0"/>
    </xf>
    <xf numFmtId="176" fontId="8" fillId="4" borderId="11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12" xfId="1" applyFont="1" applyFill="1" applyBorder="1" applyAlignment="1" applyProtection="1">
      <alignment horizontal="right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8" fontId="11" fillId="0" borderId="14" xfId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38" fontId="9" fillId="0" borderId="16" xfId="1" applyFont="1" applyBorder="1" applyAlignment="1">
      <alignment horizontal="center" vertical="center" wrapText="1"/>
    </xf>
    <xf numFmtId="176" fontId="9" fillId="0" borderId="16" xfId="1" applyNumberFormat="1" applyFont="1" applyBorder="1" applyAlignment="1">
      <alignment horizontal="center" vertical="center" wrapText="1"/>
    </xf>
    <xf numFmtId="38" fontId="9" fillId="0" borderId="17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38" fontId="9" fillId="0" borderId="0" xfId="1" applyFont="1" applyAlignment="1">
      <alignment wrapText="1"/>
    </xf>
    <xf numFmtId="176" fontId="9" fillId="0" borderId="0" xfId="1" applyNumberFormat="1" applyFont="1" applyAlignment="1">
      <alignment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38" fontId="9" fillId="0" borderId="0" xfId="1" applyFont="1" applyAlignment="1">
      <alignment vertical="center" wrapText="1"/>
    </xf>
    <xf numFmtId="38" fontId="9" fillId="0" borderId="0" xfId="1" applyFont="1" applyAlignment="1">
      <alignment horizontal="center" wrapText="1"/>
    </xf>
    <xf numFmtId="38" fontId="7" fillId="5" borderId="1" xfId="1" applyFont="1" applyFill="1" applyBorder="1" applyAlignment="1">
      <alignment horizontal="center" vertical="center" wrapText="1"/>
    </xf>
    <xf numFmtId="38" fontId="7" fillId="5" borderId="2" xfId="1" applyFont="1" applyFill="1" applyBorder="1" applyAlignment="1">
      <alignment horizontal="center" vertical="center"/>
    </xf>
    <xf numFmtId="38" fontId="7" fillId="5" borderId="2" xfId="1" applyFont="1" applyFill="1" applyBorder="1" applyAlignment="1">
      <alignment horizontal="center" vertical="center" wrapText="1"/>
    </xf>
    <xf numFmtId="38" fontId="7" fillId="5" borderId="3" xfId="1" applyFont="1" applyFill="1" applyBorder="1" applyAlignment="1">
      <alignment horizontal="center" vertical="center" wrapText="1"/>
    </xf>
    <xf numFmtId="38" fontId="9" fillId="5" borderId="4" xfId="1" applyFont="1" applyFill="1" applyBorder="1" applyAlignment="1">
      <alignment horizontal="center" vertical="center" wrapText="1"/>
    </xf>
    <xf numFmtId="38" fontId="9" fillId="5" borderId="5" xfId="1" applyFont="1" applyFill="1" applyBorder="1" applyAlignment="1">
      <alignment horizontal="center" vertical="center" wrapText="1"/>
    </xf>
    <xf numFmtId="38" fontId="9" fillId="5" borderId="6" xfId="1" applyFont="1" applyFill="1" applyBorder="1" applyAlignment="1">
      <alignment horizontal="center" vertical="center" wrapText="1"/>
    </xf>
    <xf numFmtId="38" fontId="8" fillId="0" borderId="8" xfId="1" applyFont="1" applyBorder="1" applyAlignment="1">
      <alignment vertical="center" wrapText="1"/>
    </xf>
    <xf numFmtId="38" fontId="12" fillId="4" borderId="10" xfId="1" applyFont="1" applyFill="1" applyBorder="1" applyAlignment="1" applyProtection="1">
      <alignment horizontal="right" vertical="center" wrapText="1"/>
      <protection locked="0"/>
    </xf>
    <xf numFmtId="38" fontId="12" fillId="4" borderId="11" xfId="1" applyFont="1" applyFill="1" applyBorder="1" applyAlignment="1" applyProtection="1">
      <alignment horizontal="right" vertical="center" wrapText="1"/>
      <protection locked="0"/>
    </xf>
    <xf numFmtId="38" fontId="12" fillId="0" borderId="11" xfId="1" applyFont="1" applyBorder="1" applyAlignment="1">
      <alignment horizontal="right" vertical="center" wrapText="1"/>
    </xf>
    <xf numFmtId="38" fontId="12" fillId="0" borderId="12" xfId="1" applyFont="1" applyBorder="1" applyAlignment="1">
      <alignment horizontal="right" vertical="center" wrapText="1"/>
    </xf>
    <xf numFmtId="38" fontId="8" fillId="0" borderId="14" xfId="1" applyFont="1" applyBorder="1" applyAlignment="1">
      <alignment horizontal="right" vertical="center" wrapText="1"/>
    </xf>
    <xf numFmtId="38" fontId="9" fillId="0" borderId="15" xfId="1" applyFont="1" applyBorder="1" applyAlignment="1">
      <alignment horizontal="center" vertical="center" wrapText="1"/>
    </xf>
    <xf numFmtId="38" fontId="8" fillId="0" borderId="15" xfId="1" applyFont="1" applyBorder="1" applyAlignment="1">
      <alignment horizontal="left" vertical="center"/>
    </xf>
    <xf numFmtId="38" fontId="8" fillId="0" borderId="18" xfId="1" applyFont="1" applyBorder="1" applyAlignment="1">
      <alignment horizontal="right" vertical="center"/>
    </xf>
    <xf numFmtId="38" fontId="12" fillId="0" borderId="17" xfId="1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38" fontId="8" fillId="0" borderId="1" xfId="1" applyFont="1" applyBorder="1" applyAlignment="1">
      <alignment horizontal="left"/>
    </xf>
    <xf numFmtId="38" fontId="8" fillId="0" borderId="19" xfId="1" applyFont="1" applyBorder="1" applyAlignment="1">
      <alignment horizontal="right" vertical="center"/>
    </xf>
    <xf numFmtId="38" fontId="12" fillId="4" borderId="20" xfId="1" applyFont="1" applyFill="1" applyBorder="1" applyAlignment="1" applyProtection="1">
      <alignment horizontal="right" vertical="center" wrapText="1"/>
      <protection locked="0"/>
    </xf>
    <xf numFmtId="38" fontId="8" fillId="0" borderId="21" xfId="1" applyFont="1" applyBorder="1" applyAlignment="1">
      <alignment horizontal="left"/>
    </xf>
    <xf numFmtId="38" fontId="8" fillId="0" borderId="22" xfId="1" applyFont="1" applyBorder="1" applyAlignment="1">
      <alignment horizontal="right" vertical="center"/>
    </xf>
    <xf numFmtId="0" fontId="9" fillId="0" borderId="0" xfId="0" applyFont="1" applyAlignment="1"/>
    <xf numFmtId="38" fontId="12" fillId="0" borderId="20" xfId="1" applyFont="1" applyBorder="1" applyAlignment="1">
      <alignment horizontal="right" vertical="center" wrapText="1"/>
    </xf>
    <xf numFmtId="38" fontId="8" fillId="0" borderId="23" xfId="1" applyFont="1" applyBorder="1" applyAlignment="1">
      <alignment horizontal="left"/>
    </xf>
    <xf numFmtId="38" fontId="8" fillId="0" borderId="24" xfId="1" applyFont="1" applyBorder="1" applyAlignment="1">
      <alignment horizontal="right" vertical="center"/>
    </xf>
    <xf numFmtId="38" fontId="12" fillId="0" borderId="25" xfId="1" applyFont="1" applyBorder="1" applyAlignment="1">
      <alignment horizontal="right" vertical="center" wrapText="1"/>
    </xf>
    <xf numFmtId="0" fontId="5" fillId="4" borderId="12" xfId="0" applyFont="1" applyFill="1" applyBorder="1" applyAlignment="1">
      <alignment wrapText="1"/>
    </xf>
    <xf numFmtId="0" fontId="2" fillId="0" borderId="0" xfId="2" applyFont="1" applyAlignment="1">
      <alignment vertical="top"/>
    </xf>
    <xf numFmtId="0" fontId="5" fillId="0" borderId="0" xfId="2" applyFont="1">
      <alignment vertical="center"/>
    </xf>
    <xf numFmtId="0" fontId="15" fillId="0" borderId="0" xfId="2" applyFont="1">
      <alignment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center"/>
    </xf>
    <xf numFmtId="0" fontId="5" fillId="0" borderId="11" xfId="2" applyFont="1" applyBorder="1">
      <alignment vertical="center"/>
    </xf>
    <xf numFmtId="38" fontId="5" fillId="0" borderId="11" xfId="2" applyNumberFormat="1" applyFont="1" applyBorder="1">
      <alignment vertical="center"/>
    </xf>
    <xf numFmtId="40" fontId="5" fillId="0" borderId="11" xfId="1" applyNumberFormat="1" applyFont="1" applyBorder="1">
      <alignment vertical="center"/>
    </xf>
    <xf numFmtId="0" fontId="5" fillId="0" borderId="11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7" fillId="0" borderId="0" xfId="3" applyFont="1">
      <alignment vertical="center"/>
    </xf>
    <xf numFmtId="0" fontId="16" fillId="0" borderId="0" xfId="3" applyFont="1">
      <alignment vertical="center"/>
    </xf>
    <xf numFmtId="0" fontId="16" fillId="0" borderId="0" xfId="3">
      <alignment vertical="center"/>
    </xf>
    <xf numFmtId="0" fontId="0" fillId="0" borderId="0" xfId="0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vertical="center"/>
    </xf>
    <xf numFmtId="0" fontId="0" fillId="9" borderId="0" xfId="0" applyFill="1">
      <alignment vertical="center"/>
    </xf>
    <xf numFmtId="0" fontId="0" fillId="9" borderId="0" xfId="0" applyFill="1" applyBorder="1" applyAlignment="1">
      <alignment vertical="center"/>
    </xf>
    <xf numFmtId="0" fontId="0" fillId="9" borderId="0" xfId="0" applyFill="1" applyBorder="1" applyAlignment="1">
      <alignment vertical="center" wrapText="1"/>
    </xf>
    <xf numFmtId="0" fontId="0" fillId="10" borderId="0" xfId="0" applyFill="1" applyBorder="1" applyAlignment="1">
      <alignment vertical="center"/>
    </xf>
    <xf numFmtId="0" fontId="0" fillId="10" borderId="0" xfId="0" applyFill="1">
      <alignment vertical="center"/>
    </xf>
    <xf numFmtId="0" fontId="0" fillId="10" borderId="0" xfId="0" applyFill="1" applyBorder="1" applyAlignment="1">
      <alignment vertical="center" wrapText="1"/>
    </xf>
    <xf numFmtId="0" fontId="0" fillId="0" borderId="11" xfId="0" applyFill="1" applyBorder="1">
      <alignment vertical="center"/>
    </xf>
    <xf numFmtId="0" fontId="0" fillId="0" borderId="0" xfId="0" applyFill="1">
      <alignment vertical="center"/>
    </xf>
    <xf numFmtId="0" fontId="17" fillId="0" borderId="1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 shrinkToFit="1"/>
    </xf>
    <xf numFmtId="0" fontId="17" fillId="0" borderId="26" xfId="3" applyFont="1" applyBorder="1">
      <alignment vertical="center"/>
    </xf>
    <xf numFmtId="0" fontId="17" fillId="0" borderId="26" xfId="3" applyNumberFormat="1" applyFont="1" applyFill="1" applyBorder="1" applyAlignment="1">
      <alignment vertical="center" wrapText="1"/>
    </xf>
    <xf numFmtId="0" fontId="17" fillId="6" borderId="13" xfId="3" applyFont="1" applyFill="1" applyBorder="1">
      <alignment vertical="center"/>
    </xf>
    <xf numFmtId="0" fontId="17" fillId="6" borderId="14" xfId="3" applyFont="1" applyFill="1" applyBorder="1">
      <alignment vertical="center"/>
    </xf>
    <xf numFmtId="0" fontId="17" fillId="6" borderId="35" xfId="3" applyFont="1" applyFill="1" applyBorder="1">
      <alignment vertical="center"/>
    </xf>
    <xf numFmtId="0" fontId="20" fillId="12" borderId="0" xfId="3" applyNumberFormat="1" applyFont="1" applyFill="1" applyBorder="1" applyAlignment="1">
      <alignment vertical="center"/>
    </xf>
    <xf numFmtId="178" fontId="22" fillId="11" borderId="11" xfId="3" applyNumberFormat="1" applyFont="1" applyFill="1" applyBorder="1" applyAlignment="1">
      <alignment vertical="center" wrapText="1" shrinkToFit="1"/>
    </xf>
    <xf numFmtId="0" fontId="17" fillId="11" borderId="11" xfId="3" applyFont="1" applyFill="1" applyBorder="1" applyAlignment="1">
      <alignment horizontal="center" vertical="center" wrapText="1" shrinkToFit="1"/>
    </xf>
    <xf numFmtId="0" fontId="17" fillId="11" borderId="11" xfId="3" applyFont="1" applyFill="1" applyBorder="1" applyAlignment="1">
      <alignment horizontal="center" vertical="center" wrapText="1"/>
    </xf>
    <xf numFmtId="0" fontId="17" fillId="11" borderId="11" xfId="3" applyFont="1" applyFill="1" applyBorder="1">
      <alignment vertical="center"/>
    </xf>
    <xf numFmtId="0" fontId="17" fillId="11" borderId="11" xfId="3" applyFont="1" applyFill="1" applyBorder="1" applyAlignment="1">
      <alignment vertical="center" wrapText="1"/>
    </xf>
    <xf numFmtId="0" fontId="17" fillId="11" borderId="0" xfId="3" applyFont="1" applyFill="1">
      <alignment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3" borderId="11" xfId="0" applyFill="1" applyBorder="1">
      <alignment vertical="center"/>
    </xf>
    <xf numFmtId="0" fontId="0" fillId="0" borderId="11" xfId="0" applyBorder="1" applyAlignment="1">
      <alignment vertical="center" wrapText="1"/>
    </xf>
    <xf numFmtId="0" fontId="23" fillId="0" borderId="11" xfId="0" applyFont="1" applyBorder="1">
      <alignment vertical="center"/>
    </xf>
    <xf numFmtId="0" fontId="16" fillId="0" borderId="11" xfId="0" applyFont="1" applyBorder="1">
      <alignment vertical="center"/>
    </xf>
    <xf numFmtId="0" fontId="0" fillId="0" borderId="11" xfId="0" applyFont="1" applyBorder="1">
      <alignment vertical="center"/>
    </xf>
    <xf numFmtId="0" fontId="24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6" fillId="0" borderId="11" xfId="0" applyFont="1" applyFill="1" applyBorder="1">
      <alignment vertical="center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horizontal="left" vertical="center" wrapText="1"/>
    </xf>
    <xf numFmtId="0" fontId="0" fillId="13" borderId="11" xfId="0" applyFill="1" applyBorder="1" applyAlignment="1">
      <alignment vertical="top" wrapText="1"/>
    </xf>
    <xf numFmtId="0" fontId="0" fillId="0" borderId="39" xfId="0" applyBorder="1">
      <alignment vertical="center"/>
    </xf>
    <xf numFmtId="0" fontId="30" fillId="0" borderId="11" xfId="0" applyFont="1" applyBorder="1">
      <alignment vertical="center"/>
    </xf>
    <xf numFmtId="0" fontId="27" fillId="0" borderId="11" xfId="0" applyFont="1" applyBorder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32" fillId="0" borderId="0" xfId="2" applyFont="1">
      <alignment vertical="center"/>
    </xf>
    <xf numFmtId="0" fontId="17" fillId="0" borderId="0" xfId="3" applyFont="1" applyBorder="1">
      <alignment vertical="center"/>
    </xf>
    <xf numFmtId="0" fontId="17" fillId="0" borderId="31" xfId="3" applyFont="1" applyBorder="1">
      <alignment vertical="center"/>
    </xf>
    <xf numFmtId="0" fontId="17" fillId="0" borderId="22" xfId="3" applyFont="1" applyBorder="1">
      <alignment vertical="center"/>
    </xf>
    <xf numFmtId="0" fontId="17" fillId="0" borderId="38" xfId="3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2" fillId="0" borderId="11" xfId="3" applyFont="1" applyBorder="1" applyAlignment="1">
      <alignment horizontal="center" vertical="center" wrapText="1"/>
    </xf>
    <xf numFmtId="0" fontId="22" fillId="0" borderId="22" xfId="3" applyFont="1" applyBorder="1" applyAlignment="1">
      <alignment horizontal="center" vertical="center" wrapText="1" shrinkToFit="1"/>
    </xf>
    <xf numFmtId="0" fontId="22" fillId="0" borderId="11" xfId="3" applyFont="1" applyBorder="1" applyAlignment="1">
      <alignment horizontal="center" vertical="center" wrapText="1" shrinkToFit="1"/>
    </xf>
    <xf numFmtId="0" fontId="17" fillId="0" borderId="26" xfId="3" applyFont="1" applyFill="1" applyBorder="1">
      <alignment vertical="center"/>
    </xf>
    <xf numFmtId="178" fontId="22" fillId="11" borderId="11" xfId="3" applyNumberFormat="1" applyFont="1" applyFill="1" applyBorder="1" applyAlignment="1">
      <alignment vertical="center" wrapText="1"/>
    </xf>
    <xf numFmtId="177" fontId="17" fillId="11" borderId="0" xfId="3" applyNumberFormat="1" applyFont="1" applyFill="1" applyBorder="1" applyAlignment="1">
      <alignment horizontal="center" vertical="center"/>
    </xf>
    <xf numFmtId="177" fontId="17" fillId="11" borderId="0" xfId="3" applyNumberFormat="1" applyFont="1" applyFill="1" applyBorder="1" applyAlignment="1">
      <alignment horizontal="center" vertical="center" wrapText="1" shrinkToFit="1"/>
    </xf>
    <xf numFmtId="177" fontId="17" fillId="11" borderId="0" xfId="3" applyNumberFormat="1" applyFont="1" applyFill="1" applyBorder="1" applyAlignment="1">
      <alignment horizontal="center" vertical="center" shrinkToFit="1"/>
    </xf>
    <xf numFmtId="0" fontId="17" fillId="11" borderId="0" xfId="3" applyNumberFormat="1" applyFont="1" applyFill="1" applyBorder="1" applyAlignment="1">
      <alignment vertical="center"/>
    </xf>
    <xf numFmtId="0" fontId="20" fillId="11" borderId="0" xfId="3" applyNumberFormat="1" applyFont="1" applyFill="1" applyBorder="1" applyAlignment="1">
      <alignment vertical="center"/>
    </xf>
    <xf numFmtId="0" fontId="17" fillId="0" borderId="0" xfId="3" applyFont="1" applyAlignment="1">
      <alignment vertical="center" shrinkToFit="1"/>
    </xf>
    <xf numFmtId="0" fontId="22" fillId="0" borderId="28" xfId="3" applyFont="1" applyBorder="1" applyAlignment="1">
      <alignment horizontal="center" vertical="center" wrapText="1"/>
    </xf>
    <xf numFmtId="0" fontId="17" fillId="0" borderId="29" xfId="3" applyFont="1" applyBorder="1">
      <alignment vertical="center"/>
    </xf>
    <xf numFmtId="0" fontId="17" fillId="0" borderId="27" xfId="3" applyFont="1" applyBorder="1">
      <alignment vertical="center"/>
    </xf>
    <xf numFmtId="0" fontId="22" fillId="0" borderId="47" xfId="3" applyFont="1" applyBorder="1" applyAlignment="1">
      <alignment horizontal="center" vertical="center"/>
    </xf>
    <xf numFmtId="0" fontId="17" fillId="0" borderId="48" xfId="3" applyFont="1" applyBorder="1">
      <alignment vertical="center"/>
    </xf>
    <xf numFmtId="0" fontId="17" fillId="0" borderId="22" xfId="3" applyFont="1" applyFill="1" applyBorder="1">
      <alignment vertical="center"/>
    </xf>
    <xf numFmtId="0" fontId="17" fillId="0" borderId="48" xfId="3" applyFont="1" applyFill="1" applyBorder="1">
      <alignment vertical="center"/>
    </xf>
    <xf numFmtId="10" fontId="17" fillId="0" borderId="0" xfId="3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5" borderId="30" xfId="0" applyFill="1" applyBorder="1" applyAlignment="1">
      <alignment horizontal="center" vertical="center" wrapText="1"/>
    </xf>
    <xf numFmtId="0" fontId="27" fillId="4" borderId="11" xfId="0" applyFont="1" applyFill="1" applyBorder="1">
      <alignment vertical="center"/>
    </xf>
    <xf numFmtId="0" fontId="28" fillId="13" borderId="11" xfId="0" applyFont="1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31" fillId="4" borderId="11" xfId="0" applyFont="1" applyFill="1" applyBorder="1">
      <alignment vertical="center"/>
    </xf>
    <xf numFmtId="0" fontId="0" fillId="14" borderId="11" xfId="0" applyFill="1" applyBorder="1" applyAlignment="1">
      <alignment horizontal="center" vertical="center"/>
    </xf>
    <xf numFmtId="0" fontId="0" fillId="14" borderId="11" xfId="0" applyFill="1" applyBorder="1">
      <alignment vertical="center"/>
    </xf>
    <xf numFmtId="0" fontId="0" fillId="6" borderId="11" xfId="0" applyFill="1" applyBorder="1">
      <alignment vertical="center"/>
    </xf>
    <xf numFmtId="0" fontId="35" fillId="6" borderId="11" xfId="0" applyFont="1" applyFill="1" applyBorder="1">
      <alignment vertical="center"/>
    </xf>
    <xf numFmtId="0" fontId="0" fillId="6" borderId="11" xfId="0" applyFill="1" applyBorder="1" applyAlignment="1">
      <alignment horizontal="center" vertical="center"/>
    </xf>
    <xf numFmtId="0" fontId="36" fillId="6" borderId="11" xfId="0" applyFont="1" applyFill="1" applyBorder="1">
      <alignment vertical="center"/>
    </xf>
    <xf numFmtId="0" fontId="0" fillId="5" borderId="30" xfId="0" applyFill="1" applyBorder="1" applyAlignment="1">
      <alignment horizontal="center" vertical="center" wrapText="1"/>
    </xf>
    <xf numFmtId="0" fontId="0" fillId="15" borderId="11" xfId="0" applyFill="1" applyBorder="1">
      <alignment vertical="center"/>
    </xf>
    <xf numFmtId="0" fontId="27" fillId="15" borderId="11" xfId="0" applyFont="1" applyFill="1" applyBorder="1">
      <alignment vertical="center"/>
    </xf>
    <xf numFmtId="0" fontId="31" fillId="15" borderId="11" xfId="0" applyFont="1" applyFill="1" applyBorder="1">
      <alignment vertical="center"/>
    </xf>
    <xf numFmtId="0" fontId="27" fillId="15" borderId="11" xfId="0" applyFont="1" applyFill="1" applyBorder="1" applyAlignment="1">
      <alignment horizontal="center" vertical="center"/>
    </xf>
    <xf numFmtId="0" fontId="31" fillId="0" borderId="0" xfId="0" applyFont="1" applyFill="1">
      <alignment vertical="center"/>
    </xf>
    <xf numFmtId="0" fontId="31" fillId="15" borderId="11" xfId="0" applyFont="1" applyFill="1" applyBorder="1" applyAlignment="1">
      <alignment horizontal="center" vertical="center"/>
    </xf>
    <xf numFmtId="0" fontId="33" fillId="15" borderId="11" xfId="0" applyFont="1" applyFill="1" applyBorder="1">
      <alignment vertical="center"/>
    </xf>
    <xf numFmtId="0" fontId="37" fillId="15" borderId="11" xfId="0" applyFont="1" applyFill="1" applyBorder="1">
      <alignment vertical="center"/>
    </xf>
    <xf numFmtId="0" fontId="38" fillId="15" borderId="11" xfId="0" applyFont="1" applyFill="1" applyBorder="1">
      <alignment vertical="center"/>
    </xf>
    <xf numFmtId="0" fontId="39" fillId="15" borderId="11" xfId="0" applyFont="1" applyFill="1" applyBorder="1">
      <alignment vertical="center"/>
    </xf>
    <xf numFmtId="0" fontId="40" fillId="15" borderId="11" xfId="0" applyFont="1" applyFill="1" applyBorder="1">
      <alignment vertical="center"/>
    </xf>
    <xf numFmtId="10" fontId="17" fillId="0" borderId="0" xfId="3" applyNumberFormat="1" applyFont="1" applyFill="1">
      <alignment vertical="center"/>
    </xf>
    <xf numFmtId="0" fontId="16" fillId="0" borderId="0" xfId="3" applyFill="1">
      <alignment vertical="center"/>
    </xf>
    <xf numFmtId="0" fontId="17" fillId="0" borderId="0" xfId="3" applyFont="1" applyFill="1">
      <alignment vertical="center"/>
    </xf>
    <xf numFmtId="0" fontId="29" fillId="0" borderId="11" xfId="0" applyFont="1" applyBorder="1">
      <alignment vertical="center"/>
    </xf>
    <xf numFmtId="0" fontId="27" fillId="0" borderId="11" xfId="0" applyFont="1" applyFill="1" applyBorder="1">
      <alignment vertical="center"/>
    </xf>
    <xf numFmtId="0" fontId="27" fillId="6" borderId="11" xfId="0" applyFont="1" applyFill="1" applyBorder="1">
      <alignment vertical="center"/>
    </xf>
    <xf numFmtId="0" fontId="34" fillId="6" borderId="11" xfId="0" applyFont="1" applyFill="1" applyBorder="1">
      <alignment vertical="center"/>
    </xf>
    <xf numFmtId="0" fontId="41" fillId="0" borderId="11" xfId="0" applyFont="1" applyBorder="1">
      <alignment vertical="center"/>
    </xf>
    <xf numFmtId="0" fontId="41" fillId="15" borderId="11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42" fillId="0" borderId="11" xfId="0" applyFont="1" applyBorder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 wrapText="1"/>
    </xf>
    <xf numFmtId="0" fontId="16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0" fillId="0" borderId="0" xfId="0" applyFill="1" applyAlignment="1">
      <alignment vertical="center" wrapText="1" shrinkToFit="1"/>
    </xf>
    <xf numFmtId="0" fontId="31" fillId="13" borderId="50" xfId="0" applyFont="1" applyFill="1" applyBorder="1">
      <alignment vertical="center"/>
    </xf>
    <xf numFmtId="0" fontId="0" fillId="0" borderId="0" xfId="0" applyBorder="1" applyAlignment="1">
      <alignment vertical="center" shrinkToFit="1"/>
    </xf>
    <xf numFmtId="0" fontId="29" fillId="0" borderId="0" xfId="0" applyFont="1" applyFill="1" applyAlignment="1">
      <alignment vertical="center" shrinkToFit="1"/>
    </xf>
    <xf numFmtId="0" fontId="0" fillId="0" borderId="27" xfId="0" applyFill="1" applyBorder="1">
      <alignment vertical="center"/>
    </xf>
    <xf numFmtId="0" fontId="28" fillId="0" borderId="0" xfId="0" applyFont="1" applyFill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0" xfId="0" applyFont="1" applyAlignment="1">
      <alignment vertical="center" wrapText="1" shrinkToFit="1"/>
    </xf>
    <xf numFmtId="38" fontId="9" fillId="0" borderId="15" xfId="0" applyNumberFormat="1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8" fillId="4" borderId="34" xfId="0" applyFont="1" applyFill="1" applyBorder="1" applyAlignment="1" applyProtection="1">
      <alignment horizontal="left" vertical="center" wrapText="1"/>
      <protection locked="0"/>
    </xf>
    <xf numFmtId="0" fontId="8" fillId="4" borderId="22" xfId="0" applyFont="1" applyFill="1" applyBorder="1" applyAlignment="1" applyProtection="1">
      <alignment horizontal="left" vertical="center" wrapText="1"/>
      <protection locked="0"/>
    </xf>
    <xf numFmtId="38" fontId="11" fillId="0" borderId="51" xfId="1" applyFont="1" applyBorder="1" applyAlignment="1">
      <alignment vertical="center" wrapText="1"/>
    </xf>
    <xf numFmtId="38" fontId="11" fillId="0" borderId="12" xfId="1" applyFont="1" applyBorder="1" applyAlignment="1">
      <alignment vertical="center" wrapText="1"/>
    </xf>
    <xf numFmtId="38" fontId="11" fillId="0" borderId="6" xfId="1" applyFont="1" applyBorder="1" applyAlignment="1">
      <alignment vertical="center" wrapText="1"/>
    </xf>
    <xf numFmtId="0" fontId="8" fillId="4" borderId="24" xfId="0" applyFont="1" applyFill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38" fontId="8" fillId="4" borderId="5" xfId="1" applyFont="1" applyFill="1" applyBorder="1" applyAlignment="1" applyProtection="1">
      <alignment horizontal="right" vertical="center" wrapText="1"/>
      <protection locked="0"/>
    </xf>
    <xf numFmtId="176" fontId="8" fillId="4" borderId="5" xfId="1" applyNumberFormat="1" applyFont="1" applyFill="1" applyBorder="1" applyAlignment="1" applyProtection="1">
      <alignment horizontal="right" vertical="center" wrapText="1"/>
      <protection locked="0"/>
    </xf>
    <xf numFmtId="38" fontId="8" fillId="4" borderId="6" xfId="1" applyFont="1" applyFill="1" applyBorder="1" applyAlignment="1" applyProtection="1">
      <alignment horizontal="right" vertical="center" wrapText="1"/>
      <protection locked="0"/>
    </xf>
    <xf numFmtId="0" fontId="9" fillId="0" borderId="22" xfId="0" applyFont="1" applyBorder="1" applyAlignment="1">
      <alignment vertical="center" wrapText="1"/>
    </xf>
    <xf numFmtId="0" fontId="5" fillId="0" borderId="11" xfId="2" applyFont="1" applyFill="1" applyBorder="1" applyAlignment="1">
      <alignment horizontal="center" vertical="center" wrapText="1"/>
    </xf>
    <xf numFmtId="38" fontId="12" fillId="4" borderId="4" xfId="1" applyFont="1" applyFill="1" applyBorder="1" applyAlignment="1" applyProtection="1">
      <alignment horizontal="right" vertical="center" wrapText="1"/>
      <protection locked="0"/>
    </xf>
    <xf numFmtId="38" fontId="12" fillId="4" borderId="5" xfId="1" applyFont="1" applyFill="1" applyBorder="1" applyAlignment="1" applyProtection="1">
      <alignment horizontal="right" vertical="center" wrapText="1"/>
      <protection locked="0"/>
    </xf>
    <xf numFmtId="40" fontId="5" fillId="0" borderId="11" xfId="1" applyNumberFormat="1" applyFont="1" applyFill="1" applyBorder="1">
      <alignment vertical="center"/>
    </xf>
    <xf numFmtId="0" fontId="5" fillId="0" borderId="11" xfId="2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32" fillId="0" borderId="26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7" fillId="6" borderId="52" xfId="3" applyFont="1" applyFill="1" applyBorder="1">
      <alignment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vertical="center" wrapText="1"/>
    </xf>
    <xf numFmtId="0" fontId="32" fillId="0" borderId="26" xfId="0" applyFont="1" applyFill="1" applyBorder="1" applyAlignment="1">
      <alignment vertical="center" wrapText="1"/>
    </xf>
    <xf numFmtId="0" fontId="17" fillId="0" borderId="38" xfId="3" applyFont="1" applyFill="1" applyBorder="1">
      <alignment vertical="center"/>
    </xf>
    <xf numFmtId="0" fontId="17" fillId="0" borderId="37" xfId="3" applyFont="1" applyFill="1" applyBorder="1">
      <alignment vertical="center"/>
    </xf>
    <xf numFmtId="0" fontId="17" fillId="0" borderId="49" xfId="3" applyFont="1" applyFill="1" applyBorder="1">
      <alignment vertical="center"/>
    </xf>
    <xf numFmtId="0" fontId="17" fillId="0" borderId="11" xfId="3" applyFont="1" applyFill="1" applyBorder="1">
      <alignment vertical="center"/>
    </xf>
    <xf numFmtId="0" fontId="17" fillId="0" borderId="45" xfId="3" applyFont="1" applyFill="1" applyBorder="1">
      <alignment vertical="center"/>
    </xf>
    <xf numFmtId="0" fontId="32" fillId="0" borderId="11" xfId="0" applyFont="1" applyFill="1" applyBorder="1" applyAlignment="1">
      <alignment vertical="center"/>
    </xf>
    <xf numFmtId="38" fontId="8" fillId="0" borderId="11" xfId="1" applyFont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0" fontId="17" fillId="0" borderId="41" xfId="3" applyFont="1" applyBorder="1" applyAlignment="1">
      <alignment vertical="center"/>
    </xf>
    <xf numFmtId="0" fontId="17" fillId="0" borderId="38" xfId="3" applyFont="1" applyBorder="1" applyAlignment="1">
      <alignment vertical="center"/>
    </xf>
    <xf numFmtId="0" fontId="17" fillId="0" borderId="36" xfId="3" applyFont="1" applyBorder="1" applyAlignment="1">
      <alignment vertical="center"/>
    </xf>
    <xf numFmtId="0" fontId="17" fillId="0" borderId="37" xfId="3" applyFont="1" applyBorder="1" applyAlignment="1">
      <alignment vertical="center"/>
    </xf>
    <xf numFmtId="0" fontId="17" fillId="0" borderId="29" xfId="3" applyFont="1" applyBorder="1" applyAlignment="1">
      <alignment vertical="center"/>
    </xf>
    <xf numFmtId="0" fontId="17" fillId="0" borderId="22" xfId="3" applyFont="1" applyBorder="1" applyAlignment="1">
      <alignment vertical="center"/>
    </xf>
    <xf numFmtId="0" fontId="17" fillId="0" borderId="28" xfId="3" applyFont="1" applyBorder="1" applyAlignment="1">
      <alignment vertical="center"/>
    </xf>
    <xf numFmtId="0" fontId="17" fillId="0" borderId="46" xfId="0" applyFont="1" applyBorder="1" applyAlignment="1">
      <alignment vertical="center" shrinkToFit="1"/>
    </xf>
    <xf numFmtId="0" fontId="17" fillId="0" borderId="44" xfId="0" applyFont="1" applyBorder="1" applyAlignment="1">
      <alignment vertical="center" shrinkToFit="1"/>
    </xf>
    <xf numFmtId="0" fontId="17" fillId="0" borderId="22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0" fontId="17" fillId="0" borderId="27" xfId="3" applyFont="1" applyBorder="1" applyAlignment="1">
      <alignment vertical="center"/>
    </xf>
    <xf numFmtId="0" fontId="17" fillId="0" borderId="31" xfId="3" applyFont="1" applyBorder="1" applyAlignment="1">
      <alignment vertical="center"/>
    </xf>
    <xf numFmtId="0" fontId="17" fillId="0" borderId="30" xfId="3" applyFont="1" applyBorder="1" applyAlignment="1">
      <alignment vertical="center"/>
    </xf>
    <xf numFmtId="0" fontId="17" fillId="0" borderId="28" xfId="3" applyFont="1" applyFill="1" applyBorder="1" applyAlignment="1">
      <alignment vertical="center"/>
    </xf>
    <xf numFmtId="0" fontId="17" fillId="0" borderId="29" xfId="3" applyFont="1" applyFill="1" applyBorder="1" applyAlignment="1">
      <alignment vertical="center"/>
    </xf>
    <xf numFmtId="0" fontId="17" fillId="0" borderId="22" xfId="3" applyFont="1" applyFill="1" applyBorder="1" applyAlignment="1">
      <alignment vertical="center"/>
    </xf>
    <xf numFmtId="0" fontId="17" fillId="11" borderId="26" xfId="3" applyFont="1" applyFill="1" applyBorder="1" applyAlignment="1">
      <alignment horizontal="center" vertical="center" wrapText="1"/>
    </xf>
    <xf numFmtId="0" fontId="17" fillId="11" borderId="8" xfId="3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vertical="center" shrinkToFit="1"/>
    </xf>
    <xf numFmtId="0" fontId="17" fillId="0" borderId="12" xfId="0" applyFont="1" applyFill="1" applyBorder="1" applyAlignment="1">
      <alignment vertical="center" shrinkToFit="1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7" fillId="0" borderId="11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26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27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33" xfId="3" applyFont="1" applyBorder="1" applyAlignment="1">
      <alignment horizontal="center" vertical="center"/>
    </xf>
    <xf numFmtId="0" fontId="17" fillId="0" borderId="43" xfId="3" applyFont="1" applyBorder="1" applyAlignment="1">
      <alignment horizontal="center" vertical="center"/>
    </xf>
    <xf numFmtId="0" fontId="17" fillId="0" borderId="29" xfId="3" applyFont="1" applyBorder="1" applyAlignment="1">
      <alignment horizontal="center" vertical="center"/>
    </xf>
    <xf numFmtId="0" fontId="17" fillId="0" borderId="26" xfId="3" applyFont="1" applyBorder="1" applyAlignment="1">
      <alignment horizontal="center" vertical="center" shrinkToFit="1"/>
    </xf>
    <xf numFmtId="0" fontId="17" fillId="0" borderId="8" xfId="3" applyFont="1" applyBorder="1" applyAlignment="1">
      <alignment horizontal="center" vertical="center" shrinkToFit="1"/>
    </xf>
    <xf numFmtId="0" fontId="17" fillId="11" borderId="26" xfId="3" applyFont="1" applyFill="1" applyBorder="1" applyAlignment="1">
      <alignment horizontal="center" vertical="center" shrinkToFit="1"/>
    </xf>
    <xf numFmtId="0" fontId="17" fillId="11" borderId="8" xfId="3" applyFont="1" applyFill="1" applyBorder="1" applyAlignment="1">
      <alignment horizontal="center" vertical="center" shrinkToFit="1"/>
    </xf>
    <xf numFmtId="0" fontId="17" fillId="11" borderId="11" xfId="3" applyFont="1" applyFill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31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 shrinkToFit="1"/>
    </xf>
    <xf numFmtId="0" fontId="17" fillId="0" borderId="12" xfId="3" applyFont="1" applyBorder="1" applyAlignment="1">
      <alignment horizontal="center" vertical="center" shrinkToFit="1"/>
    </xf>
    <xf numFmtId="0" fontId="17" fillId="0" borderId="10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17" fillId="0" borderId="28" xfId="3" applyFont="1" applyBorder="1" applyAlignment="1">
      <alignment horizontal="center" vertical="center"/>
    </xf>
    <xf numFmtId="0" fontId="17" fillId="0" borderId="21" xfId="3" applyFont="1" applyBorder="1" applyAlignment="1">
      <alignment vertical="center"/>
    </xf>
    <xf numFmtId="0" fontId="17" fillId="0" borderId="20" xfId="3" applyFont="1" applyBorder="1" applyAlignment="1">
      <alignment vertical="center"/>
    </xf>
    <xf numFmtId="0" fontId="17" fillId="0" borderId="42" xfId="3" applyFont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textRotation="255"/>
    </xf>
    <xf numFmtId="0" fontId="0" fillId="5" borderId="11" xfId="0" applyFill="1" applyBorder="1" applyAlignment="1">
      <alignment horizontal="center" vertical="center" textRotation="255" wrapText="1"/>
    </xf>
    <xf numFmtId="0" fontId="0" fillId="5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textRotation="255" wrapText="1"/>
    </xf>
    <xf numFmtId="0" fontId="0" fillId="8" borderId="11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 textRotation="255" wrapText="1"/>
    </xf>
    <xf numFmtId="0" fontId="0" fillId="7" borderId="11" xfId="0" applyFill="1" applyBorder="1" applyAlignment="1">
      <alignment horizontal="center" vertical="center" textRotation="255"/>
    </xf>
    <xf numFmtId="0" fontId="0" fillId="7" borderId="11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/>
    </xf>
    <xf numFmtId="0" fontId="0" fillId="0" borderId="50" xfId="0" applyFont="1" applyBorder="1" applyAlignment="1">
      <alignment vertical="center" wrapText="1"/>
    </xf>
  </cellXfs>
  <cellStyles count="4">
    <cellStyle name="桁区切り" xfId="1" builtinId="6"/>
    <cellStyle name="標準" xfId="0" builtinId="0"/>
    <cellStyle name="標準 2" xfId="2" xr:uid="{D52A24F9-02BF-4A28-912B-2BC72D3A5E83}"/>
    <cellStyle name="標準 3" xfId="3" xr:uid="{8C32C63E-8E87-46D8-8CEF-77EBEB3C7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8716CD-0398-4235-8BD3-CD4E283C0DF1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5B26D2-A123-49CF-B33D-D200B4717546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5AE856-6DB8-47D8-84B8-AF8E979F1027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8E0A27-E264-46B5-93E0-B48C8B83226C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FB53DE-0AFE-47B9-B455-CC78DA66212C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D90CF-0CBF-44CC-AEDA-623BFB03006D}"/>
            </a:ext>
          </a:extLst>
        </xdr:cNvPr>
        <xdr:cNvSpPr txBox="1"/>
      </xdr:nvSpPr>
      <xdr:spPr>
        <a:xfrm>
          <a:off x="1994535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51907A-01E1-4ECF-AAFA-11ABC11A725A}"/>
            </a:ext>
          </a:extLst>
        </xdr:cNvPr>
        <xdr:cNvSpPr txBox="1"/>
      </xdr:nvSpPr>
      <xdr:spPr>
        <a:xfrm>
          <a:off x="24869775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906357-CE99-4D9A-8505-0B8D7DA86957}"/>
            </a:ext>
          </a:extLst>
        </xdr:cNvPr>
        <xdr:cNvSpPr txBox="1"/>
      </xdr:nvSpPr>
      <xdr:spPr>
        <a:xfrm>
          <a:off x="24526875" y="57150"/>
          <a:ext cx="1885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A2FF3E-C193-4511-9139-96CD0296929F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981075</xdr:colOff>
      <xdr:row>0</xdr:row>
      <xdr:rowOff>57150</xdr:rowOff>
    </xdr:from>
    <xdr:to>
      <xdr:col>27</xdr:col>
      <xdr:colOff>533400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EAB988-FE92-4FF7-91EF-DFFD14E750C0}"/>
            </a:ext>
          </a:extLst>
        </xdr:cNvPr>
        <xdr:cNvSpPr txBox="1"/>
      </xdr:nvSpPr>
      <xdr:spPr>
        <a:xfrm>
          <a:off x="23279100" y="57150"/>
          <a:ext cx="11239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別紙２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7\Z\&#9632;&#20489;&#33538;&#20849;&#26377;&#65288;AP&#20250;&#35696;&#36039;&#26009;&#12394;&#12393;&#65289;\AP&#20250;&#35696;\&#24037;&#22580;&#21029;&#27531;&#26989;09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w2\public\&#24037;&#21209;&#37096;\&#24037;&#21209;&#37096;&#35373;&#35336;\&#35211;&#31309;&#26360;&#27096;&#24335;\&#12360;&#12367;&#12379;&#12427;\&#12467;&#12500;&#12540;%20&#65374;%20&#12456;&#12523;&#12486;&#12483;&#12463;&#20462;&#3234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008\y\keiri\&#32076;&#29702;&#20849;&#29992;\&#33258;&#21205;&#20181;&#35379;\&#27726;&#29992;&#20181;&#35379;\&#33258;&#21205;&#20181;&#35379;(&#21152;&#24037;)ver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277\c1277\&#36817;&#34276;%20%20&#36020;&#20043;\&#65420;&#65387;&#65392;&#65423;&#65391;&#65412;\&#20225;&#30011;&#26360;\IS96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104\e\&#26412;&#31038;\&#38283;&#30330;&#36948;&#25104;\DAT\RD9508V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\&#12477;&#12522;&#12517;&#12540;&#12471;&#12519;&#12531;&#20107;&#26989;&#37096;\&#20840;&#31038;&#20849;&#26377;\&#31532;&#20108;&#21942;&#26989;&#37096;\&#31532;&#20108;&#8660;&#21508;&#25903;&#24215;\&#22823;&#38442;&#21335;\&#28657;&#21475;&#12373;&#12435;\&#12499;&#12540;&#12496;&#12540;&#12495;&#12454;&#12473;\&#19979;&#30000;&#35199;&#12497;&#12540;&#12488;&#65298;\&#19979;&#30000;&#35199;&#12497;&#12540;&#12488;&#8545;%203&#21495;&#12288;&#31263;&#35696;SYSTE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ection0510.sharepoint.com/sites/msteams_f76f31/Shared%20Documents/SHARE_&#21942;&#26989;/02.&#26696;&#20214;&#21029;&#36039;&#26009;/&#19977;&#37325;/&#27941;&#24066;/&#24193;&#33294;4&#26045;&#35373;/02.&#25552;&#20986;/&#9670;SIM_&#27941;&#24066;4&#24193;&#33294;_&#32113;&#21512;&#29256;_2023100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7\HJ\Pk_src\Js\JS0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.10.11.1/Users/j05417/AppData/Local/Microsoft/Windows/Temporary%20Internet%20Files/Content.IE5/2JV3XPCL/&#12493;&#12496;&#12540;&#12521;&#12531;&#12489;&#35199;&#23470;&#12288;&#29694;&#22580;&#35519;&#26619;&#36039;&#26009;/20160714&#12304;&#12493;&#12496;&#12540;&#12521;&#12531;&#12489;&#35199;&#23470;&#12305;&#20462;&#27491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\&#12477;&#12522;&#12517;&#12540;&#12471;&#12519;&#12531;&#20107;&#26989;&#37096;\&#20840;&#31038;&#20849;&#26377;\&#31532;&#20108;&#21942;&#26989;&#37096;\&#31532;&#20108;&#8660;&#21508;&#25903;&#24215;\&#22856;&#33391;\&#12469;&#12454;&#12473;&#12522;&#12483;&#12472;\&#12304;PV&#12305;&#20116;&#20301;&#22530;&#65299;&#26399;&#65304;&#21495;\&#12304;&#26368;&#32066;&#12305;&#65328;&#65334;&#20116;&#20301;&#22530;&#65299;&#26399;&#65304;&#21495;&#65288;&#12469;&#12454;&#12473;&#65289;&#35211;&#31309;&#65286;&#31263;&#35696;SYST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0\D\Documents%20and%20Settings\j02234.DOM001\My%20Documents\&#20633;&#216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.10.11.1/Users/j04718/AppData/Local/Microsoft/Windows/Temporary%20Internet%20Files/Content.IE5/6QL2WXRG/&#35211;&#31309;&#12426;&#38306;&#20418;/&#35211;&#31309;&#26360;&#12501;&#12457;&#12540;&#12510;&#12483;&#12488;&#12304;&#36605;&#12356;&#1230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7\E\Documents%20and%20Settings\j02561\My%20Documents\09&#25613;&#3041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\RD9508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002\user\&#20849;&#26377;\&#12411;&#12397;&#12459;&#12523;&#35519;&#25972;\&#12411;&#12397;&#12459;&#12523;&#35519;&#25972;\0420&#12507;&#12493;&#12459;&#12523;SIM%20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500\D\&#12510;&#12540;&#12465;&#12486;&#12451;&#12531;&#12464;&#37096;\&#12506;&#12483;&#12488;\(B-1)&#65421;&#65439;&#65391;&#65412;&#23455;&#32318;&#65411;&#65438;&#65392;&#65408;\&#9679;&#23455;&#32318;&#65405;&#65412;&#65398;&#65418;&#65438;\2004&#24180;\&#9312;04&#12471;&#12540;&#1248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277\c1277\&#36817;&#34276;%20%20&#36020;&#20043;\&#65420;&#65387;&#65392;&#65423;&#65391;&#65412;\IS96S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277\c1277\&#36817;&#34276;%20%20&#36020;&#20043;\&#65420;&#65387;&#65392;&#65423;&#65391;&#65412;\DAT\RD9508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場別残業一覧"/>
      <sheetName val="更新版"/>
      <sheetName val="Ｃ’表"/>
      <sheetName val="RD9501V"/>
      <sheetName val="住所録"/>
      <sheetName val="工場別残業0907"/>
      <sheetName val="RD950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予算書（集約）"/>
      <sheetName val="工事予算書"/>
      <sheetName val="単価内訳(建築)"/>
      <sheetName val="単価内訳 (設備)"/>
      <sheetName val="工事予算書（集約） (2)"/>
      <sheetName val="工事予算書 (Ｒ)"/>
      <sheetName val="単価内訳(建築) (2)"/>
      <sheetName val="単価内訳 (設備) (2)"/>
      <sheetName val="住所録"/>
      <sheetName val="与信一覧 (2)"/>
      <sheetName val="RD9501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動仕訳(加工)ver4"/>
      <sheetName val="ﾃﾞｰﾀ"/>
      <sheetName val="昨対"/>
      <sheetName val="2000LISTｔｒｕｅ 1117"/>
      <sheetName val="11wG部門ﾗﾝｷﾝｸﾞ"/>
      <sheetName val="ST障害管理表"/>
      <sheetName val="自動仕訳(加工)ver4.xls"/>
      <sheetName val="社外秘；HCﾋﾞｼﾞﾈｽﾁｬﾝｽ"/>
      <sheetName val="全合計"/>
      <sheetName val="RD9501V"/>
      <sheetName val="店舗一覧"/>
      <sheetName val="%E8%87%AA%E5%8B%95%E4%BB%95%E8%"/>
      <sheetName val="提出用EXCEL"/>
      <sheetName val="Ｃ’表"/>
      <sheetName val="#REF"/>
      <sheetName val="RD9505A"/>
      <sheetName val="5月"/>
      <sheetName val="管理引当金"/>
      <sheetName val="与信一覧 (2)"/>
      <sheetName val="SKU_31"/>
      <sheetName val="ｱｸｾｽｸﾞﾗﾌ"/>
      <sheetName val="受取配当金"/>
      <sheetName val="PAK6263"/>
      <sheetName val="SBプラ鉢"/>
      <sheetName val="与信ｵｰﾊﾞｰ"/>
      <sheetName val="販売目標"/>
      <sheetName val="2000LISTｔｒｕｅ_1117"/>
      <sheetName val="自動仕訳(加工)ver4_xls"/>
      <sheetName val="部署別打刻率"/>
      <sheetName val="アイテム一覧"/>
      <sheetName val="住所録"/>
      <sheetName val=""/>
      <sheetName val="シンプルスタイル商品台帳"/>
      <sheetName val="与信管理帳合"/>
      <sheetName val="Wﾁｪｯｸ表"/>
      <sheetName val="管理引当"/>
      <sheetName val="taalcode"/>
      <sheetName val="検査結果一覧(日本受入)"/>
      <sheetName val="バックデータ"/>
      <sheetName val="支給品一覧表"/>
      <sheetName val="SIM00_SB"/>
      <sheetName val="IV&amp;PL"/>
      <sheetName val="GSV目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園芸oem"/>
      <sheetName val="ﾍﾟｯﾄ自"/>
      <sheetName val="ﾍﾟｯﾄoem"/>
      <sheetName val="収納自社"/>
      <sheetName val="収納OEM"/>
      <sheetName val="工具自"/>
      <sheetName val="工具oem"/>
      <sheetName val="ｶｰ自"/>
      <sheetName val="日文自"/>
      <sheetName val="日文"/>
      <sheetName val="ｶｰoem"/>
      <sheetName val="合計"/>
      <sheetName val="昨対"/>
      <sheetName val="☆転倒防止棒提案書"/>
      <sheetName val="☆耐震バー提案書"/>
      <sheetName val="ｱﾐｸﾚｰﾑ"/>
      <sheetName val="提出用EXCEL"/>
      <sheetName val="⑤弁当"/>
      <sheetName val="Sheet2"/>
      <sheetName val="ｻﾎﾟｰﾀｰ"/>
      <sheetName val="陳指W1500　１本"/>
      <sheetName val="商品リスト"/>
      <sheetName val="与信一覧 (2)"/>
      <sheetName val="ﾊｰﾄﾞ①【全データ】"/>
      <sheetName val="【全データ】"/>
      <sheetName val="部門別計画表"/>
      <sheetName val="RD9501V"/>
      <sheetName val="RD9505A"/>
      <sheetName val="data) 7 機会損失額"/>
      <sheetName val="IV&amp;PL"/>
      <sheetName val="5月"/>
      <sheetName val="POP-YMDMH-ARI040930-1"/>
      <sheetName val="IS965"/>
      <sheetName val="ｱｸｾｽｸﾞﾗﾌ"/>
      <sheetName val="BAB"/>
      <sheetName val="SBプラ鉢"/>
      <sheetName val="宛名"/>
      <sheetName val="比較ヘッダー"/>
      <sheetName val="領収書"/>
      <sheetName val="住所録"/>
      <sheetName val="編集用シート"/>
      <sheetName val="三田ＣＣ"/>
      <sheetName val="社外秘；HCﾋﾞｼﾞﾈｽﾁｬﾝｽ"/>
      <sheetName val="実績・予測"/>
      <sheetName val="ﾃﾞｰﾀ"/>
      <sheetName val="表3"/>
      <sheetName val="図8"/>
      <sheetName val="全合計"/>
      <sheetName val="バックデータ"/>
      <sheetName val="A"/>
      <sheetName val="13年度発生売上予算"/>
      <sheetName val="HQ"/>
      <sheetName val="43"/>
      <sheetName val="shere"/>
      <sheetName val="NEW95G2"/>
      <sheetName val="提供用EXCEL"/>
      <sheetName val="11wG部門ﾗﾝｷﾝｸﾞ"/>
      <sheetName val="管理引当金"/>
      <sheetName val="Ｃ’表"/>
      <sheetName val="Ｃ’’表"/>
      <sheetName val="ST障害管理表"/>
      <sheetName val="リスト"/>
      <sheetName val="#REF"/>
      <sheetName val="4尺1本ﾊﾟﾀｰﾝ"/>
      <sheetName val="支給品一覧表"/>
      <sheetName val="一覧表"/>
      <sheetName val="設定"/>
      <sheetName val="Plan sbA"/>
      <sheetName val="更新版"/>
      <sheetName val="ﾃﾞｰﾀ入力"/>
      <sheetName val="受取配当金"/>
      <sheetName val="LIST"/>
      <sheetName val="SKU_31"/>
      <sheetName val="Replacement"/>
      <sheetName val="Rent Roll"/>
      <sheetName val="Collateral"/>
      <sheetName val="52wG部門ﾗﾝｷﾝｸﾞ"/>
      <sheetName val="ﾄﾞｯﾄｺﾑ"/>
      <sheetName val="ｷﾞﾌﾄ"/>
      <sheetName val="全件リスト"/>
      <sheetName val="1"/>
      <sheetName val="承認済"/>
      <sheetName val="data)_7_機会損失額"/>
      <sheetName val="与信一覧_(2)"/>
      <sheetName val="Plan_sbA"/>
      <sheetName val="Rent_Roll"/>
      <sheetName val="第3四半期（完）"/>
      <sheetName val="shtBuff"/>
      <sheetName val="表紙"/>
      <sheetName val="4_hashihara48"/>
      <sheetName val="5_hashihara49"/>
      <sheetName val="PAK6263"/>
      <sheetName val="商品ﾏｽﾀｰ(1月25日)"/>
      <sheetName val="46WG部門ﾗﾝｷﾝｸﾞ"/>
      <sheetName val="メンテナンス受付台帳"/>
      <sheetName val="与信一覧_(2)1"/>
      <sheetName val="data)_7_機会損失額1"/>
      <sheetName val="Plan_sbA1"/>
      <sheetName val="Rent_Roll1"/>
      <sheetName val="鳥栖"/>
      <sheetName val="窪田商店（ベビー）"/>
      <sheetName val="売上伸率"/>
      <sheetName val="売上"/>
      <sheetName val="3次PL"/>
      <sheetName val="HE(他）"/>
      <sheetName val="GSV目標"/>
      <sheetName val="竹四つ目垣"/>
      <sheetName val="商品台帳"/>
      <sheetName val="03月入力用"/>
      <sheetName val="与信管理帳合"/>
      <sheetName val="Wﾁｪｯｸ表"/>
      <sheetName val="製品明細"/>
      <sheetName val="入力フォーム"/>
      <sheetName val="原価試算"/>
      <sheetName val="セールス別得意先別計画数"/>
      <sheetName val="sheet1"/>
      <sheetName val="data)_7_機会損失額2"/>
      <sheetName val="与信一覧_(2)2"/>
      <sheetName val="■13店別展開パターン表 (3)"/>
      <sheetName val="ＰＯＰ"/>
    </sheetNames>
    <definedNames>
      <definedName name="Record9" sheetId="4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 refreshError="1"/>
      <sheetData sheetId="1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9501V"/>
      <sheetName val="RD9505A"/>
      <sheetName val="RD9508V"/>
      <sheetName val="社外秘；HCﾋﾞｼﾞﾈｽﾁｬﾝｽ"/>
      <sheetName val="11wG部門ﾗﾝｷﾝｸﾞ"/>
      <sheetName val="昨対"/>
      <sheetName val="5月"/>
      <sheetName val="販売目標"/>
      <sheetName val="バックデータ"/>
      <sheetName val="SBプラ鉢"/>
      <sheetName val="ﾃﾞｰﾀ"/>
      <sheetName val="2000LISTｔｒｕｅ 1117"/>
      <sheetName val="SKU_31"/>
      <sheetName val="実績・予測"/>
      <sheetName val="北空貼"/>
      <sheetName val="NEW95G2"/>
      <sheetName val="住所録"/>
      <sheetName val="与信一覧 (2)"/>
      <sheetName val="Sheet3"/>
      <sheetName val="RD9508V.XLS"/>
      <sheetName val="Sheet1"/>
      <sheetName val="ENGEI"/>
      <sheetName val="ぺっと"/>
      <sheetName val="収納"/>
      <sheetName val="工具"/>
      <sheetName val="カー用品"/>
      <sheetName val="日用品"/>
      <sheetName val="全社"/>
      <sheetName val="RD9505O"/>
      <sheetName val="[RD9"/>
      <sheetName val="_RD9"/>
      <sheetName val="#REF"/>
      <sheetName val="改廃一覧社外秘"/>
      <sheetName val="端末設置状況"/>
      <sheetName val="提案書"/>
      <sheetName val="Ｗｅｂｱﾝｹｰﾄ①"/>
      <sheetName val="Ｗｅｂｱﾝｹｰﾄ②"/>
      <sheetName val="data"/>
      <sheetName val="ﾊｰﾄﾞｵﾌｨｽ価格表"/>
      <sheetName val="一覧表"/>
      <sheetName val="CPU"/>
      <sheetName val="規格書"/>
      <sheetName val="手順①追加修正連絡票"/>
      <sheetName val="涼味"/>
      <sheetName val="トレンド表"/>
      <sheetName val="西川繊維２０９ニトリ在庫報告"/>
      <sheetName val="43"/>
      <sheetName val="Ｃ’表"/>
      <sheetName val="おでん"/>
      <sheetName val="国勢DATA1"/>
      <sheetName val="国勢DATA2"/>
      <sheetName val="国勢DATA3"/>
      <sheetName val="国勢DATA県"/>
      <sheetName val="消費DATA1"/>
      <sheetName val="消費DATA2"/>
      <sheetName val="消費DATA3"/>
      <sheetName val="消費DATA県"/>
      <sheetName val="13年度発生売上予算"/>
      <sheetName val="入力リスト"/>
      <sheetName val="表3"/>
      <sheetName val="図8"/>
      <sheetName val="ﾄﾞｯﾄｺﾑ"/>
      <sheetName val="行楽ﾌｪｱ"/>
      <sheetName val="表紙"/>
      <sheetName val="shtBuff"/>
      <sheetName val="仕訳①"/>
      <sheetName val="媒体管理表"/>
      <sheetName val="好調不調"/>
      <sheetName val="12月"/>
      <sheetName val="043"/>
      <sheetName val="046"/>
      <sheetName val="055"/>
      <sheetName val="ﾃﾞｰﾀｲﾝﾌﾟｯﾄ欄"/>
      <sheetName val="dptFMT"/>
      <sheetName val="事FMT"/>
      <sheetName val="調FMT"/>
      <sheetName val="ｶﾃ"/>
      <sheetName val="Control"/>
      <sheetName val="8以上社員"/>
      <sheetName val="人口移動第４表"/>
      <sheetName val="copy1"/>
      <sheetName val="HQ"/>
      <sheetName val="#REF!"/>
      <sheetName val="GSV目標"/>
      <sheetName val="大型店版"/>
      <sheetName val="収納・インテ"/>
      <sheetName val="ｱｸｾｽｸﾞﾗﾌ"/>
      <sheetName val="仕入先"/>
      <sheetName val="全合計"/>
      <sheetName val="HE(他）"/>
      <sheetName val="対象製品"/>
      <sheetName val="PAK6263"/>
      <sheetName val="更新版"/>
      <sheetName val="ｵｰﾀﾞｰ"/>
      <sheetName val="0310"/>
      <sheetName val="配荷"/>
      <sheetName val="shere"/>
      <sheetName val="1"/>
      <sheetName val="竹四つ目垣"/>
      <sheetName val="CM予定表(～2012年3月）"/>
      <sheetName val="8510 (2)"/>
      <sheetName val="A"/>
      <sheetName val="大人12"/>
      <sheetName val="13_hashihara01"/>
      <sheetName val="29_hashihara13"/>
      <sheetName val="para"/>
      <sheetName val="入力フォーム"/>
      <sheetName val="１業種"/>
      <sheetName val="４週指示"/>
      <sheetName val="営業所８"/>
      <sheetName val="１"/>
      <sheetName val="ExChange"/>
      <sheetName val="新ﾗｲﾝ(部品展開)"/>
      <sheetName val="ｲﾎﾞ竹販売数調整"/>
      <sheetName val="管理引当金"/>
      <sheetName val="宛名"/>
      <sheetName val="P1実績①"/>
      <sheetName val="記入ﾌｫｰﾑ"/>
      <sheetName val="Sheet1 (2)"/>
      <sheetName val="25DJ40"/>
      <sheetName val="累計出荷実績"/>
      <sheetName val="元データー"/>
      <sheetName val="目次"/>
      <sheetName val="POP&amp;什器"/>
      <sheetName val="マスター"/>
      <sheetName val="包材リスト"/>
      <sheetName val="初回納品"/>
      <sheetName val="通常発注書"/>
      <sheetName val="全体定番確定表"/>
      <sheetName val="ｼｰﾄ1"/>
      <sheetName val="提出用EXCEL"/>
      <sheetName val="NST (4)"/>
      <sheetName val="与信管理帳合"/>
      <sheetName val="粗利率順Wﾁｪｯｸ表"/>
      <sheetName val="生人台帳"/>
      <sheetName val="単価は最低納価使用"/>
      <sheetName val="Ｃ’’表"/>
      <sheetName val="Ｃ’’’’表"/>
      <sheetName val="市場クレーム明細 "/>
      <sheetName val="5-6月キャンペーン"/>
      <sheetName val="管理引当"/>
      <sheetName val="領収書"/>
      <sheetName val="編集用シート"/>
      <sheetName val="_Recovered_SheetName_ 1_"/>
      <sheetName val="与信一覧_(2)"/>
      <sheetName val="10.20-11.12"/>
      <sheetName val="日8L_B"/>
      <sheetName val="graph"/>
      <sheetName val="日本チーム計算根拠"/>
      <sheetName val="０５３合計"/>
      <sheetName val="12年■SAS計画（全店舗）■"/>
      <sheetName val="POP申請フォーマット（ここに入力してください）"/>
      <sheetName val="検査結果一覧"/>
      <sheetName val="H9.1"/>
      <sheetName val="SKU"/>
      <sheetName val="SINAZ4月"/>
      <sheetName val="0606販売予測"/>
      <sheetName val="2000LISTｔｒｕｅ_1117"/>
      <sheetName val="RD9508V_XLS"/>
      <sheetName val="NST_(4)"/>
      <sheetName val="Plan sbA"/>
      <sheetName val="ROI"/>
      <sheetName val="　月次報告（数値データ）　"/>
      <sheetName val="与信一覧_(2)1"/>
      <sheetName val="8510_(2)"/>
      <sheetName val="Sheet1_(2)"/>
      <sheetName val="10_20-11_12"/>
      <sheetName val="Plan_sbA"/>
      <sheetName val="市場クレーム明細_"/>
      <sheetName val="提供用EXCEL"/>
      <sheetName val="与信一覧_(2)2"/>
      <sheetName val="8510_(2)1"/>
      <sheetName val="2000LISTｔｒｕｅ_11171"/>
      <sheetName val="Sheet1_(2)1"/>
      <sheetName val="RD9508V_XLS1"/>
      <sheetName val="10_20-11_121"/>
      <sheetName val="Plan_sbA1"/>
      <sheetName val="市場クレーム明細_1"/>
      <sheetName val="大連製造ＶＡコストダウン金額纏め (＄1000以上)."/>
      <sheetName val="033"/>
      <sheetName val="与信一覧_(2)3"/>
      <sheetName val="8510_(2)2"/>
      <sheetName val="2000LISTｔｒｕｅ_11172"/>
      <sheetName val="Sheet1_(2)2"/>
      <sheetName val="RD9508V_XLS2"/>
      <sheetName val="10_20-11_122"/>
      <sheetName val="Plan_sbA2"/>
      <sheetName val="市場クレーム明細_2"/>
      <sheetName val="ケチャップ有り"/>
      <sheetName val="_REF"/>
      <sheetName val="健康ﾌｪｱ外注(ﾌﾞﾛｯｸ)"/>
      <sheetName val="仕様変更進捗（ＡＬＬ）"/>
      <sheetName val="ｷﾞﾌﾄ・ﾃﾅﾝﾄ除く"/>
      <sheetName val="基本量販店動向"/>
      <sheetName val="点数"/>
      <sheetName val="データ入力"/>
      <sheetName val="SEIｶﾗｰ"/>
      <sheetName val="売上(衣)"/>
      <sheetName val="原料ﾚｼﾋﾟ"/>
      <sheetName val="商品ﾏｽﾀｰ"/>
      <sheetName val="POP-YMDMH-ARI040930-1"/>
      <sheetName val="②仙台"/>
      <sheetName val="①器具製作実績グラフ"/>
      <sheetName val="板資材(M)"/>
      <sheetName val="入力"/>
      <sheetName val="①品名・梱包入力"/>
      <sheetName val="店別"/>
      <sheetName val="_Recovered_SheetName__1_"/>
      <sheetName val="検査結果一覧(日本受入)"/>
      <sheetName val="不点灯交換の情報記載"/>
      <sheetName val="２月店舗経費実績"/>
      <sheetName val="１．社内ﾈｯﾄﾜｰｸﾊｰﾄﾞｳｪｱ"/>
      <sheetName val="ﾌﾟﾚｾﾞﾝ資"/>
      <sheetName val="じんこうTOPICS"/>
      <sheetName val="Ｃ実績①"/>
      <sheetName val="店舗マスタ"/>
      <sheetName val="先行管理記入例"/>
      <sheetName val="全件リスト"/>
      <sheetName val="D3"/>
      <sheetName val="明細"/>
      <sheetName val="直送ｺﾝﾃﾅ管理表"/>
      <sheetName val="支給品一覧表"/>
      <sheetName val="本体バック"/>
      <sheetName val="商品一覧"/>
      <sheetName val="②東京"/>
      <sheetName val="②大阪"/>
      <sheetName val="価格表"/>
      <sheetName val="経費"/>
      <sheetName val="Rent Roll"/>
      <sheetName val="地域B"/>
      <sheetName val="G5"/>
      <sheetName val="2000LISTｔｒｕｅ_11173"/>
      <sheetName val="RD9508V_XLS3"/>
      <sheetName val="与信一覧_(2)4"/>
      <sheetName val="8510_(2)3"/>
      <sheetName val="Sheet1_(2)3"/>
      <sheetName val="NST_(4)1"/>
      <sheetName val="市場クレーム明細_3"/>
      <sheetName val="_Recovered_SheetName__1_1"/>
      <sheetName val="10_20-11_123"/>
      <sheetName val="H9_1"/>
      <sheetName val="Plan_sbA3"/>
      <sheetName val="大連製造ＶＡコストダウン金額纏め_(＄1000以上)_"/>
      <sheetName val="Rent_Roll"/>
      <sheetName val="ST障害管理表"/>
      <sheetName val="Sheet5"/>
      <sheetName val="Sheet6"/>
      <sheetName val="Sheet7"/>
      <sheetName val="Sheet8"/>
      <sheetName val="Sheet9"/>
      <sheetName val="Wﾁｪｯｸ表"/>
      <sheetName val="営業実績"/>
      <sheetName val="対象者リスト"/>
      <sheetName val="営業所一覧"/>
      <sheetName val="部材表"/>
      <sheetName val="品目リスト"/>
      <sheetName val="LIST"/>
      <sheetName val="リスト"/>
      <sheetName val="47下管理"/>
      <sheetName val="大容量ﾀｲﾌﾟ"/>
      <sheetName val="廃番ﾃﾞｯﾄﾞ"/>
      <sheetName val="入金実96"/>
      <sheetName val="元データ"/>
      <sheetName val="⑤弁当"/>
      <sheetName val="基本cvs動向"/>
      <sheetName val="証拠"/>
      <sheetName val="万田酵素モニター"/>
      <sheetName val="ダンジ"/>
      <sheetName val="品種別数量"/>
      <sheetName val="Ｃ'表"/>
      <sheetName val="定数"/>
      <sheetName val="マスタ"/>
      <sheetName val="鳥栖"/>
      <sheetName val="USA_3期グラフ"/>
      <sheetName val="【大連】部門損益"/>
      <sheetName val="11年度発生売上予算提出書類"/>
      <sheetName val="2401"/>
      <sheetName val="Macro1"/>
      <sheetName val="Sheet2"/>
      <sheetName val="クレジット決済"/>
      <sheetName val="外注トライ"/>
      <sheetName val="資材ＳＩＭ"/>
      <sheetName val="32.ＹＢ構成"/>
      <sheetName val="0901"/>
      <sheetName val="0902"/>
      <sheetName val="0903"/>
      <sheetName val="0904"/>
      <sheetName val="0905"/>
      <sheetName val="0906"/>
      <sheetName val="0907"/>
      <sheetName val="0908"/>
      <sheetName val="0909"/>
      <sheetName val="0910"/>
      <sheetName val="0911"/>
      <sheetName val="0912"/>
      <sheetName val="受取配当金"/>
      <sheetName val="帳票"/>
      <sheetName val="52wG部門ﾗﾝｷﾝｸﾞ"/>
      <sheetName val="●キャンペーン・企画ヒアリング"/>
      <sheetName val="形材部品マスター"/>
      <sheetName val="企画書"/>
      <sheetName val="昨比データ"/>
      <sheetName val="コード(腕時計)"/>
      <sheetName val="POP製作Ｂ"/>
      <sheetName val="PＯＰ制作Ａ新"/>
      <sheetName val="区分"/>
      <sheetName val="台湾～ｵﾏｰﾝ"/>
      <sheetName val="損益計画"/>
      <sheetName val="メニュー"/>
      <sheetName val="設定"/>
      <sheetName val="フリーダイヤル"/>
      <sheetName val="機種"/>
      <sheetName val="発信元課金"/>
      <sheetName val="share"/>
      <sheetName val="売上速報19973"/>
      <sheetName val="全国"/>
      <sheetName val="ﾘｽﾄ"/>
      <sheetName val="エンド"/>
      <sheetName val="ラックEXPO"/>
      <sheetName val="クロス昨年"/>
      <sheetName val="クロス売上"/>
      <sheetName val="入力用"/>
      <sheetName val="ｼﾞｬｽｺ商報"/>
      <sheetName val="集計①"/>
      <sheetName val="与信ｵｰﾊﾞｰ"/>
      <sheetName val="入力シート"/>
      <sheetName val="月末"/>
      <sheetName val="メンテナンス受付台帳"/>
      <sheetName val="個数単価推移２００１"/>
      <sheetName val="tbl"/>
      <sheetName val="カーサイクル"/>
      <sheetName val="与信一覧_(2)5"/>
      <sheetName val="8510_(2)4"/>
      <sheetName val="2000LISTｔｒｕｅ_11174"/>
      <sheetName val="Sheet1_(2)4"/>
      <sheetName val="RD9508V_XLS4"/>
      <sheetName val="10_20-11_124"/>
      <sheetName val="大連製造ＶＡコストダウン金額纏め_(＄1000以上)_1"/>
      <sheetName val="Plan_sbA4"/>
      <sheetName val="市場クレーム明細_4"/>
      <sheetName val="_Recovered_SheetName__1_2"/>
      <sheetName val="NST_(4)2"/>
      <sheetName val="H9_11"/>
      <sheetName val="Rent_Roll1"/>
      <sheetName val="32_ＹＢ構成"/>
      <sheetName val="42.ＹＢ構成"/>
      <sheetName val="報告依頼部署"/>
      <sheetName val="HA実販"/>
      <sheetName val="部門別計画表"/>
      <sheetName val="作業"/>
      <sheetName val="新商品比率ｸﾞﾗﾌ"/>
      <sheetName val="ﾁｭｰﾘｯﾌﾟ"/>
      <sheetName val="ﾕﾘ"/>
      <sheetName val="ｽｲｾﾝ_ﾋﾔｼﾝｽ_ｸﾛｯｶｽ"/>
      <sheetName val="全件ﾘｽﾄ"/>
      <sheetName val="店舗情報"/>
      <sheetName val="30IY"/>
      <sheetName val="VIVA"/>
      <sheetName val="30VIVA"/>
      <sheetName val="ドイト"/>
      <sheetName val="30ドイト"/>
      <sheetName val="島忠"/>
      <sheetName val="30島忠"/>
      <sheetName val="貼付用"/>
      <sheetName val="家電担当者 "/>
      <sheetName val="Tp040611-2%"/>
      <sheetName val="集計シート(合算)"/>
      <sheetName val="3_hashihara48"/>
      <sheetName val="⑧-2ﾊﾟﾀｰﾝ別店舗一覧"/>
      <sheetName val=""/>
      <sheetName val="万代比数"/>
      <sheetName val="Product"/>
      <sheetName val="ﾌﾞﾗｼ梶"/>
      <sheetName val="アンケート集計(12.3）"/>
      <sheetName val="taalcode"/>
      <sheetName val="ﾊｰﾄﾞ①【全データ】"/>
      <sheetName val="全体AP資料10月(ＨＥ)"/>
      <sheetName val="与信一覧_(2)6"/>
      <sheetName val="8510_(2)5"/>
      <sheetName val="2000LISTｔｒｕｅ_11175"/>
      <sheetName val="Sheet1_(2)5"/>
      <sheetName val="RD9508V_XLS5"/>
      <sheetName val="10_20-11_125"/>
      <sheetName val="市場クレーム明細_5"/>
      <sheetName val="Plan_sbA5"/>
      <sheetName val="大連製造ＶＡコストダウン金額纏め_(＄1000以上)_2"/>
      <sheetName val="_Recovered_SheetName__1_3"/>
      <sheetName val="NST_(4)3"/>
      <sheetName val="H9_12"/>
      <sheetName val="Rent_Roll2"/>
      <sheetName val="32_ＹＢ構成1"/>
      <sheetName val="店舗（合算）"/>
      <sheetName val="集計シート(IY)"/>
      <sheetName val="net_qty"/>
      <sheetName val="見積書"/>
      <sheetName val="０５"/>
      <sheetName val="開店"/>
      <sheetName val="貼付画面1"/>
      <sheetName val="ﾌｰｽﾞ売荒"/>
      <sheetName val="仕入処理ルール"/>
      <sheetName val="業態"/>
      <sheetName val="店舗一覧"/>
      <sheetName val="事業部"/>
      <sheetName val="検質報告書"/>
      <sheetName val="コンテナ事故報告"/>
      <sheetName val="生産計画"/>
      <sheetName val="選択"/>
      <sheetName val="商品台帳"/>
      <sheetName val="ライン・月別　品目数表"/>
      <sheetName val="Sheet16"/>
      <sheetName val="品種別計画表〈予算）"/>
      <sheetName val="広域２部３部結合"/>
      <sheetName val="比較ヘッダー"/>
      <sheetName val="011101"/>
      <sheetName val="01-072"/>
      <sheetName val="shtWork1"/>
      <sheetName val="銘柄７（浸透ﾗﾝｸ）"/>
      <sheetName val="印鑑捺印ﾏｸﾛ"/>
      <sheetName val="ﾁﾗｼ"/>
      <sheetName val="与信一覧_(2)7"/>
      <sheetName val="8510_(2)6"/>
      <sheetName val="2000LISTｔｒｕｅ_11176"/>
      <sheetName val="Sheet1_(2)6"/>
      <sheetName val="_Recovered_SheetName__1_4"/>
      <sheetName val="RD9508V_XLS6"/>
      <sheetName val="10_20-11_126"/>
      <sheetName val="市場クレーム明細_6"/>
      <sheetName val="Plan_sbA6"/>
      <sheetName val="NST_(4)4"/>
      <sheetName val="大連製造ＶＡコストダウン金額纏め_(＄1000以上)_3"/>
      <sheetName val="H9_13"/>
      <sheetName val="Rent_Roll3"/>
      <sheetName val="32_ＹＢ構成2"/>
      <sheetName val="0127000受注処理"/>
      <sheetName val="取引先等一覧"/>
      <sheetName val="台帳"/>
      <sheetName val="単価"/>
      <sheetName val="新MDPC納品状況（ＩＹ）"/>
      <sheetName val="第２章 1.食料品消費支出2"/>
      <sheetName val="計算"/>
      <sheetName val="溶接付加"/>
      <sheetName val="SIM00_SB"/>
      <sheetName val="データ"/>
      <sheetName val="区分値シート"/>
      <sheetName val="加工"/>
      <sheetName val="加工２"/>
      <sheetName val="商品マスタ"/>
      <sheetName val="店別売上構成比"/>
      <sheetName val="外食Z県別"/>
      <sheetName val="家電担当者_"/>
      <sheetName val="42_ＹＢ構成"/>
      <sheetName val="アンケート集計(12_3）"/>
      <sheetName val="D28依頼書表紙"/>
      <sheetName val="JUUGYOUIN"/>
      <sheetName val="ｷﾞﾌﾄ"/>
      <sheetName val="加工シート"/>
      <sheetName val="■13店別展開パターン表 (3)"/>
      <sheetName val="■13店別展開パターン表"/>
      <sheetName val="ＭG５５５、５５４チャンネル"/>
      <sheetName val="プルダウンメニュー20190201"/>
      <sheetName val="プルダウンメニュー20190401"/>
      <sheetName val="窓枠ｾｯﾄR"/>
      <sheetName val="QRＳ"/>
      <sheetName val="売上集計"/>
      <sheetName val="ﾏｽﾀｰ入･出力ｼｰﾄ"/>
      <sheetName val="プルダウン項目"/>
      <sheetName val="H7昇格者"/>
      <sheetName val="宅配伝票リスト"/>
      <sheetName val="APPLE"/>
      <sheetName val="MCDSS"/>
      <sheetName val="選択項目一覧 "/>
      <sheetName val="クレーム解析記録"/>
      <sheetName val="比較表"/>
      <sheetName val="Sheet4"/>
      <sheetName val="工事予算書"/>
      <sheetName val="○得計画"/>
      <sheetName val="ﾃﾞｰﾀ入力"/>
      <sheetName val="仕入計画AI8月"/>
      <sheetName val="商品構成ｸﾞﾗﾌ（売価別）"/>
      <sheetName val="3月消臭元"/>
      <sheetName val="イキプラ選定ラインクラス表"/>
      <sheetName val="契約上棟ｸﾞﾗﾌ"/>
      <sheetName val="貼付画面T"/>
      <sheetName val="貼付画面R"/>
      <sheetName val="平均単価"/>
      <sheetName val="06.05"/>
      <sheetName val="06.05イン"/>
      <sheetName val="06.05直営"/>
      <sheetName val="現状鳥栖 (事業部予測) "/>
      <sheetName val="確認完了報告"/>
      <sheetName val="週別主力商品(婦人)"/>
      <sheetName val="市場規模"/>
      <sheetName val="選択項目"/>
      <sheetName val="経費FMT 管理科目"/>
      <sheetName val="分類一覧"/>
      <sheetName val="昨年比データ"/>
      <sheetName val="ワーク"/>
      <sheetName val="SC入替"/>
      <sheetName val="0801_03全体実績集計"/>
      <sheetName val="8.3～新商品"/>
      <sheetName val="ﾃﾞｰﾀｼｰﾄ"/>
      <sheetName val="シート１"/>
      <sheetName val="抽出_Pivot"/>
      <sheetName val="外注データ(ここへ入力)"/>
      <sheetName val="布団乾燥機ｐｐｍ"/>
      <sheetName val="ﾏｽﾀｰ"/>
      <sheetName val="ぶつﾏｽﾀｰ"/>
      <sheetName val="ディックＤ"/>
      <sheetName val="フジＤ"/>
      <sheetName val="事Ｄ"/>
      <sheetName val="発売済（価格表反映済）"/>
      <sheetName val="NJ基本data"/>
      <sheetName val="現場監督情報"/>
      <sheetName val="案件一覧控え"/>
      <sheetName val="月別落込(新店込)"/>
      <sheetName val="ＦＤ実績 "/>
      <sheetName val="㋱ＰＯＳｏｕｔ実績"/>
      <sheetName val="8月度メーカー比較"/>
      <sheetName val="201808実績"/>
      <sheetName val="201908実績"/>
      <sheetName val="前年比較"/>
      <sheetName val="盆金封"/>
      <sheetName val="軽減税率･ﾊﾝﾃﾞｨﾌｧﾝ"/>
      <sheetName val="STｹｼ･ﾋﾟｯﾄ"/>
      <sheetName val="STｹｼ比較"/>
      <sheetName val="6月度"/>
      <sheetName val="７月度 "/>
      <sheetName val="8月度"/>
      <sheetName val="マスク"/>
      <sheetName val="業務依頼書"/>
      <sheetName val="ﾘﾍﾞｰﾄﾗﾝｸ2000"/>
      <sheetName val="YAMADA_TSUKUMO_分類比較"/>
      <sheetName val="アパート６６６０"/>
      <sheetName val="第3四半期（完）"/>
      <sheetName val="弊社分類別実績"/>
      <sheetName val="貴社分類別別実績"/>
      <sheetName val="原紙"/>
      <sheetName val="ﾃﾚｺTｼｬﾂ"/>
      <sheetName val="データ作成シート"/>
    </sheetNames>
    <definedNames>
      <definedName name="txtfile作成"/>
      <definedName name="固定データ表示"/>
      <definedName name="選択1"/>
      <definedName name="選択10"/>
      <definedName name="選択11"/>
      <definedName name="選択12"/>
      <definedName name="選択13"/>
      <definedName name="選択14"/>
      <definedName name="選択15"/>
      <definedName name="選択16"/>
      <definedName name="選択17"/>
      <definedName name="選択18"/>
      <definedName name="選択2"/>
      <definedName name="選択3"/>
      <definedName name="選択4"/>
      <definedName name="選択5"/>
      <definedName name="選択6"/>
      <definedName name="選択7"/>
      <definedName name="選択8"/>
      <definedName name="選択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注価格収支表　３号"/>
      <sheetName val="入力シート"/>
      <sheetName val="方針伺い"/>
      <sheetName val="見積書"/>
      <sheetName val="引継票"/>
      <sheetName val="更新情報"/>
      <sheetName val="下田西パートⅡ 3号　稟議SYSTEM"/>
      <sheetName val="RD9501V"/>
      <sheetName val="HQ"/>
      <sheetName val="下田西パートⅡ%203号　稟議SYSTEM"/>
    </sheetNames>
    <sheetDataSet>
      <sheetData sheetId="0"/>
      <sheetData sheetId="1">
        <row r="3">
          <cell r="AB3">
            <v>2</v>
          </cell>
        </row>
        <row r="4">
          <cell r="C4" t="str">
            <v>ビーバーハウス</v>
          </cell>
        </row>
        <row r="5">
          <cell r="C5" t="str">
            <v>大阪市平野区喜連西4丁目7-28</v>
          </cell>
        </row>
        <row r="6">
          <cell r="C6" t="str">
            <v>Ａ</v>
          </cell>
        </row>
        <row r="8">
          <cell r="C8" t="str">
            <v>（仮）香芝下田西3期　「ＥＱ＋ＩＨ」の内、ＩＨ</v>
          </cell>
        </row>
        <row r="9">
          <cell r="C9" t="str">
            <v>奈良県香芝市下田西2丁目</v>
          </cell>
        </row>
        <row r="10">
          <cell r="C10">
            <v>1</v>
          </cell>
        </row>
        <row r="27">
          <cell r="C27">
            <v>10020118</v>
          </cell>
        </row>
        <row r="29">
          <cell r="C29" t="str">
            <v>御中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☆見積20231017"/>
      <sheetName val="☆見積20231013"/>
      <sheetName val="まとめ"/>
      <sheetName val="リスト"/>
      <sheetName val="既存照明"/>
      <sheetName val="LED照明"/>
      <sheetName val="施工単価"/>
      <sheetName val="既存_器具種類"/>
      <sheetName val="既存_ランプ種別"/>
      <sheetName val="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ベースライト</v>
          </cell>
          <cell r="C4" t="str">
            <v>高天井</v>
          </cell>
          <cell r="D4" t="str">
            <v>ダウンライト</v>
          </cell>
          <cell r="E4" t="str">
            <v>ブラケット</v>
          </cell>
          <cell r="F4" t="str">
            <v>シーリングライト</v>
          </cell>
          <cell r="G4" t="str">
            <v>ペンダントライト</v>
          </cell>
          <cell r="H4" t="str">
            <v>屋外照明</v>
          </cell>
          <cell r="I4" t="str">
            <v>誘導灯</v>
          </cell>
          <cell r="J4" t="str">
            <v>専用型非常灯</v>
          </cell>
          <cell r="K4" t="str">
            <v>その他</v>
          </cell>
        </row>
      </sheetData>
      <sheetData sheetId="8">
        <row r="7">
          <cell r="B7" t="str">
            <v>直管蛍光灯_FHF_Hf</v>
          </cell>
        </row>
        <row r="8">
          <cell r="B8" t="str">
            <v>直管蛍光灯_FL</v>
          </cell>
        </row>
        <row r="9">
          <cell r="B9" t="str">
            <v>直管蛍光灯_FLR</v>
          </cell>
        </row>
        <row r="10">
          <cell r="B10" t="str">
            <v>円形蛍光灯</v>
          </cell>
        </row>
        <row r="11">
          <cell r="B11" t="str">
            <v>コンパクト蛍光灯_シングル</v>
          </cell>
        </row>
        <row r="12">
          <cell r="B12" t="str">
            <v>コンパクト蛍光灯_ダブル</v>
          </cell>
        </row>
        <row r="13">
          <cell r="B13" t="str">
            <v>コンパクト蛍光灯_トリプル</v>
          </cell>
        </row>
        <row r="14">
          <cell r="B14" t="str">
            <v>コンパクト蛍光灯_パラレル</v>
          </cell>
        </row>
        <row r="15">
          <cell r="B15" t="str">
            <v>コンパクト蛍光灯_ツイン</v>
          </cell>
        </row>
        <row r="16">
          <cell r="B16" t="str">
            <v>HID_H・HF</v>
          </cell>
        </row>
        <row r="17">
          <cell r="B17" t="str">
            <v>HID_CM</v>
          </cell>
        </row>
        <row r="18">
          <cell r="B18" t="str">
            <v>HID_M・MF</v>
          </cell>
        </row>
        <row r="19">
          <cell r="B19" t="str">
            <v>HID_CDM</v>
          </cell>
        </row>
        <row r="20">
          <cell r="B20" t="str">
            <v>HID_NH</v>
          </cell>
        </row>
        <row r="21">
          <cell r="B21" t="str">
            <v>HID_BHF・BHRF</v>
          </cell>
        </row>
        <row r="22">
          <cell r="B22" t="str">
            <v>クリプトン電球</v>
          </cell>
        </row>
        <row r="23">
          <cell r="B23" t="str">
            <v>白熱電球</v>
          </cell>
        </row>
        <row r="24">
          <cell r="B24" t="str">
            <v xml:space="preserve">ハロゲン電球 </v>
          </cell>
        </row>
        <row r="25">
          <cell r="B25" t="str">
            <v>冷陰極管</v>
          </cell>
        </row>
        <row r="26">
          <cell r="B26" t="str">
            <v>その他・LED</v>
          </cell>
        </row>
      </sheetData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0001"/>
      <sheetName val="DE0000"/>
      <sheetName val="DE0001"/>
      <sheetName val="ME0000"/>
      <sheetName val="ME0001"/>
      <sheetName val="WE0000"/>
      <sheetName val="FE0001 (2)"/>
      <sheetName val="#REF!"/>
      <sheetName val="JS030"/>
      <sheetName val="原紙"/>
      <sheetName val="FE0001_(2)"/>
      <sheetName val="RD9501V"/>
      <sheetName val="統計"/>
      <sheetName val="SBプラ鉢"/>
      <sheetName val="検査結果一覧(日本受入)"/>
      <sheetName val="#REF"/>
      <sheetName val="昨対"/>
      <sheetName val="RD9505A"/>
      <sheetName val="Sheet1 (2)"/>
      <sheetName val="shere"/>
      <sheetName val="住所録"/>
      <sheetName val="入力"/>
      <sheetName val="累計出荷実績"/>
      <sheetName val="13年度発生売上予算"/>
      <sheetName val="POS Info"/>
      <sheetName val="POS Data"/>
      <sheetName val="レイン"/>
      <sheetName val="ｽﾀｰﾄﾎﾞﾀﾝ"/>
      <sheetName val="比較表"/>
      <sheetName val="第２章 1.食料品消費支出2"/>
      <sheetName val="提供用EXCEL"/>
      <sheetName val="クレーム解析記録"/>
      <sheetName val="5月"/>
      <sheetName val="大容量ﾀｲﾌﾟ"/>
      <sheetName val="FE0001_(2)1"/>
      <sheetName val="Sheet1_(2)"/>
      <sheetName val="JS030.XLS"/>
      <sheetName val="管理引当"/>
      <sheetName val="NEW95G2"/>
      <sheetName val="99下111G"/>
      <sheetName val="10.20-11.12"/>
      <sheetName val="板資材(M)"/>
      <sheetName val="一覧表"/>
      <sheetName val="バックデータ"/>
      <sheetName val="ST障害管理表"/>
      <sheetName val="与信一覧 (2)"/>
      <sheetName val="入金実96"/>
      <sheetName val="FE0001_(2)2"/>
      <sheetName val="Sheet1_(2)1"/>
      <sheetName val="POS_Info"/>
      <sheetName val="POS_Data"/>
      <sheetName val="第２章_1_食料品消費支出2"/>
      <sheetName val="JS030_XLS"/>
      <sheetName val="業界実績"/>
      <sheetName val="０５３合計"/>
      <sheetName val="管理表"/>
      <sheetName val="Sheet1"/>
      <sheetName val="Ｃ’表"/>
      <sheetName val="ﾃﾞｰﾀ"/>
      <sheetName val="ラックEXPO"/>
      <sheetName val="与信管理帳合"/>
      <sheetName val="粗利率順Wﾁｪｯｸ表"/>
      <sheetName val="11wG部門ﾗﾝｷﾝｸﾞ"/>
      <sheetName val="配分表"/>
      <sheetName val="その他資材(0609)"/>
      <sheetName val="紙管(0609)"/>
      <sheetName val="マスター"/>
      <sheetName val="基本"/>
      <sheetName val="データ貼付け"/>
      <sheetName val="para"/>
      <sheetName val="提出用EXCEL"/>
      <sheetName val="単価は最低納価使用"/>
      <sheetName val="元データー"/>
      <sheetName val="商品構成ｸﾞﾗﾌ（売価別）"/>
      <sheetName val="得意先別構成"/>
      <sheetName val="実納(円）"/>
      <sheetName val="製品ﾃｰﾌﾞﾙ"/>
      <sheetName val="変動費掛率"/>
      <sheetName val="物量(個）"/>
      <sheetName val=""/>
      <sheetName val="支給品一覧表"/>
      <sheetName val="HQ"/>
      <sheetName val="gsv目標"/>
      <sheetName val="A"/>
      <sheetName val="選択リスト"/>
      <sheetName val="日程"/>
      <sheetName val="ﾌﾞﾗｼ梶"/>
    </sheetNames>
    <definedNames>
      <definedName name="按分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調ｼｰﾄ(Rev.007)"/>
      <sheetName val="ﾗﾝﾌﾟﾃﾞｰﾀ"/>
      <sheetName val="工事費ﾃﾞｰﾀ"/>
      <sheetName val="表紙"/>
      <sheetName val="器具一覧"/>
      <sheetName val="商品ｺｰﾄﾞ"/>
      <sheetName val="ｼﾐｭﾚｰｼｮﾝ"/>
      <sheetName val="工事費（参考）"/>
      <sheetName val="ﾘｽﾄ関係"/>
      <sheetName val="施工費"/>
      <sheetName val="計算ｼｰﾄ"/>
      <sheetName val="見積ﾃﾞｰﾀ"/>
      <sheetName val="改訂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A13" t="str">
            <v>提案除外</v>
          </cell>
        </row>
        <row r="14">
          <cell r="A14" t="str">
            <v>直管ランプ交換</v>
          </cell>
        </row>
        <row r="15">
          <cell r="A15" t="str">
            <v>直付ベースライト器具交換</v>
          </cell>
        </row>
        <row r="16">
          <cell r="A16" t="str">
            <v>直付ベースライト器具交換（ガード付）</v>
          </cell>
        </row>
        <row r="17">
          <cell r="A17" t="str">
            <v>埋込ベースライト器具交換</v>
          </cell>
        </row>
        <row r="18">
          <cell r="A18" t="str">
            <v>ダウンライト電球交換</v>
          </cell>
        </row>
        <row r="19">
          <cell r="A19" t="str">
            <v>ダウンライト器具交換</v>
          </cell>
        </row>
        <row r="20">
          <cell r="A20" t="str">
            <v>ダウンライト（大型）器具交換</v>
          </cell>
        </row>
        <row r="21">
          <cell r="A21" t="str">
            <v>ブラケットライト電球交換</v>
          </cell>
        </row>
        <row r="22">
          <cell r="A22" t="str">
            <v>ブラケットライト器具交換</v>
          </cell>
        </row>
        <row r="23">
          <cell r="A23" t="str">
            <v>小型シーリング電球交換</v>
          </cell>
        </row>
        <row r="24">
          <cell r="A24" t="str">
            <v>小型シーリング器具交換</v>
          </cell>
        </row>
        <row r="25">
          <cell r="A25" t="str">
            <v>スポットライト電球交換</v>
          </cell>
        </row>
        <row r="26">
          <cell r="A26" t="str">
            <v>スポットライト器具交換</v>
          </cell>
        </row>
        <row r="27">
          <cell r="A27" t="str">
            <v>直付スクエアライト器具交換</v>
          </cell>
        </row>
        <row r="28">
          <cell r="A28" t="str">
            <v>埋込スクエアライト器具交換</v>
          </cell>
        </row>
        <row r="29">
          <cell r="A29" t="str">
            <v>ペンダントライト電球交換</v>
          </cell>
        </row>
        <row r="30">
          <cell r="A30" t="str">
            <v>ペンダントライト器具交換</v>
          </cell>
        </row>
        <row r="31">
          <cell r="A31" t="str">
            <v>スパイク型器具交換</v>
          </cell>
        </row>
        <row r="32">
          <cell r="A32" t="str">
            <v>ガーデンライト電球交換</v>
          </cell>
        </row>
        <row r="33">
          <cell r="A33" t="str">
            <v>ガーデンライト器具交換</v>
          </cell>
        </row>
        <row r="34">
          <cell r="A34" t="str">
            <v>ハイポール灯電球交換</v>
          </cell>
        </row>
        <row r="35">
          <cell r="A35" t="str">
            <v>ハイポール灯器具交換</v>
          </cell>
        </row>
        <row r="36">
          <cell r="A36" t="str">
            <v>水銀灯ランプ交換</v>
          </cell>
        </row>
        <row r="37">
          <cell r="A37" t="str">
            <v>フットライト電球交換</v>
          </cell>
        </row>
        <row r="38">
          <cell r="A38" t="str">
            <v>フットライト器具交換</v>
          </cell>
        </row>
        <row r="39">
          <cell r="A39" t="str">
            <v>高天井照明器具交換</v>
          </cell>
        </row>
        <row r="40">
          <cell r="A40" t="str">
            <v>投光器器具交換</v>
          </cell>
        </row>
      </sheetData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最終】見積もり提出分 "/>
      <sheetName val="見積もり提出分"/>
      <sheetName val="発電予想"/>
      <sheetName val="【決定分】収支表3.51KW（単結晶） "/>
      <sheetName val="方針伺い"/>
      <sheetName val="入力シート"/>
      <sheetName val="【最終】ＰＶ五位堂３期８号（サウス）見積＆稟議SYSTEM"/>
      <sheetName val="ﾃﾞｰﾀ"/>
      <sheetName val="RD9501V"/>
      <sheetName val="施工費"/>
    </sheetNames>
    <sheetDataSet>
      <sheetData sheetId="0"/>
      <sheetData sheetId="1"/>
      <sheetData sheetId="2"/>
      <sheetData sheetId="3"/>
      <sheetData sheetId="4"/>
      <sheetData sheetId="5">
        <row r="31">
          <cell r="C31">
            <v>40000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備品"/>
      <sheetName val="RD9501V"/>
      <sheetName val="RD9505A"/>
      <sheetName val="昨対"/>
      <sheetName val="#REF"/>
      <sheetName val="11wG部門ﾗﾝｷﾝｸﾞ"/>
      <sheetName val="5月"/>
      <sheetName val="社外秘；HCﾋﾞｼﾞﾈｽﾁｬﾝｽ"/>
      <sheetName val="全合計"/>
      <sheetName val="NEW95G2"/>
      <sheetName val="ﾄﾞｯﾄｺﾑ"/>
      <sheetName val="ｱｸｾｽｸﾞﾗﾌ"/>
      <sheetName val="竹四つ目垣"/>
      <sheetName val="更新版"/>
      <sheetName val="SKU_31"/>
      <sheetName val="Ｃ’表"/>
      <sheetName val="表3"/>
      <sheetName val="図8"/>
      <sheetName val="_REF"/>
      <sheetName val="#REF!"/>
      <sheetName val="H9.1"/>
      <sheetName val="シート1"/>
      <sheetName val="シート2"/>
      <sheetName val="H9_1"/>
      <sheetName val="おでん"/>
      <sheetName val="バックデータ"/>
      <sheetName val="リスト"/>
      <sheetName val="人口移動第４表"/>
      <sheetName val="累計出荷実績"/>
      <sheetName val="実績・予測"/>
      <sheetName val="通常発注書"/>
      <sheetName val="◎_OL10他業務用酒販店（ｾｸﾞD除き）"/>
      <sheetName val="Sheet1 (2)"/>
      <sheetName val="見積書"/>
      <sheetName val="ｵｰﾀﾞｰ"/>
      <sheetName val="与信一覧 (2)"/>
      <sheetName val="ﾃﾞｰﾀ"/>
      <sheetName val="単価は最低納価使用"/>
      <sheetName val="SBプラ鉢"/>
      <sheetName val="経費"/>
      <sheetName val="HQ"/>
      <sheetName val="資金繰計画表"/>
      <sheetName val="ｱﾐｸﾚｰﾑ"/>
      <sheetName val="Plan sbA"/>
      <sheetName val="购入商品刘 "/>
      <sheetName val="购入商品孙"/>
      <sheetName val="危"/>
      <sheetName val="1405003出口商品关联表"/>
      <sheetName val="H9_11"/>
      <sheetName val="Sheet1_(2)"/>
      <sheetName val="A"/>
      <sheetName val="健康ﾌｪｱ外注(ﾌﾞﾛｯｸ)"/>
      <sheetName val="43"/>
      <sheetName val="シンプルスタイル商品台帳"/>
      <sheetName val="ラックEXPO"/>
      <sheetName val="与信一覧_(2)"/>
      <sheetName val="Plan_sbA"/>
      <sheetName val="购入商品刘_"/>
      <sheetName val="０５３合計"/>
      <sheetName val="住所録"/>
      <sheetName val="para"/>
      <sheetName val="イレブン"/>
      <sheetName val="検査結果一覧(日本受入)"/>
      <sheetName val="与信ｵｰﾊﾞｰ"/>
      <sheetName val="営業所８"/>
      <sheetName val="別紙明細"/>
      <sheetName val="リスト用"/>
      <sheetName val="商品"/>
      <sheetName val="把手大連バ"/>
      <sheetName val="入力シート"/>
      <sheetName val="大人12"/>
      <sheetName val="1"/>
      <sheetName val="Sheet2"/>
      <sheetName val="shere"/>
      <sheetName val="PAK6263"/>
      <sheetName val="管理引当金"/>
      <sheetName val="図面(富田豊田) (2)"/>
      <sheetName val="比較ヘッダー"/>
      <sheetName val="graph"/>
      <sheetName val="H9_12"/>
      <sheetName val="Sheet1_(2)1"/>
      <sheetName val="与信一覧_(2)1"/>
      <sheetName val="Plan_sbA1"/>
      <sheetName val="购入商品刘_1"/>
      <sheetName val="(Monthly)"/>
      <sheetName val="サマリ"/>
      <sheetName val="マスター"/>
      <sheetName val="与信管理帳合"/>
      <sheetName val="Wﾁｪｯｸ表"/>
      <sheetName val="7_hashihara13"/>
      <sheetName val="5_hashihara13"/>
      <sheetName val="Sheet5"/>
      <sheetName val="Sheet6"/>
      <sheetName val="Sheet7"/>
      <sheetName val="Sheet8"/>
      <sheetName val="Sheet9"/>
      <sheetName val="2000LISTｔｒｕｅ 1117"/>
      <sheetName val="レイアウト一覧"/>
      <sheetName val="shtBuff"/>
      <sheetName val="生人台帳"/>
      <sheetName val="振替２(１月)"/>
      <sheetName val="Ｋ　１０店"/>
      <sheetName val="H9_13"/>
      <sheetName val="Sheet1_(2)2"/>
      <sheetName val="购入商品刘_2"/>
      <sheetName val="Plan_sbA2"/>
      <sheetName val="与信一覧_(2)2"/>
      <sheetName val="図面(富田豊田)_(2)"/>
      <sheetName val="荷姿"/>
      <sheetName val="CP在庫"/>
      <sheetName val="数値 (婦人)"/>
      <sheetName val="Sheet1"/>
      <sheetName val="販売目標"/>
      <sheetName val="品切・品薄情報ﾏｽﾀｰ"/>
      <sheetName val="Bloomberg"/>
      <sheetName val="data"/>
      <sheetName val="XREF"/>
      <sheetName val="4_hashihara04"/>
      <sheetName val="０５"/>
      <sheetName val="ｷｬﾗｸﾀｰｺｰﾄﾞ一覧 (2)"/>
      <sheetName val="銘柄７（浸透ﾗﾝｸ）"/>
      <sheetName val="Master"/>
      <sheetName val="5-6月キャンペーン"/>
      <sheetName val="新Ｍ別"/>
      <sheetName val="3"/>
      <sheetName val="APPLE"/>
      <sheetName val="Chomonicx店舗プロット"/>
      <sheetName val="⑤弁当"/>
      <sheetName val="年間１"/>
      <sheetName val="年間１ (2)"/>
      <sheetName val="全社按分比  "/>
      <sheetName val="GMS"/>
      <sheetName val="Macro Codes"/>
      <sheetName val="Input"/>
      <sheetName val="ｼﾞｬｽｺ商報"/>
      <sheetName val="フロー"/>
      <sheetName val="元データー"/>
      <sheetName val="限定特価商品案内"/>
      <sheetName val="ﾌﾟﾚｾﾞﾝ資"/>
      <sheetName val="個数単価推移２００１"/>
      <sheetName val="日配マスター"/>
      <sheetName val="管理引当"/>
      <sheetName val="コード"/>
      <sheetName val="報告書 (2)"/>
      <sheetName val="H9_14"/>
      <sheetName val="Sheet1_(2)3"/>
      <sheetName val="与信一覧_(2)3"/>
      <sheetName val="Plan_sbA3"/>
      <sheetName val="购入商品刘_3"/>
      <sheetName val="図面(富田豊田)_(2)1"/>
      <sheetName val="2000LISTｔｒｕｅ_1117"/>
      <sheetName val="数値_(婦人)"/>
      <sheetName val="ｷｬﾗｸﾀｰｺｰﾄﾞ一覧_(2)"/>
      <sheetName val="年間１_(2)"/>
      <sheetName val="全社按分比__"/>
      <sheetName val="Macro_Codes"/>
      <sheetName val="SEIｶﾗ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表紙"/>
      <sheetName val="見積書表紙 (2)"/>
      <sheetName val="見積書フォーマット【軽い】"/>
    </sheetNames>
    <definedNames>
      <definedName name="[Module1].Sheet_Paste"/>
      <definedName name="[Module2].Sheet_Paste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損益"/>
      <sheetName val="#REF"/>
      <sheetName val="RD9501V"/>
      <sheetName val="社外秘；HCﾋﾞｼﾞﾈｽﾁｬﾝｽ"/>
      <sheetName val="全合計"/>
      <sheetName val="NEW95G2"/>
      <sheetName val="ﾄﾞｯﾄｺﾑ"/>
      <sheetName val="ｱｸｾｽｸﾞﾗﾌ"/>
      <sheetName val="RD9505A"/>
      <sheetName val="昨対"/>
      <sheetName val="竹四つ目垣"/>
      <sheetName val="更新版"/>
      <sheetName val="SKU_31"/>
      <sheetName val="Ｃ’表"/>
      <sheetName val="表3"/>
      <sheetName val="図8"/>
      <sheetName val="11wG部門ﾗﾝｷﾝｸﾞ"/>
      <sheetName val="5月"/>
      <sheetName val="HE(他）"/>
      <sheetName val="HQ"/>
      <sheetName val="09損益.xls"/>
      <sheetName val="SBプラ鉢"/>
      <sheetName val="13年度発生売上予算"/>
      <sheetName val="GSV目標"/>
      <sheetName val="ＧＭＳ"/>
      <sheetName val="OS"/>
      <sheetName val="稼働率グラフ（立体）"/>
      <sheetName val="住所録"/>
      <sheetName val="鳥栖"/>
      <sheetName val="対象製品"/>
      <sheetName val="Ｃ’’表"/>
      <sheetName val="⑩"/>
      <sheetName val="⑪"/>
      <sheetName val="⑦"/>
      <sheetName val="⑥"/>
      <sheetName val="⑤"/>
      <sheetName val="④"/>
      <sheetName val="②"/>
      <sheetName val="③"/>
      <sheetName val="⑨"/>
      <sheetName val="⑭"/>
      <sheetName val="⑧"/>
      <sheetName val="⑫"/>
      <sheetName val="①"/>
      <sheetName val="生データ"/>
      <sheetName val="#REF!"/>
      <sheetName val="A"/>
      <sheetName val="事業部"/>
      <sheetName val="e-net依頼書"/>
      <sheetName val="入力"/>
      <sheetName val="ｱﾐｸﾚｰﾑ"/>
      <sheetName val="CASHPROJ"/>
      <sheetName val="09損益_xls"/>
      <sheetName val="ﾌｫｰﾏｯﾄ）グラフ "/>
      <sheetName val="ｵｰﾀﾞｰ"/>
      <sheetName val="09損益_xls1"/>
      <sheetName val="ﾌｫｰﾏｯﾄ）グラフ_"/>
      <sheetName val="09損益_xls2"/>
      <sheetName val="ﾌｫｰﾏｯﾄ）グラフ_1"/>
      <sheetName val="Ｃ’’’’表"/>
      <sheetName val="元データー"/>
      <sheetName val="ムツゴロウ三期グラフ"/>
      <sheetName val="管理引当金"/>
      <sheetName val="shere"/>
      <sheetName val="ﾌﾟﾚｾﾞﾝ資"/>
      <sheetName val="EOS"/>
      <sheetName val="ﾃﾞｰﾀ"/>
      <sheetName val="●キャンペーン・企画ヒアリング"/>
      <sheetName val=""/>
      <sheetName val="Ｃ'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9501V"/>
      <sheetName val="Sheet1"/>
      <sheetName val="ENGEI"/>
      <sheetName val="ぺっと"/>
      <sheetName val="収納"/>
      <sheetName val="工具"/>
      <sheetName val="カー用品"/>
      <sheetName val="日用品"/>
      <sheetName val="全社"/>
      <sheetName val="RD9505O"/>
      <sheetName val="RD9505A"/>
      <sheetName val="[RD9"/>
      <sheetName val="5月"/>
      <sheetName val="_RD9"/>
      <sheetName val="#REF"/>
      <sheetName val="改廃一覧社外秘"/>
      <sheetName val="端末設置状況"/>
      <sheetName val="手順①追加修正連絡票"/>
      <sheetName val="涼味"/>
      <sheetName val="トレンド表"/>
      <sheetName val="RD9508V"/>
      <sheetName val="西川繊維２０９ニトリ在庫報告"/>
      <sheetName val="NEW95G2"/>
      <sheetName val="43"/>
      <sheetName val="Ｃ’表"/>
      <sheetName val="おでん"/>
      <sheetName val="国勢DATA1"/>
      <sheetName val="国勢DATA2"/>
      <sheetName val="国勢DATA3"/>
      <sheetName val="国勢DATA県"/>
      <sheetName val="消費DATA1"/>
      <sheetName val="消費DATA2"/>
      <sheetName val="消費DATA3"/>
      <sheetName val="消費DATA県"/>
      <sheetName val="13年度発生売上予算"/>
      <sheetName val="入力リスト"/>
      <sheetName val="表3"/>
      <sheetName val="図8"/>
      <sheetName val="ﾄﾞｯﾄｺﾑ"/>
      <sheetName val="行楽ﾌｪｱ"/>
      <sheetName val="表紙"/>
      <sheetName val="shtBuff"/>
      <sheetName val="仕訳①"/>
      <sheetName val="媒体管理表"/>
      <sheetName val="与信一覧 (2)"/>
      <sheetName val="好調不調"/>
      <sheetName val="copy1"/>
      <sheetName val="HQ"/>
      <sheetName val="昨対"/>
      <sheetName val="大型店版"/>
      <sheetName val="GSV目標"/>
      <sheetName val="収納・インテ"/>
      <sheetName val="#REF!"/>
      <sheetName val="ｱｸｾｽｸﾞﾗﾌ"/>
      <sheetName val="HE(他）"/>
      <sheetName val="仕入先"/>
      <sheetName val="対象製品"/>
      <sheetName val="住所録"/>
      <sheetName val="全合計"/>
      <sheetName val="PAK6263"/>
      <sheetName val="更新版"/>
      <sheetName val="11wG部門ﾗﾝｷﾝｸﾞ"/>
      <sheetName val="ｵｰﾀﾞｰ"/>
      <sheetName val="配荷"/>
      <sheetName val="8510 (2)"/>
      <sheetName val="0310"/>
      <sheetName val="1"/>
      <sheetName val="竹四つ目垣"/>
      <sheetName val="CM予定表(～2012年3月）"/>
      <sheetName val="shere"/>
      <sheetName val="25DJ40"/>
      <sheetName val="ﾃﾞｰﾀ"/>
      <sheetName val="提案書"/>
      <sheetName val="Ｗｅｂｱﾝｹｰﾄ①"/>
      <sheetName val="Ｗｅｂｱﾝｹｰﾄ②"/>
      <sheetName val="data"/>
      <sheetName val="ﾊｰﾄﾞｵﾌｨｽ価格表"/>
      <sheetName val="一覧表"/>
      <sheetName val="CPU"/>
      <sheetName val="12月"/>
      <sheetName val="043"/>
      <sheetName val="046"/>
      <sheetName val="055"/>
      <sheetName val="ﾃﾞｰﾀｲﾝﾌﾟｯﾄ欄"/>
      <sheetName val="dptFMT"/>
      <sheetName val="事FMT"/>
      <sheetName val="調FMT"/>
      <sheetName val="ｶﾃ"/>
      <sheetName val="Control"/>
      <sheetName val="8以上社員"/>
      <sheetName val="規格書"/>
      <sheetName val="人口移動第４表"/>
      <sheetName val="13_hashihara01"/>
      <sheetName val="29_hashihara13"/>
      <sheetName val="大人12"/>
      <sheetName val="A"/>
      <sheetName val="入力フォーム"/>
      <sheetName val="para"/>
      <sheetName val="１業種"/>
      <sheetName val="宛名"/>
      <sheetName val="ExChange"/>
      <sheetName val="社外秘；HCﾋﾞｼﾞﾈｽﾁｬﾝｽ"/>
      <sheetName val="販売目標"/>
      <sheetName val="バックデータ"/>
      <sheetName val="SBプラ鉢"/>
      <sheetName val="2000LISTｔｒｕｅ 1117"/>
      <sheetName val="SKU_31"/>
      <sheetName val="実績・予測"/>
      <sheetName val="北空貼"/>
      <sheetName val="累計出荷実績"/>
      <sheetName val="Sheet1 (2)"/>
      <sheetName val="記入ﾌｫｰﾑ"/>
      <sheetName val="４週指示"/>
      <sheetName val="生人台帳"/>
      <sheetName val="提出用EXCEL"/>
      <sheetName val="営業所８"/>
      <sheetName val="RD9508V.XLS"/>
      <sheetName val="１"/>
      <sheetName val="新ﾗｲﾝ(部品展開)"/>
      <sheetName val="ｲﾎﾞ竹販売数調整"/>
      <sheetName val="管理引当金"/>
      <sheetName val="P1実績①"/>
      <sheetName val="Sheet3"/>
      <sheetName val="元データー"/>
      <sheetName val="目次"/>
      <sheetName val="ｼｰﾄ1"/>
      <sheetName val="マスター"/>
      <sheetName val="POP&amp;什器"/>
      <sheetName val="単価は最低納価使用"/>
      <sheetName val="市場クレーム明細 "/>
      <sheetName val="通常発注書"/>
      <sheetName val="全体定番確定表"/>
      <sheetName val="与信一覧_(2)"/>
      <sheetName val="POP申請フォーマット（ここに入力してください）"/>
      <sheetName val="_Recovered_SheetName_ 1_"/>
      <sheetName val="5-6月キャンペーン"/>
      <sheetName val="Ｃ’’表"/>
      <sheetName val="Ｃ’’’’表"/>
      <sheetName val="ケチャップ有り"/>
      <sheetName val="_REF"/>
      <sheetName val="管理引当"/>
      <sheetName val="領収書"/>
      <sheetName val="編集用シート"/>
      <sheetName val="包材リスト"/>
      <sheetName val="初回納品"/>
      <sheetName val="10.20-11.12"/>
      <sheetName val="健康ﾌｪｱ外注(ﾌﾞﾛｯｸ)"/>
      <sheetName val="仕様変更進捗（ＡＬＬ）"/>
      <sheetName val="ｷﾞﾌﾄ・ﾃﾅﾝﾄ除く"/>
      <sheetName val="基本量販店動向"/>
      <sheetName val="点数"/>
      <sheetName val="データ入力"/>
      <sheetName val="SEIｶﾗｰ"/>
      <sheetName val="売上(衣)"/>
      <sheetName val="原料ﾚｼﾋﾟ"/>
      <sheetName val="商品ﾏｽﾀｰ"/>
      <sheetName val="POP-YMDMH-ARI040930-1"/>
      <sheetName val="与信一覧_(2)1"/>
      <sheetName val="8510_(2)"/>
      <sheetName val="2000LISTｔｒｕｅ_1117"/>
      <sheetName val="Sheet1_(2)"/>
      <sheetName val="RD9508V_XLS"/>
      <sheetName val="市場クレーム明細_"/>
      <sheetName val="_Recovered_SheetName__1_"/>
      <sheetName val="10_20-11_12"/>
      <sheetName val="NST (4)"/>
      <sheetName val="日本チーム計算根拠"/>
      <sheetName val="０５３合計"/>
      <sheetName val="12年■SAS計画（全店舗）■"/>
      <sheetName val="検査結果一覧"/>
      <sheetName val="　月次報告（数値データ）　"/>
      <sheetName val="②仙台"/>
      <sheetName val="①器具製作実績グラフ"/>
      <sheetName val="与信管理帳合"/>
      <sheetName val="粗利率順Wﾁｪｯｸ表"/>
      <sheetName val="板資材(M)"/>
      <sheetName val="入力"/>
      <sheetName val="①品名・梱包入力"/>
      <sheetName val="店別"/>
      <sheetName val="H9.1"/>
      <sheetName val="ﾌﾟﾚｾﾞﾝ資"/>
      <sheetName val="じんこうTOPICS"/>
      <sheetName val="明細"/>
      <sheetName val="Plan sbA"/>
      <sheetName val="ROI"/>
      <sheetName val="地域B"/>
      <sheetName val="G5"/>
      <sheetName val="D3"/>
      <sheetName val="大連製造ＶＡコストダウン金額纏め (＄1000以上)."/>
      <sheetName val="033"/>
      <sheetName val="Plan_sbA"/>
      <sheetName val="提供用EXCEL"/>
      <sheetName val="与信一覧_(2)2"/>
      <sheetName val="8510_(2)1"/>
      <sheetName val="2000LISTｔｒｕｅ_11171"/>
      <sheetName val="Sheet1_(2)1"/>
      <sheetName val="RD9508V_XLS1"/>
      <sheetName val="10_20-11_121"/>
      <sheetName val="Plan_sbA1"/>
      <sheetName val="市場クレーム明細_1"/>
      <sheetName val="不点灯交換の情報記載"/>
      <sheetName val="与信一覧_(2)3"/>
      <sheetName val="8510_(2)2"/>
      <sheetName val="2000LISTｔｒｕｅ_11172"/>
      <sheetName val="Sheet1_(2)2"/>
      <sheetName val="RD9508V_XLS2"/>
      <sheetName val="10_20-11_122"/>
      <sheetName val="Plan_sbA2"/>
      <sheetName val="市場クレーム明細_2"/>
      <sheetName val="日8L_B"/>
      <sheetName val="graph"/>
      <sheetName val="２月店舗経費実績"/>
      <sheetName val="１．社内ﾈｯﾄﾜｰｸﾊｰﾄﾞｳｪｱ"/>
      <sheetName val="検査結果一覧(日本受入)"/>
      <sheetName val="先行管理記入例"/>
      <sheetName val="全件リスト"/>
      <sheetName val="Ｃ実績①"/>
      <sheetName val="店舗マスタ"/>
      <sheetName val="営業所一覧"/>
      <sheetName val="部材表"/>
      <sheetName val="品目リスト"/>
      <sheetName val="LIST"/>
      <sheetName val="リスト"/>
      <sheetName val="SKU"/>
      <sheetName val="直送ｺﾝﾃﾅ管理表"/>
      <sheetName val="支給品一覧表"/>
      <sheetName val="証拠"/>
      <sheetName val="⑤弁当"/>
      <sheetName val="基本cvs動向"/>
      <sheetName val="価格表"/>
      <sheetName val="経費"/>
      <sheetName val="②東京"/>
      <sheetName val="②大阪"/>
      <sheetName val="Ｃ'表"/>
      <sheetName val="本体バック"/>
      <sheetName val="SINAZ4月"/>
      <sheetName val="0606販売予測"/>
      <sheetName val="NST_(4)"/>
      <sheetName val="営業実績"/>
      <sheetName val="万田酵素モニター"/>
      <sheetName val="47下管理"/>
      <sheetName val="大容量ﾀｲﾌﾟ"/>
      <sheetName val="ダンジ"/>
      <sheetName val="商品一覧"/>
      <sheetName val="入金実96"/>
      <sheetName val="元データ"/>
      <sheetName val="品種別数量"/>
      <sheetName val="廃番ﾃﾞｯﾄﾞ"/>
      <sheetName val="定数"/>
      <sheetName val="マスタ"/>
      <sheetName val="外注トライ"/>
      <sheetName val="USA_3期グラフ"/>
      <sheetName val="【大連】部門損益"/>
      <sheetName val="11年度発生売上予算提出書類"/>
      <sheetName val="2401"/>
      <sheetName val="Macro1"/>
      <sheetName val="32.ＹＢ構成"/>
      <sheetName val="与信一覧_(2)4"/>
      <sheetName val="8510_(2)3"/>
      <sheetName val="2000LISTｔｒｕｅ_11173"/>
      <sheetName val="Sheet1_(2)3"/>
      <sheetName val="RD9508V_XLS3"/>
      <sheetName val="市場クレーム明細_3"/>
      <sheetName val="_Recovered_SheetName__1_1"/>
      <sheetName val="10_20-11_123"/>
      <sheetName val="NST_(4)1"/>
      <sheetName val="H9_1"/>
      <sheetName val="Plan_sbA3"/>
      <sheetName val="大連製造ＶＡコストダウン金額纏め_(＄1000以上)_"/>
      <sheetName val="対象者リスト"/>
      <sheetName val="0901"/>
      <sheetName val="0902"/>
      <sheetName val="0903"/>
      <sheetName val="0904"/>
      <sheetName val="0905"/>
      <sheetName val="0906"/>
      <sheetName val="0907"/>
      <sheetName val="0908"/>
      <sheetName val="0909"/>
      <sheetName val="0910"/>
      <sheetName val="0911"/>
      <sheetName val="0912"/>
      <sheetName val="52wG部門ﾗﾝｷﾝｸﾞ"/>
      <sheetName val="受取配当金"/>
      <sheetName val="鳥栖"/>
      <sheetName val="Rent Roll"/>
      <sheetName val="Sheet2"/>
      <sheetName val="形材部品マスター"/>
      <sheetName val="企画書"/>
      <sheetName val="●キャンペーン・企画ヒアリング"/>
      <sheetName val="昨比データ"/>
      <sheetName val="売上速報19973"/>
      <sheetName val="全国"/>
      <sheetName val="ﾘｽﾄ"/>
      <sheetName val="エンド"/>
      <sheetName val="クレジット決済"/>
      <sheetName val="メニュー"/>
      <sheetName val="設定"/>
      <sheetName val="フリーダイヤル"/>
      <sheetName val="機種"/>
      <sheetName val="発信元課金"/>
      <sheetName val="帳票"/>
      <sheetName val="Rent_Roll"/>
      <sheetName val="Sheet5"/>
      <sheetName val="Sheet6"/>
      <sheetName val="Sheet7"/>
      <sheetName val="Sheet8"/>
      <sheetName val="Sheet9"/>
      <sheetName val="ST障害管理表"/>
      <sheetName val="ラックEXPO"/>
      <sheetName val="クロス昨年"/>
      <sheetName val="クロス売上"/>
      <sheetName val="入力用"/>
      <sheetName val="ｼﾞｬｽｺ商報"/>
      <sheetName val="集計①"/>
      <sheetName val="資材ＳＩＭ"/>
      <sheetName val="Wﾁｪｯｸ表"/>
      <sheetName val="コード(腕時計)"/>
      <sheetName val="POP製作Ｂ"/>
      <sheetName val="PＯＰ制作Ａ新"/>
      <sheetName val="区分"/>
      <sheetName val="台湾～ｵﾏｰﾝ"/>
      <sheetName val="損益計画"/>
      <sheetName val="share"/>
      <sheetName val="与信ｵｰﾊﾞｰ"/>
      <sheetName val="入力シート"/>
      <sheetName val="報告依頼部署"/>
      <sheetName val="HA実販"/>
      <sheetName val="部門別計画表"/>
      <sheetName val="ﾁｭｰﾘｯﾌﾟ"/>
      <sheetName val="ﾕﾘ"/>
      <sheetName val="ｽｲｾﾝ_ﾋﾔｼﾝｽ_ｸﾛｯｶｽ"/>
      <sheetName val="全件ﾘｽﾄ"/>
      <sheetName val="店舗情報"/>
      <sheetName val="メンテナンス受付台帳"/>
      <sheetName val="個数単価推移２００１"/>
      <sheetName val="30IY"/>
      <sheetName val="VIVA"/>
      <sheetName val="30VIVA"/>
      <sheetName val="ドイト"/>
      <sheetName val="30ドイト"/>
      <sheetName val="島忠"/>
      <sheetName val="30島忠"/>
      <sheetName val="貼付用"/>
      <sheetName val="家電担当者 "/>
      <sheetName val="Tp040611-2%"/>
      <sheetName val="集計シート(合算)"/>
      <sheetName val="42.ＹＢ構成"/>
      <sheetName val="与信一覧_(2)5"/>
      <sheetName val="8510_(2)4"/>
      <sheetName val="2000LISTｔｒｕｅ_11174"/>
      <sheetName val="Sheet1_(2)4"/>
      <sheetName val="RD9508V_XLS4"/>
      <sheetName val="10_20-11_124"/>
      <sheetName val="大連製造ＶＡコストダウン金額纏め_(＄1000以上)_1"/>
      <sheetName val="Plan_sbA4"/>
      <sheetName val="市場クレーム明細_4"/>
      <sheetName val="_Recovered_SheetName__1_2"/>
      <sheetName val="NST_(4)2"/>
      <sheetName val="H9_11"/>
      <sheetName val="Rent_Roll1"/>
      <sheetName val="32_ＹＢ構成"/>
      <sheetName val="カーサイクル"/>
      <sheetName val="tbl"/>
      <sheetName val="3_hashihara48"/>
      <sheetName val="月末"/>
      <sheetName val="⑧-2ﾊﾟﾀｰﾝ別店舗一覧"/>
      <sheetName val=""/>
      <sheetName val="ﾌﾞﾗｼ梶"/>
      <sheetName val="アンケート集計(12.3）"/>
      <sheetName val="万代比数"/>
      <sheetName val="taalcode"/>
      <sheetName val="Product"/>
      <sheetName val="全体AP資料10月(ＨＥ)"/>
      <sheetName val="与信一覧_(2)6"/>
      <sheetName val="8510_(2)5"/>
      <sheetName val="2000LISTｔｒｕｅ_11175"/>
      <sheetName val="Sheet1_(2)5"/>
      <sheetName val="RD9508V_XLS5"/>
      <sheetName val="10_20-11_125"/>
      <sheetName val="市場クレーム明細_5"/>
      <sheetName val="Plan_sbA5"/>
      <sheetName val="大連製造ＶＡコストダウン金額纏め_(＄1000以上)_2"/>
      <sheetName val="_Recovered_SheetName__1_3"/>
      <sheetName val="NST_(4)3"/>
      <sheetName val="H9_12"/>
      <sheetName val="Rent_Roll2"/>
      <sheetName val="32_ＹＢ構成1"/>
      <sheetName val="店舗（合算）"/>
      <sheetName val="見積書"/>
      <sheetName val="集計シート(IY)"/>
      <sheetName val="net_qty"/>
      <sheetName val="貼付画面1"/>
      <sheetName val="ﾌｰｽﾞ売荒"/>
      <sheetName val="作業"/>
      <sheetName val="０５"/>
      <sheetName val="新商品比率ｸﾞﾗﾌ"/>
      <sheetName val="商品台帳"/>
      <sheetName val="開店"/>
      <sheetName val="選択"/>
      <sheetName val="ライン・月別　品目数表"/>
      <sheetName val="店舗一覧"/>
      <sheetName val="検質報告書"/>
      <sheetName val="コンテナ事故報告"/>
      <sheetName val="業態"/>
      <sheetName val="仕入処理ルール"/>
      <sheetName val="事業部"/>
      <sheetName val="ﾊｰﾄﾞ①【全データ】"/>
      <sheetName val="品種別計画表〈予算）"/>
      <sheetName val="生産計画"/>
      <sheetName val="比較ヘッダー"/>
      <sheetName val="広域２部３部結合"/>
      <sheetName val="Sheet16"/>
      <sheetName val="011101"/>
      <sheetName val="0127000受注処理"/>
      <sheetName val="ﾁﾗｼ"/>
      <sheetName val="取引先等一覧"/>
      <sheetName val="01-072"/>
      <sheetName val="shtWork1"/>
      <sheetName val="銘柄７（浸透ﾗﾝｸ）"/>
      <sheetName val="印鑑捺印ﾏｸﾛ"/>
      <sheetName val="単価"/>
      <sheetName val="新MDPC納品状況（ＩＹ）"/>
      <sheetName val="与信一覧_(2)7"/>
      <sheetName val="8510_(2)6"/>
      <sheetName val="2000LISTｔｒｕｅ_11176"/>
      <sheetName val="Sheet1_(2)6"/>
      <sheetName val="_Recovered_SheetName__1_4"/>
      <sheetName val="RD9508V_XLS6"/>
      <sheetName val="10_20-11_126"/>
      <sheetName val="市場クレーム明細_6"/>
      <sheetName val="Plan_sbA6"/>
      <sheetName val="NST_(4)4"/>
      <sheetName val="大連製造ＶＡコストダウン金額纏め_(＄1000以上)_3"/>
      <sheetName val="H9_13"/>
      <sheetName val="Rent_Roll3"/>
      <sheetName val="32_ＹＢ構成2"/>
      <sheetName val="台帳"/>
      <sheetName val="計算"/>
      <sheetName val="加工"/>
      <sheetName val="加工２"/>
      <sheetName val="区分値シート"/>
      <sheetName val="第２章 1.食料品消費支出2"/>
      <sheetName val="商品マスタ"/>
      <sheetName val="店別売上構成比"/>
      <sheetName val="外食Z県別"/>
      <sheetName val="家電担当者_"/>
      <sheetName val="42_ＹＢ構成"/>
      <sheetName val="アンケート集計(12_3）"/>
      <sheetName val="MCDSS"/>
      <sheetName val="D28依頼書表紙"/>
      <sheetName val="JUUGYOUIN"/>
      <sheetName val="ｷﾞﾌﾄ"/>
      <sheetName val="加工シート"/>
      <sheetName val="溶接付加"/>
      <sheetName val="■13店別展開パターン表 (3)"/>
      <sheetName val="■13店別展開パターン表"/>
      <sheetName val="ＭG５５５、５５４チャンネル"/>
      <sheetName val="選択項目一覧 "/>
      <sheetName val="Sheet4"/>
      <sheetName val="プルダウンメニュー20190201"/>
      <sheetName val="プルダウンメニュー20190401"/>
      <sheetName val="窓枠ｾｯﾄR"/>
      <sheetName val="イキプラ選定ラインクラス表"/>
      <sheetName val="QRＳ"/>
      <sheetName val="契約上棟ｸﾞﾗﾌ"/>
      <sheetName val="貼付画面T"/>
      <sheetName val="貼付画面R"/>
      <sheetName val="週別主力商品(婦人)"/>
      <sheetName val="市場規模"/>
      <sheetName val="SIM00_SB"/>
      <sheetName val="クレーム解析記録"/>
      <sheetName val="比較表"/>
      <sheetName val="売上集計"/>
      <sheetName val="ﾏｽﾀｰ入･出力ｼｰﾄ"/>
      <sheetName val="プルダウン項目"/>
      <sheetName val="宅配伝票リスト"/>
      <sheetName val="APPLE"/>
      <sheetName val="H7昇格者"/>
      <sheetName val="分類一覧"/>
      <sheetName val="06.05"/>
      <sheetName val="06.05イン"/>
      <sheetName val="06.05直営"/>
      <sheetName val="現状鳥栖 (事業部予測) "/>
      <sheetName val="データ"/>
      <sheetName val="ﾃﾞｰﾀ入力"/>
      <sheetName val="仕入計画AI8月"/>
      <sheetName val="商品構成ｸﾞﾗﾌ（売価別）"/>
      <sheetName val="経費FMT 管理科目"/>
      <sheetName val="昨年比データ"/>
      <sheetName val="ワーク"/>
      <sheetName val="SC入替"/>
      <sheetName val="0801_03全体実績集計"/>
      <sheetName val="8.3～新商品"/>
      <sheetName val="ﾃﾞｰﾀｼｰﾄ"/>
      <sheetName val="○得計画"/>
      <sheetName val="平均単価"/>
      <sheetName val="選択項目"/>
      <sheetName val="ﾘﾍﾞｰﾄﾗﾝｸ2000"/>
      <sheetName val="確認完了報告"/>
      <sheetName val="布団乾燥機ｐｐｍ"/>
      <sheetName val="ﾏｽﾀｰ"/>
      <sheetName val="抽出_Pivot"/>
      <sheetName val="シート１"/>
      <sheetName val="業務依頼書"/>
      <sheetName val="3月消臭元"/>
      <sheetName val="外注データ(ここへ入力)"/>
      <sheetName val="ぶつﾏｽﾀｰ"/>
      <sheetName val="ディックＤ"/>
      <sheetName val="フジＤ"/>
      <sheetName val="事Ｄ"/>
      <sheetName val="月別落込(新店込)"/>
      <sheetName val="ＦＤ実績 "/>
      <sheetName val="㋱ＰＯＳｏｕｔ実績"/>
      <sheetName val="8月度メーカー比較"/>
      <sheetName val="201808実績"/>
      <sheetName val="201908実績"/>
      <sheetName val="前年比較"/>
      <sheetName val="盆金封"/>
      <sheetName val="軽減税率･ﾊﾝﾃﾞｨﾌｧﾝ"/>
      <sheetName val="STｹｼ･ﾋﾟｯﾄ"/>
      <sheetName val="STｹｼ比較"/>
      <sheetName val="6月度"/>
      <sheetName val="７月度 "/>
      <sheetName val="8月度"/>
      <sheetName val="マスク"/>
      <sheetName val="NJ基本data"/>
      <sheetName val="現場監督情報"/>
      <sheetName val="案件一覧控え"/>
      <sheetName val="発売済（価格表反映済）"/>
      <sheetName val="工事予算書"/>
      <sheetName val="YAMADA_TSUKUMO_分類比較"/>
      <sheetName val="アパート６６６０"/>
      <sheetName val="原紙"/>
      <sheetName val="現地通貨"/>
      <sheetName val="店舗P"/>
      <sheetName val="Front Cover 表紙（３SET）"/>
      <sheetName val="与信一覧_(2)8"/>
      <sheetName val="8510_(2)7"/>
      <sheetName val="2000LISTｔｒｕｅ_11177"/>
      <sheetName val="Sheet1_(2)7"/>
      <sheetName val="RD9508V_XLS7"/>
      <sheetName val="市場クレーム明細_7"/>
      <sheetName val="_Recovered_SheetName__1_5"/>
      <sheetName val="10_20-11_127"/>
      <sheetName val="NST_(4)5"/>
      <sheetName val="H9_14"/>
      <sheetName val="Plan_sbA7"/>
      <sheetName val="大連製造ＶＡコストダウン金額纏め_(＄1000以上)_4"/>
      <sheetName val="32_ＹＢ構成3"/>
      <sheetName val="Rent_Roll4"/>
      <sheetName val="家電担当者_1"/>
      <sheetName val="42_ＹＢ構成1"/>
      <sheetName val="アンケート集計(12_3）1"/>
      <sheetName val="第２章_1_食料品消費支出2"/>
      <sheetName val="■13店別展開パターン表_(3)"/>
      <sheetName val="選択項目一覧_"/>
      <sheetName val="経費FMT_管理科目"/>
      <sheetName val="8_3～新商品"/>
      <sheetName val="06_05"/>
      <sheetName val="06_05イン"/>
      <sheetName val="06_05直営"/>
      <sheetName val="現状鳥栖_(事業部予測)_"/>
      <sheetName val="ＦＤ実績_"/>
      <sheetName val="７月度_"/>
      <sheetName val="基本"/>
      <sheetName val="ﾌﾙｰﾂ村pet"/>
      <sheetName val="表紙数字"/>
      <sheetName val="第3四半期（完）"/>
      <sheetName val="弊社分類別実績"/>
      <sheetName val="貴社分類別別実績"/>
      <sheetName val="Catalog"/>
      <sheetName val="Settings"/>
      <sheetName val="一覧"/>
      <sheetName val="WORK"/>
      <sheetName val="予算・計画検証"/>
      <sheetName val="社員マスタ"/>
      <sheetName val="配荷目標"/>
      <sheetName val="新"/>
      <sheetName val="集計表"/>
      <sheetName val="人時予算"/>
      <sheetName val="与信一覧_(2)9"/>
      <sheetName val="8510_(2)8"/>
      <sheetName val="2000LISTｔｒｕｅ_11178"/>
      <sheetName val="Sheet1_(2)8"/>
      <sheetName val="RD9508V_XLS8"/>
      <sheetName val="10_20-11_128"/>
      <sheetName val="Plan_sbA8"/>
      <sheetName val="市場クレーム明細_8"/>
      <sheetName val="_Recovered_SheetName__1_6"/>
      <sheetName val="NST_(4)6"/>
      <sheetName val="大連製造ＶＡコストダウン金額纏め_(＄1000以上)_5"/>
      <sheetName val="H9_15"/>
      <sheetName val="Rent_Roll5"/>
      <sheetName val="32_ＹＢ構成4"/>
      <sheetName val="アンケート集計(12_3）2"/>
      <sheetName val="家電担当者_2"/>
      <sheetName val="42_ＹＢ構成2"/>
      <sheetName val="第２章_1_食料品消費支出21"/>
      <sheetName val="■13店別展開パターン表_(3)1"/>
      <sheetName val="選択項目一覧_1"/>
      <sheetName val="06_051"/>
      <sheetName val="06_05イン1"/>
      <sheetName val="06_05直営1"/>
      <sheetName val="現状鳥栖_(事業部予測)_1"/>
      <sheetName val="8_3～新商品1"/>
      <sheetName val="ＦＤ実績_1"/>
      <sheetName val="７月度_1"/>
      <sheetName val="経費FMT_管理科目1"/>
      <sheetName val="消すな！"/>
      <sheetName val="棚卸030203下田"/>
      <sheetName val="ＮＣ"/>
      <sheetName val="和風アイス調査アンケート結果"/>
      <sheetName val="日配マスター"/>
      <sheetName val="ParamCATE"/>
      <sheetName val="ParamCLASS"/>
      <sheetName val="ParamTENPO"/>
      <sheetName val="ParamBUMON"/>
      <sheetName val="設定画面"/>
      <sheetName val="つばさ保育園"/>
      <sheetName val="近文保育所"/>
      <sheetName val="いずみこども保育園"/>
      <sheetName val="慈光園保育所"/>
      <sheetName val="東神楽中央保育園"/>
      <sheetName val="神楽保育園 "/>
      <sheetName val="ふたばの庭"/>
      <sheetName val="商品マスター"/>
      <sheetName val="店舗リスト"/>
      <sheetName val="担当表"/>
      <sheetName val="部品分類明細"/>
      <sheetName val="部品分類明細 (2)"/>
      <sheetName val="改廃棚割商品ｶﾙﾃ1（要記入）"/>
      <sheetName val="地域 CD"/>
      <sheetName val="ﾃﾚｺTｼｬﾂ"/>
      <sheetName val="データ作成シート"/>
      <sheetName val="サマリ"/>
      <sheetName val="消耗品"/>
      <sheetName val="貸出比較"/>
      <sheetName val="仕入"/>
      <sheetName val="シミュレーションD1 "/>
      <sheetName val="Front_Cover_表紙（３SET）"/>
      <sheetName val="地域_CD"/>
      <sheetName val="富田貼"/>
      <sheetName val="数値生鮮フロア"/>
      <sheetName val="状態・数値割合"/>
      <sheetName val="数値フロア"/>
      <sheetName val="状態個人別"/>
      <sheetName val="主要港 10"/>
      <sheetName val="販促実績 (2)"/>
      <sheetName val="粗利リビングステージ"/>
      <sheetName val="粗利ｱﾚｺﾚ"/>
      <sheetName val="ほうれん草とﾍﾞｰｺﾝ"/>
      <sheetName val="商品規格書"/>
      <sheetName val="八  (2)"/>
      <sheetName val="青 (3)"/>
      <sheetName val="仙台"/>
      <sheetName val="関東 (2)"/>
      <sheetName val="関東"/>
      <sheetName val="札"/>
      <sheetName val="青 (2)"/>
      <sheetName val="八 "/>
      <sheetName val="二本松"/>
      <sheetName val="二本松 (2)"/>
      <sheetName val="二本松 (3)"/>
      <sheetName val="二本松 (4)"/>
      <sheetName val="メーカー欠品横持"/>
      <sheetName val="メーカー欠品拠点横持報告書（本社行）盛岡"/>
      <sheetName val="粗利ｱｳﾄﾚｯﾄ"/>
      <sheetName val="アレコレ予算"/>
      <sheetName val="シュミレーション"/>
      <sheetName val="2018 年間計画"/>
      <sheetName val="備考3"/>
      <sheetName val="2019 予算2"/>
      <sheetName val="2018 高松店方針"/>
      <sheetName val="2018売上粗利計画"/>
      <sheetName val="18年度販促計画 "/>
      <sheetName val="組織と担当"/>
      <sheetName val="地区別実績"/>
      <sheetName val="マッピング"/>
      <sheetName val="★展示構成表"/>
      <sheetName val="売上構成表"/>
      <sheetName val="2017年間実績"/>
      <sheetName val="月別売上計画"/>
      <sheetName val="月別粗利計画 "/>
      <sheetName val="在庫金額"/>
      <sheetName val="INS住まい"/>
      <sheetName val="区分表"/>
      <sheetName val="3"/>
      <sheetName val="与信一覧_(2)10"/>
      <sheetName val="8510_(2)9"/>
      <sheetName val="2000LISTｔｒｕｅ_11179"/>
      <sheetName val="Sheet1_(2)9"/>
      <sheetName val="RD9508V_XLS9"/>
      <sheetName val="_Recovered_SheetName__1_7"/>
      <sheetName val="10_20-11_129"/>
      <sheetName val="市場クレーム明細_9"/>
      <sheetName val="Plan_sbA9"/>
      <sheetName val="NST_(4)7"/>
      <sheetName val="大連製造ＶＡコストダウン金額纏め_(＄1000以上)_6"/>
      <sheetName val="H9_16"/>
      <sheetName val="Rent_Roll6"/>
      <sheetName val="32_ＹＢ構成5"/>
      <sheetName val="アンケート集計(12_3）3"/>
      <sheetName val="家電担当者_3"/>
      <sheetName val="42_ＹＢ構成3"/>
      <sheetName val="第２章_1_食料品消費支出22"/>
      <sheetName val="■13店別展開パターン表_(3)2"/>
      <sheetName val="選択項目一覧_2"/>
      <sheetName val="06_052"/>
      <sheetName val="06_05イン2"/>
      <sheetName val="06_05直営2"/>
      <sheetName val="現状鳥栖_(事業部予測)_2"/>
      <sheetName val="8_3～新商品2"/>
      <sheetName val="ＦＤ実績_2"/>
      <sheetName val="７月度_2"/>
      <sheetName val="経費FMT_管理科目2"/>
      <sheetName val="主要港_10"/>
      <sheetName val="販促実績_(2)"/>
      <sheetName val="対象内容"/>
      <sheetName val="Front_Cover_表紙（３SET）1"/>
      <sheetName val="地域_CD1"/>
      <sheetName val="帳合表"/>
      <sheetName val="S070080"/>
      <sheetName val="ﾁﾗｼ枚数"/>
      <sheetName val="S060204"/>
      <sheetName val="返答"/>
      <sheetName val="印刷用"/>
      <sheetName val="与信一覧_(2)11"/>
      <sheetName val="8510_(2)10"/>
      <sheetName val="2000LISTｔｒｕｅ_111710"/>
      <sheetName val="Sheet1_(2)10"/>
      <sheetName val="RD9508V_XLS10"/>
      <sheetName val="_Recovered_SheetName__1_8"/>
      <sheetName val="10_20-11_1210"/>
      <sheetName val="市場クレーム明細_10"/>
      <sheetName val="Plan_sbA10"/>
      <sheetName val="NST_(4)8"/>
      <sheetName val="大連製造ＶＡコストダウン金額纏め_(＄1000以上)_7"/>
      <sheetName val="H9_17"/>
      <sheetName val="Rent_Roll7"/>
      <sheetName val="32_ＹＢ構成6"/>
      <sheetName val="アンケート集計(12_3）4"/>
      <sheetName val="家電担当者_4"/>
      <sheetName val="42_ＹＢ構成4"/>
      <sheetName val="第２章_1_食料品消費支出23"/>
      <sheetName val="■13店別展開パターン表_(3)3"/>
      <sheetName val="選択項目一覧_3"/>
      <sheetName val="06_053"/>
      <sheetName val="06_05イン3"/>
      <sheetName val="06_05直営3"/>
      <sheetName val="現状鳥栖_(事業部予測)_3"/>
      <sheetName val="8_3～新商品3"/>
      <sheetName val="ＦＤ実績_3"/>
      <sheetName val="７月度_3"/>
      <sheetName val="経費FMT_管理科目3"/>
      <sheetName val="主要港_101"/>
      <sheetName val="販促実績_(2)1"/>
      <sheetName val="八__(2)"/>
      <sheetName val="青_(3)"/>
      <sheetName val="関東_(2)"/>
      <sheetName val="青_(2)"/>
      <sheetName val="八_"/>
      <sheetName val="二本松_(2)"/>
      <sheetName val="二本松_(3)"/>
      <sheetName val="二本松_(4)"/>
      <sheetName val="ﾘｽﾄﾃﾞｰﾀ"/>
      <sheetName val="ﾌﾟﾙﾀﾞｳﾝ"/>
      <sheetName val="商品"/>
      <sheetName val="店在一覧"/>
      <sheetName val="ISF10+2"/>
      <sheetName val="データ販路3層"/>
      <sheetName val="データ業種"/>
      <sheetName val="データ契約プラン"/>
      <sheetName val="データ販路2層"/>
      <sheetName val="データ営業担当（エリア）"/>
      <sheetName val="データ営業担当（MS）"/>
      <sheetName val="データ販路4層"/>
      <sheetName val="データプルダウン"/>
      <sheetName val="商品形名表"/>
      <sheetName val="OLAP"/>
      <sheetName val="Effort by Menu Item"/>
      <sheetName val="給与マスタ区分"/>
      <sheetName val="日別予算"/>
      <sheetName val="従業員設定"/>
      <sheetName val="作業設定"/>
      <sheetName val="与信一覧_(2)12"/>
      <sheetName val="8510_(2)11"/>
      <sheetName val="2000LISTｔｒｕｅ_111711"/>
      <sheetName val="Sheet1_(2)11"/>
      <sheetName val="RD9508V_XLS11"/>
      <sheetName val="市場クレーム明細_11"/>
      <sheetName val="_Recovered_SheetName__1_9"/>
      <sheetName val="10_20-11_1211"/>
      <sheetName val="NST_(4)9"/>
      <sheetName val="H9_18"/>
      <sheetName val="Plan_sbA11"/>
      <sheetName val="大連製造ＶＡコストダウン金額纏め_(＄1000以上)_8"/>
      <sheetName val="32_ＹＢ構成7"/>
      <sheetName val="Rent_Roll8"/>
      <sheetName val="家電担当者_5"/>
      <sheetName val="42_ＹＢ構成5"/>
      <sheetName val="アンケート集計(12_3）5"/>
      <sheetName val="第２章_1_食料品消費支出24"/>
      <sheetName val="■13店別展開パターン表_(3)4"/>
      <sheetName val="選択項目一覧_4"/>
      <sheetName val="経費FMT_管理科目4"/>
      <sheetName val="8_3～新商品4"/>
      <sheetName val="06_054"/>
      <sheetName val="06_05イン4"/>
      <sheetName val="06_05直営4"/>
      <sheetName val="現状鳥栖_(事業部予測)_4"/>
      <sheetName val="ＦＤ実績_4"/>
      <sheetName val="７月度_4"/>
      <sheetName val="Front_Cover_表紙（３SET）2"/>
      <sheetName val="神楽保育園_"/>
      <sheetName val="部品分類明細_(2)"/>
      <sheetName val="地域_CD2"/>
      <sheetName val="シミュレーションD1_"/>
      <sheetName val="主要港_102"/>
      <sheetName val="販促実績_(2)2"/>
      <sheetName val="2018_年間計画"/>
      <sheetName val="2019_予算2"/>
      <sheetName val="2018_高松店方針"/>
      <sheetName val="18年度販促計画_"/>
      <sheetName val="月別粗利計画_"/>
      <sheetName val="八__(2)1"/>
      <sheetName val="青_(3)1"/>
      <sheetName val="関東_(2)1"/>
      <sheetName val="青_(2)1"/>
      <sheetName val="八_1"/>
      <sheetName val="二本松_(2)1"/>
      <sheetName val="二本松_(3)1"/>
      <sheetName val="二本松_(4)1"/>
      <sheetName val="実績管理表"/>
      <sheetName val="実績管理表(商品別)"/>
      <sheetName val="商品群別販売計画(前期)"/>
      <sheetName val="実績管理表(店別)"/>
      <sheetName val="商品群別販売計画(後期)"/>
      <sheetName val="ﾄﾞﾛｯﾌﾟﾀﾞｳﾝ"/>
      <sheetName val="ｺｰﾄﾞ表"/>
      <sheetName val="登録"/>
      <sheetName val="SPLDAT"/>
      <sheetName val="コクミン"/>
      <sheetName val="拠点"/>
      <sheetName val="原材料ｱｲﾃﾑﾏｽﾀｰ"/>
      <sheetName val="仕入数"/>
      <sheetName val="製造数"/>
      <sheetName val="製造ｱｲﾃﾑﾏｽﾀｰ"/>
      <sheetName val="在庫数"/>
      <sheetName val="原料内訳"/>
      <sheetName val="商品名"/>
      <sheetName val="分類"/>
      <sheetName val="既存光源概要"/>
      <sheetName val="まとめ"/>
      <sheetName val="摘要ﾘｽﾄ"/>
      <sheetName val="Ｇ月間達成表"/>
      <sheetName val="Ｐ月間達成表"/>
      <sheetName val="祝日一覧"/>
      <sheetName val="与信一覧_(2)13"/>
      <sheetName val="8510_(2)12"/>
      <sheetName val="2000LISTｔｒｕｅ_111712"/>
      <sheetName val="Sheet1_(2)12"/>
      <sheetName val="RD9508V_XLS12"/>
      <sheetName val="市場クレーム明細_12"/>
      <sheetName val="_Recovered_SheetName__1_10"/>
      <sheetName val="10_20-11_1212"/>
      <sheetName val="NST_(4)10"/>
      <sheetName val="H9_19"/>
      <sheetName val="Plan_sbA12"/>
      <sheetName val="大連製造ＶＡコストダウン金額纏め_(＄1000以上)_9"/>
      <sheetName val="32_ＹＢ構成8"/>
      <sheetName val="Rent_Roll9"/>
      <sheetName val="家電担当者_6"/>
      <sheetName val="42_ＹＢ構成6"/>
      <sheetName val="アンケート集計(12_3）6"/>
      <sheetName val="第２章_1_食料品消費支出25"/>
      <sheetName val="■13店別展開パターン表_(3)5"/>
      <sheetName val="選択項目一覧_5"/>
      <sheetName val="経費FMT_管理科目5"/>
      <sheetName val="06_055"/>
      <sheetName val="06_05イン5"/>
      <sheetName val="06_05直営5"/>
      <sheetName val="現状鳥栖_(事業部予測)_5"/>
      <sheetName val="8_3～新商品5"/>
      <sheetName val="ＦＤ実績_5"/>
      <sheetName val="７月度_5"/>
      <sheetName val="Front_Cover_表紙（３SET）3"/>
      <sheetName val="神楽保育園_1"/>
      <sheetName val="部品分類明細_(2)1"/>
      <sheetName val="地域_CD3"/>
      <sheetName val="主要港_103"/>
      <sheetName val="販促実績_(2)3"/>
      <sheetName val="2018_年間計画1"/>
      <sheetName val="2019_予算21"/>
      <sheetName val="2018_高松店方針1"/>
      <sheetName val="18年度販促計画_1"/>
      <sheetName val="月別粗利計画_1"/>
      <sheetName val="八__(2)2"/>
      <sheetName val="青_(3)2"/>
      <sheetName val="関東_(2)2"/>
      <sheetName val="青_(2)2"/>
      <sheetName val="八_2"/>
      <sheetName val="二本松_(2)2"/>
      <sheetName val="二本松_(3)2"/>
      <sheetName val="二本松_(4)2"/>
      <sheetName val="シミュレーションD1_1"/>
      <sheetName val="Effort_by_Menu_Item"/>
      <sheetName val="Sheet15"/>
      <sheetName val="Sheet18"/>
      <sheetName val="ダニー店別"/>
      <sheetName val="ワンプッシュ初動"/>
      <sheetName val="WK"/>
      <sheetName val="既存器具情報"/>
      <sheetName val="【自動計算】ﾗﾝﾌﾟ元ﾃﾞｰﾀ"/>
      <sheetName val="エリア別既存"/>
      <sheetName val="依頼種別"/>
      <sheetName val="シミュレーションD1_3"/>
      <sheetName val="部品分類明細_(2)3"/>
      <sheetName val="神楽保育園_3"/>
      <sheetName val="八__(2)3"/>
      <sheetName val="青_(3)3"/>
      <sheetName val="関東_(2)3"/>
      <sheetName val="青_(2)3"/>
      <sheetName val="八_3"/>
      <sheetName val="二本松_(2)3"/>
      <sheetName val="二本松_(3)3"/>
      <sheetName val="二本松_(4)3"/>
      <sheetName val="2018_年間計画3"/>
      <sheetName val="2019_予算23"/>
      <sheetName val="2018_高松店方針3"/>
      <sheetName val="18年度販促計画_3"/>
      <sheetName val="月別粗利計画_3"/>
      <sheetName val="シミュレーションD1_2"/>
      <sheetName val="部品分類明細_(2)2"/>
      <sheetName val="神楽保育園_2"/>
      <sheetName val="2018_年間計画2"/>
      <sheetName val="2019_予算22"/>
      <sheetName val="2018_高松店方針2"/>
      <sheetName val="18年度販促計画_2"/>
      <sheetName val="月別粗利計画_2"/>
      <sheetName val="入力規則"/>
      <sheetName val="小口項目"/>
      <sheetName val="(削除禁止)日販ｸﾞﾗﾌ⑩"/>
      <sheetName val="調査シート"/>
      <sheetName val="ﾊﾟｯｹｰｼﾞ"/>
      <sheetName val="ブランドリスト"/>
      <sheetName val="Effort_by_Menu_Item1"/>
      <sheetName val="与信一覧_(2)14"/>
      <sheetName val="8510_(2)13"/>
      <sheetName val="2000LISTｔｒｕｅ_111713"/>
      <sheetName val="Sheet1_(2)13"/>
      <sheetName val="RD9508V_XLS13"/>
      <sheetName val="市場クレーム明細_13"/>
      <sheetName val="_Recovered_SheetName__1_11"/>
      <sheetName val="10_20-11_1213"/>
      <sheetName val="Plan_sbA13"/>
      <sheetName val="NST_(4)11"/>
      <sheetName val="大連製造ＶＡコストダウン金額纏め_(＄1000以上)_10"/>
      <sheetName val="H9_110"/>
      <sheetName val="Rent_Roll10"/>
      <sheetName val="32_ＹＢ構成9"/>
      <sheetName val="42_ＹＢ構成7"/>
      <sheetName val="家電担当者_7"/>
      <sheetName val="アンケート集計(12_3）7"/>
      <sheetName val="第２章_1_食料品消費支出26"/>
      <sheetName val="■13店別展開パターン表_(3)6"/>
      <sheetName val="06_056"/>
      <sheetName val="06_05イン6"/>
      <sheetName val="06_05直営6"/>
      <sheetName val="現状鳥栖_(事業部予測)_6"/>
      <sheetName val="選択項目一覧_6"/>
      <sheetName val="経費FMT_管理科目6"/>
      <sheetName val="8_3～新商品6"/>
      <sheetName val="ＦＤ実績_6"/>
      <sheetName val="７月度_6"/>
      <sheetName val="Front_Cover_表紙（３SET）4"/>
      <sheetName val="シミュレーションD1_4"/>
      <sheetName val="部品分類明細_(2)4"/>
      <sheetName val="神楽保育園_4"/>
      <sheetName val="主要港_104"/>
      <sheetName val="販促実績_(2)4"/>
      <sheetName val="地域_CD4"/>
      <sheetName val="八__(2)4"/>
      <sheetName val="青_(3)4"/>
      <sheetName val="関東_(2)4"/>
      <sheetName val="青_(2)4"/>
      <sheetName val="八_4"/>
      <sheetName val="二本松_(2)4"/>
      <sheetName val="二本松_(3)4"/>
      <sheetName val="二本松_(4)4"/>
      <sheetName val="2018_年間計画4"/>
      <sheetName val="2019_予算24"/>
      <sheetName val="2018_高松店方針4"/>
      <sheetName val="18年度販促計画_4"/>
      <sheetName val="月別粗利計画_4"/>
      <sheetName val="損益計画(2022年)"/>
      <sheetName val="園芸一覧"/>
      <sheetName val="■電器"/>
      <sheetName val="MIS"/>
      <sheetName val="データ貼り付け（0372176-84を貼り付け）"/>
      <sheetName val="店舗割表"/>
      <sheetName val="\\nas028\c\Volumes\Data\進行中データ\"/>
      <sheetName val="\Volumes\Data\進行中データ\アイリス148\14"/>
      <sheetName val="⑤優先順位表"/>
      <sheetName val="課題⑨"/>
      <sheetName val="回答電話番号リスト"/>
      <sheetName val="年間１"/>
      <sheetName val="年間１ (2)"/>
      <sheetName val="tenso"/>
      <sheetName val="週別主力商品(婦쟀⢦"/>
      <sheetName val="週別主力商品(婦蒘 "/>
      <sheetName val="週別主力商品(婦터⪉"/>
      <sheetName val="週別主力商品(婦悈䅂"/>
      <sheetName val="週別主力商品(婦镸〾"/>
      <sheetName val="週別主力商品(婦䦘᧚"/>
      <sheetName val="週別主力商品(婦偐㵓"/>
      <sheetName val="現地_x0002__x0000_"/>
      <sheetName val="参）種別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 refreshError="1"/>
      <sheetData sheetId="652" refreshError="1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 refreshError="1"/>
      <sheetData sheetId="686" refreshError="1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更新版"/>
      <sheetName val="7_販売予測 "/>
      <sheetName val="16～19ｗ振分け"/>
      <sheetName val="0420ｼﾐｭ"/>
      <sheetName val="0421ｼﾐｭ"/>
      <sheetName val="0421ｼﾐｭ(ss)"/>
      <sheetName val="0421大口"/>
      <sheetName val="0420予測"/>
      <sheetName val="0420sim備蓄"/>
      <sheetName val="0420sim移動"/>
      <sheetName val="16〜19ｗ振分け"/>
      <sheetName val="7_販売予測_"/>
      <sheetName val="7_販売予測_1"/>
      <sheetName val="7_販売予測_2"/>
      <sheetName val="7_販売予測_3"/>
      <sheetName val="ｱｸｾｽｸﾞﾗﾌ"/>
      <sheetName val="竹四つ目垣"/>
      <sheetName val="0420ホネカルSIM (1)"/>
      <sheetName val="7_販売予測_4"/>
      <sheetName val="RD9501V"/>
      <sheetName val="13年度発生売上予算"/>
      <sheetName val="HQ"/>
      <sheetName val="HE(他）"/>
      <sheetName val="大人12"/>
      <sheetName val="GSV目標"/>
      <sheetName val="NEW95G2"/>
      <sheetName val="全合計"/>
      <sheetName val="RD9505A"/>
      <sheetName val="昨対"/>
      <sheetName val="住所録"/>
      <sheetName val="与信一覧 (2)"/>
      <sheetName val="#REF"/>
      <sheetName val="Ｃ’表"/>
      <sheetName val="1"/>
      <sheetName val="A"/>
      <sheetName val="対象製品"/>
      <sheetName val="#REF!"/>
      <sheetName val="99下111G"/>
      <sheetName val="園芸一覧"/>
      <sheetName val="ﾆﾚ机"/>
      <sheetName val="PAK6263"/>
      <sheetName val="容量別シェア（年別）　"/>
      <sheetName val="市場クレーム明細 "/>
      <sheetName val="得意先実績(LEDｼｰﾘﾝｸﾞ)"/>
      <sheetName val="其他"/>
      <sheetName val="表3"/>
      <sheetName val="para"/>
      <sheetName val="市場"/>
      <sheetName val="11wG部門ﾗﾝｷﾝｸﾞ"/>
      <sheetName val="表紙"/>
      <sheetName val="品種別数量"/>
      <sheetName val="全件リスト"/>
      <sheetName val="shere"/>
      <sheetName val="7_販売予測_5"/>
      <sheetName val="0420ホネカルSIM_(1)"/>
      <sheetName val="与信一覧_(2)"/>
      <sheetName val="市場クレーム明細_"/>
      <sheetName val="部材表"/>
      <sheetName val="納価目標"/>
      <sheetName val="店舗一覧"/>
      <sheetName val="7_販売予測_6"/>
      <sheetName val="0420ホネカルSIM_(1)1"/>
      <sheetName val="与信一覧_(2)1"/>
      <sheetName val="市場クレーム明細_1"/>
      <sheetName val="Sheet1"/>
      <sheetName val="領収書"/>
      <sheetName val="編集用シート"/>
      <sheetName val="52W　二口"/>
      <sheetName val="入力"/>
      <sheetName val="43"/>
      <sheetName val="グラフ作成支援シート"/>
      <sheetName val="宛名"/>
      <sheetName val="直送ｺﾝﾃﾅ管理表"/>
      <sheetName val="ﾄﾞｯﾄｺﾑ"/>
      <sheetName val="大容量ﾀｲﾌﾟ"/>
      <sheetName val=""/>
      <sheetName val="図8"/>
      <sheetName val="個人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’表"/>
      <sheetName val="分析"/>
      <sheetName val="Ｃ_表"/>
      <sheetName val="Ｃ’’表"/>
      <sheetName val="RD9501V"/>
      <sheetName val="更新版"/>
      <sheetName val="①04シーツ"/>
      <sheetName val="NEW95G2"/>
      <sheetName val="RD9505A"/>
      <sheetName val="データ入力"/>
      <sheetName val="HQ"/>
      <sheetName val="GSV目標"/>
      <sheetName val="昨対"/>
      <sheetName val="社外秘；HCﾋﾞｼﾞﾈｽﾁｬﾝｽ"/>
      <sheetName val="#REF!"/>
      <sheetName val="HE(他）"/>
      <sheetName val="竹四つ目垣"/>
      <sheetName val="表3"/>
      <sheetName val="大人12"/>
      <sheetName val="住所録"/>
      <sheetName val="与信一覧 (2)"/>
      <sheetName val="SBプラ鉢"/>
      <sheetName val="13年度発生売上予算"/>
      <sheetName val="全合計"/>
      <sheetName val="CM予定表(～2012年3月）"/>
      <sheetName val="鳥栖"/>
      <sheetName val="#REF"/>
      <sheetName val="011101"/>
      <sheetName val="ｱﾐｸﾚｰﾑ"/>
      <sheetName val="ｱｸｾｽｸﾞﾗﾌ"/>
      <sheetName val="得意先実績(LEDｼｰﾘﾝｸﾞ)"/>
      <sheetName val="shere"/>
      <sheetName val="図8"/>
      <sheetName val="para"/>
      <sheetName val="万田酵素モニター"/>
      <sheetName val="事業部"/>
      <sheetName val="与信一覧_(2)"/>
      <sheetName val="園芸一覧"/>
      <sheetName val="提案書"/>
      <sheetName val="PAK6263"/>
      <sheetName val="提出用EXCEL"/>
      <sheetName val="入荷待ち"/>
      <sheetName val="比較ヘッダー"/>
      <sheetName val="与信一覧_(2)1"/>
      <sheetName val="クレジット決済"/>
      <sheetName val="BS推移"/>
      <sheetName val="Sheet4"/>
      <sheetName val="まとめ"/>
      <sheetName val="工事予算書"/>
      <sheetName val="×BS推移"/>
      <sheetName val="1"/>
      <sheetName val="Sheet2"/>
      <sheetName val="管理引当金"/>
      <sheetName val=""/>
      <sheetName val="品名ＭＳ"/>
      <sheetName val="区分値シート"/>
      <sheetName val="Ｃ'表"/>
      <sheetName val="plan sba"/>
      <sheetName val="青叶科目表"/>
      <sheetName val="EHP期間R状況 (1-11防虫) (2)"/>
      <sheetName val="品種別計画表〈予算）"/>
      <sheetName val="与信一覧_(2)2"/>
      <sheetName val="plan_sba"/>
      <sheetName val="データ"/>
      <sheetName val="EHP期間R状況_(1-11防虫)_(2)"/>
      <sheetName val="選択入力"/>
      <sheetName val="Sheet1"/>
      <sheetName val="A"/>
    </sheetNames>
    <sheetDataSet>
      <sheetData sheetId="0" refreshError="1">
        <row r="1">
          <cell r="A1" t="str">
            <v>主幹部門</v>
          </cell>
          <cell r="B1" t="str">
            <v>ﾓｼﾞｭｰﾙｺｰﾄﾞ</v>
          </cell>
          <cell r="C1" t="str">
            <v>モジュール漢字</v>
          </cell>
          <cell r="D1" t="str">
            <v>開始週</v>
          </cell>
          <cell r="E1" t="str">
            <v>終了週</v>
          </cell>
          <cell r="F1" t="str">
            <v>商品ｺｰﾄﾞ</v>
          </cell>
          <cell r="G1" t="str">
            <v>品名カナ</v>
          </cell>
          <cell r="H1" t="str">
            <v>規格カナ</v>
          </cell>
          <cell r="I1" t="str">
            <v>売価</v>
          </cell>
          <cell r="J1" t="str">
            <v>期間合計売上高の合計</v>
          </cell>
          <cell r="K1" t="str">
            <v>04/09/20 (25週)</v>
          </cell>
          <cell r="L1" t="str">
            <v>04/09/13 (24週)</v>
          </cell>
          <cell r="M1" t="str">
            <v>04/09/06 (23週)</v>
          </cell>
          <cell r="N1" t="str">
            <v>04/08/30 (22週)</v>
          </cell>
          <cell r="O1" t="str">
            <v>04/08/23 (21週)</v>
          </cell>
          <cell r="P1" t="str">
            <v>04/08/16 (20週)</v>
          </cell>
          <cell r="Q1" t="str">
            <v>04/08/09 (19週)</v>
          </cell>
          <cell r="R1" t="str">
            <v>04/08/02 (18週)</v>
          </cell>
          <cell r="S1" t="str">
            <v>04/07/26 (17週)</v>
          </cell>
          <cell r="T1" t="str">
            <v>04/07/19 (16週)</v>
          </cell>
          <cell r="U1" t="str">
            <v>04/07/12 (15週)</v>
          </cell>
          <cell r="V1" t="str">
            <v>04/07/05 (14週)</v>
          </cell>
          <cell r="W1" t="str">
            <v>04/06/28 (13週)</v>
          </cell>
          <cell r="X1" t="str">
            <v>04/06/21 (12週)</v>
          </cell>
          <cell r="Y1" t="str">
            <v>04/06/14 (11週)</v>
          </cell>
          <cell r="Z1" t="str">
            <v>04/06/07 (10週)</v>
          </cell>
          <cell r="AA1" t="str">
            <v>04/05/31 (9週)</v>
          </cell>
          <cell r="AB1" t="str">
            <v>04/05/24 (8週)</v>
          </cell>
          <cell r="AC1" t="str">
            <v>04/05/17 (7週)</v>
          </cell>
          <cell r="AD1" t="str">
            <v>04/05/10 (6週)</v>
          </cell>
          <cell r="AE1" t="str">
            <v>04/05/03 (5週)</v>
          </cell>
          <cell r="AF1" t="str">
            <v>04/04/26 (4週)</v>
          </cell>
          <cell r="AG1" t="str">
            <v>04/04/19 (3週)</v>
          </cell>
          <cell r="AH1" t="str">
            <v>04/04/12 (2週)</v>
          </cell>
          <cell r="AI1" t="str">
            <v>04/04/05 (1週)</v>
          </cell>
          <cell r="AJ1" t="str">
            <v>04/03/29 (52週)</v>
          </cell>
          <cell r="AK1" t="str">
            <v>04/03/22 (51週)</v>
          </cell>
          <cell r="AL1" t="str">
            <v>04/03/15 (50週)</v>
          </cell>
          <cell r="AM1" t="str">
            <v>04/03/08 (49週)</v>
          </cell>
          <cell r="AN1" t="str">
            <v>04/03/01 (48週)</v>
          </cell>
          <cell r="AO1" t="str">
            <v>04/02/23 (47週)</v>
          </cell>
          <cell r="AP1" t="str">
            <v>04/02/16 (46週)</v>
          </cell>
          <cell r="AQ1" t="str">
            <v>04/02/09 (45週)</v>
          </cell>
          <cell r="AR1" t="str">
            <v>04/02/02 (44週)</v>
          </cell>
          <cell r="AS1" t="str">
            <v>04/01/26 (43週)</v>
          </cell>
          <cell r="AT1" t="str">
            <v>04/01/19 (42週)</v>
          </cell>
          <cell r="AU1" t="str">
            <v>04/01/12 (41週)</v>
          </cell>
          <cell r="AV1" t="str">
            <v>04/01/05 (40週)</v>
          </cell>
          <cell r="AW1" t="str">
            <v>03/12/29 (39週)</v>
          </cell>
          <cell r="AX1" t="str">
            <v>03/12/22 (38週)</v>
          </cell>
          <cell r="AY1" t="str">
            <v>03/12/15 (37週)</v>
          </cell>
          <cell r="AZ1" t="str">
            <v>03/12/08 (36週)</v>
          </cell>
          <cell r="BA1" t="str">
            <v>03/12/01 (35週)</v>
          </cell>
          <cell r="BB1" t="str">
            <v>03/11/24 (34週)</v>
          </cell>
          <cell r="BC1" t="str">
            <v>03/11/17 (33週)</v>
          </cell>
          <cell r="BD1" t="str">
            <v>03/11/10 (32週)</v>
          </cell>
          <cell r="BE1" t="str">
            <v>03/11/03 (31週)</v>
          </cell>
          <cell r="BF1" t="str">
            <v>03/10/27 (30週)</v>
          </cell>
          <cell r="BG1" t="str">
            <v>03/10/20 (29週)</v>
          </cell>
          <cell r="BH1" t="str">
            <v>03/10/13 (28週)</v>
          </cell>
          <cell r="BI1" t="str">
            <v>03/10/06 (27週)</v>
          </cell>
          <cell r="BJ1" t="str">
            <v>03/09/29 (26週)</v>
          </cell>
        </row>
        <row r="2">
          <cell r="A2">
            <v>12</v>
          </cell>
          <cell r="B2">
            <v>1771</v>
          </cell>
          <cell r="C2" t="str">
            <v>ペットシ－ツ＆トイレ　　　　　　　　　　　　　　</v>
          </cell>
          <cell r="D2">
            <v>1</v>
          </cell>
          <cell r="E2">
            <v>52</v>
          </cell>
          <cell r="F2">
            <v>6205835</v>
          </cell>
          <cell r="G2" t="str">
            <v xml:space="preserve"> ｵｼﾂｺｼ-ﾄR</v>
          </cell>
          <cell r="H2" t="str">
            <v>90P</v>
          </cell>
          <cell r="I2">
            <v>1029</v>
          </cell>
          <cell r="J2">
            <v>10057080</v>
          </cell>
          <cell r="K2">
            <v>105881</v>
          </cell>
          <cell r="L2">
            <v>136790</v>
          </cell>
          <cell r="M2">
            <v>136836</v>
          </cell>
          <cell r="N2">
            <v>137863</v>
          </cell>
          <cell r="O2">
            <v>115180</v>
          </cell>
          <cell r="P2">
            <v>169756</v>
          </cell>
          <cell r="Q2">
            <v>110088</v>
          </cell>
          <cell r="R2">
            <v>132723</v>
          </cell>
          <cell r="S2">
            <v>148156</v>
          </cell>
          <cell r="T2">
            <v>136836</v>
          </cell>
          <cell r="U2">
            <v>133750</v>
          </cell>
          <cell r="V2">
            <v>151240</v>
          </cell>
          <cell r="W2">
            <v>134775</v>
          </cell>
          <cell r="X2">
            <v>153028</v>
          </cell>
          <cell r="Y2">
            <v>140534</v>
          </cell>
          <cell r="Z2">
            <v>152265</v>
          </cell>
          <cell r="AA2">
            <v>171811</v>
          </cell>
          <cell r="AB2">
            <v>153299</v>
          </cell>
          <cell r="AC2">
            <v>182280</v>
          </cell>
          <cell r="AD2">
            <v>176988</v>
          </cell>
          <cell r="AE2">
            <v>215781</v>
          </cell>
          <cell r="AF2">
            <v>181104</v>
          </cell>
          <cell r="AG2">
            <v>205800</v>
          </cell>
          <cell r="AH2">
            <v>206829</v>
          </cell>
          <cell r="AI2">
            <v>216972</v>
          </cell>
          <cell r="AJ2">
            <v>181349</v>
          </cell>
          <cell r="AK2">
            <v>158760</v>
          </cell>
          <cell r="AL2">
            <v>193060</v>
          </cell>
          <cell r="AM2">
            <v>179340</v>
          </cell>
          <cell r="AN2">
            <v>200900</v>
          </cell>
          <cell r="AO2">
            <v>189140</v>
          </cell>
          <cell r="AP2">
            <v>217560</v>
          </cell>
          <cell r="AQ2">
            <v>249900</v>
          </cell>
          <cell r="AR2">
            <v>233240</v>
          </cell>
          <cell r="AS2">
            <v>171500</v>
          </cell>
          <cell r="AT2">
            <v>256760</v>
          </cell>
          <cell r="AU2">
            <v>180320</v>
          </cell>
          <cell r="AV2">
            <v>188634</v>
          </cell>
          <cell r="AW2">
            <v>406056</v>
          </cell>
          <cell r="AX2">
            <v>689640</v>
          </cell>
          <cell r="AY2">
            <v>218246</v>
          </cell>
          <cell r="AZ2">
            <v>263620</v>
          </cell>
          <cell r="BA2">
            <v>184240</v>
          </cell>
          <cell r="BB2">
            <v>196000</v>
          </cell>
          <cell r="BC2">
            <v>193060</v>
          </cell>
          <cell r="BD2">
            <v>196980</v>
          </cell>
          <cell r="BE2">
            <v>213440</v>
          </cell>
          <cell r="BF2">
            <v>182280</v>
          </cell>
          <cell r="BG2">
            <v>233240</v>
          </cell>
          <cell r="BH2">
            <v>197910</v>
          </cell>
          <cell r="BI2">
            <v>194040</v>
          </cell>
          <cell r="BJ2">
            <v>181300</v>
          </cell>
        </row>
        <row r="3">
          <cell r="A3">
            <v>12</v>
          </cell>
          <cell r="B3">
            <v>1771</v>
          </cell>
          <cell r="C3" t="str">
            <v>ペットシ－ツ＆トイレ　　　　　　　　　　　　　　</v>
          </cell>
          <cell r="D3">
            <v>1</v>
          </cell>
          <cell r="E3">
            <v>52</v>
          </cell>
          <cell r="F3">
            <v>6766562</v>
          </cell>
          <cell r="G3" t="str">
            <v>ﾕﾆﾁﾔ-ﾑｽ-ﾊﾟ-ﾃﾞｵｼ-ﾄ</v>
          </cell>
          <cell r="H3" t="str">
            <v>ﾚｷﾞﾕﾗ- 40ﾏｲ</v>
          </cell>
          <cell r="I3">
            <v>1080</v>
          </cell>
          <cell r="J3">
            <v>1979603</v>
          </cell>
          <cell r="K3">
            <v>52920</v>
          </cell>
          <cell r="L3">
            <v>69120</v>
          </cell>
          <cell r="M3">
            <v>83160</v>
          </cell>
          <cell r="N3">
            <v>71280</v>
          </cell>
          <cell r="O3">
            <v>69120</v>
          </cell>
          <cell r="P3">
            <v>97200</v>
          </cell>
          <cell r="Q3">
            <v>81000</v>
          </cell>
          <cell r="R3">
            <v>74520</v>
          </cell>
          <cell r="S3">
            <v>84240</v>
          </cell>
          <cell r="T3">
            <v>71280</v>
          </cell>
          <cell r="U3">
            <v>78840</v>
          </cell>
          <cell r="V3">
            <v>87802</v>
          </cell>
          <cell r="W3">
            <v>124991</v>
          </cell>
          <cell r="X3">
            <v>92880</v>
          </cell>
          <cell r="Y3">
            <v>74520</v>
          </cell>
          <cell r="Z3">
            <v>92370</v>
          </cell>
          <cell r="AA3">
            <v>79010</v>
          </cell>
          <cell r="AB3">
            <v>50760</v>
          </cell>
          <cell r="AC3">
            <v>51840</v>
          </cell>
          <cell r="AD3">
            <v>74358</v>
          </cell>
          <cell r="AE3">
            <v>74412</v>
          </cell>
          <cell r="AF3">
            <v>55188</v>
          </cell>
          <cell r="AG3">
            <v>110106</v>
          </cell>
          <cell r="AH3">
            <v>46494</v>
          </cell>
          <cell r="AI3">
            <v>43632</v>
          </cell>
          <cell r="AJ3">
            <v>28080</v>
          </cell>
          <cell r="AK3">
            <v>29160</v>
          </cell>
          <cell r="AL3">
            <v>18360</v>
          </cell>
          <cell r="AM3">
            <v>11880</v>
          </cell>
          <cell r="AN3">
            <v>1080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</row>
        <row r="4">
          <cell r="A4">
            <v>12</v>
          </cell>
          <cell r="B4">
            <v>1771</v>
          </cell>
          <cell r="C4" t="str">
            <v>ペットシ－ツ＆トイレ　　　　　　　　　　　　　　</v>
          </cell>
          <cell r="D4">
            <v>1</v>
          </cell>
          <cell r="E4">
            <v>52</v>
          </cell>
          <cell r="F4">
            <v>6766570</v>
          </cell>
          <cell r="G4" t="str">
            <v>ﾕﾆﾁﾔ-ﾑｽ-ﾊﾟ-ﾃﾞｵｼ-ﾄ</v>
          </cell>
          <cell r="H4" t="str">
            <v>ﾜｲﾄﾞ 20ﾏｲ</v>
          </cell>
          <cell r="I4">
            <v>1080</v>
          </cell>
          <cell r="J4">
            <v>1241137</v>
          </cell>
          <cell r="K4">
            <v>41040</v>
          </cell>
          <cell r="L4">
            <v>66960</v>
          </cell>
          <cell r="M4">
            <v>41040</v>
          </cell>
          <cell r="N4">
            <v>61560</v>
          </cell>
          <cell r="O4">
            <v>47520</v>
          </cell>
          <cell r="P4">
            <v>66960</v>
          </cell>
          <cell r="Q4">
            <v>36720</v>
          </cell>
          <cell r="R4">
            <v>66960</v>
          </cell>
          <cell r="S4">
            <v>54000</v>
          </cell>
          <cell r="T4">
            <v>41040</v>
          </cell>
          <cell r="U4">
            <v>57240</v>
          </cell>
          <cell r="V4">
            <v>62264</v>
          </cell>
          <cell r="W4">
            <v>63037</v>
          </cell>
          <cell r="X4">
            <v>57240</v>
          </cell>
          <cell r="Y4">
            <v>59400</v>
          </cell>
          <cell r="Z4">
            <v>39704</v>
          </cell>
          <cell r="AA4">
            <v>49430</v>
          </cell>
          <cell r="AB4">
            <v>35640</v>
          </cell>
          <cell r="AC4">
            <v>38880</v>
          </cell>
          <cell r="AD4">
            <v>43146</v>
          </cell>
          <cell r="AE4">
            <v>52596</v>
          </cell>
          <cell r="AF4">
            <v>37098</v>
          </cell>
          <cell r="AG4">
            <v>41364</v>
          </cell>
          <cell r="AH4">
            <v>17010</v>
          </cell>
          <cell r="AI4">
            <v>16740</v>
          </cell>
          <cell r="AJ4">
            <v>22788</v>
          </cell>
          <cell r="AK4">
            <v>11880</v>
          </cell>
          <cell r="AL4">
            <v>6480</v>
          </cell>
          <cell r="AM4">
            <v>5400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</row>
        <row r="5">
          <cell r="A5">
            <v>12</v>
          </cell>
          <cell r="B5">
            <v>1771</v>
          </cell>
          <cell r="C5" t="str">
            <v>ペットシ－ツ＆トイレ　　　　　　　　　　　　　　</v>
          </cell>
          <cell r="D5">
            <v>1</v>
          </cell>
          <cell r="E5">
            <v>52</v>
          </cell>
          <cell r="F5">
            <v>5956701</v>
          </cell>
          <cell r="G5" t="str">
            <v>ﾕﾆﾁﾔ-ﾑ ｶﾐｵﾑﾂ</v>
          </cell>
          <cell r="H5" t="str">
            <v>L10P</v>
          </cell>
          <cell r="I5">
            <v>1180</v>
          </cell>
          <cell r="J5">
            <v>3734685</v>
          </cell>
          <cell r="K5">
            <v>54280</v>
          </cell>
          <cell r="L5">
            <v>48380</v>
          </cell>
          <cell r="M5">
            <v>57820</v>
          </cell>
          <cell r="N5">
            <v>81420</v>
          </cell>
          <cell r="O5">
            <v>70800</v>
          </cell>
          <cell r="P5">
            <v>83780</v>
          </cell>
          <cell r="Q5">
            <v>51920</v>
          </cell>
          <cell r="R5">
            <v>71980</v>
          </cell>
          <cell r="S5">
            <v>63720</v>
          </cell>
          <cell r="T5">
            <v>69620</v>
          </cell>
          <cell r="U5">
            <v>66080</v>
          </cell>
          <cell r="V5">
            <v>62540</v>
          </cell>
          <cell r="W5">
            <v>87320</v>
          </cell>
          <cell r="X5">
            <v>66080</v>
          </cell>
          <cell r="Y5">
            <v>73160</v>
          </cell>
          <cell r="Z5">
            <v>43660</v>
          </cell>
          <cell r="AA5">
            <v>54280</v>
          </cell>
          <cell r="AB5">
            <v>56640</v>
          </cell>
          <cell r="AC5">
            <v>57820</v>
          </cell>
          <cell r="AD5">
            <v>80535</v>
          </cell>
          <cell r="AE5">
            <v>71862</v>
          </cell>
          <cell r="AF5">
            <v>73101</v>
          </cell>
          <cell r="AG5">
            <v>96642</v>
          </cell>
          <cell r="AH5">
            <v>60711</v>
          </cell>
          <cell r="AI5">
            <v>74517</v>
          </cell>
          <cell r="AJ5">
            <v>76877</v>
          </cell>
          <cell r="AK5">
            <v>76700</v>
          </cell>
          <cell r="AL5">
            <v>75520</v>
          </cell>
          <cell r="AM5">
            <v>79060</v>
          </cell>
          <cell r="AN5">
            <v>86140</v>
          </cell>
          <cell r="AO5">
            <v>70800</v>
          </cell>
          <cell r="AP5">
            <v>75520</v>
          </cell>
          <cell r="AQ5">
            <v>74800</v>
          </cell>
          <cell r="AR5">
            <v>87460</v>
          </cell>
          <cell r="AS5">
            <v>84040</v>
          </cell>
          <cell r="AT5">
            <v>85320</v>
          </cell>
          <cell r="AU5">
            <v>82080</v>
          </cell>
          <cell r="AV5">
            <v>79920</v>
          </cell>
          <cell r="AW5">
            <v>104760</v>
          </cell>
          <cell r="AX5">
            <v>73040</v>
          </cell>
          <cell r="AY5">
            <v>63720</v>
          </cell>
          <cell r="AZ5">
            <v>60480</v>
          </cell>
          <cell r="BA5">
            <v>78740</v>
          </cell>
          <cell r="BB5">
            <v>47420</v>
          </cell>
          <cell r="BC5">
            <v>76180</v>
          </cell>
          <cell r="BD5">
            <v>62720</v>
          </cell>
          <cell r="BE5">
            <v>76440</v>
          </cell>
          <cell r="BF5">
            <v>82320</v>
          </cell>
          <cell r="BG5">
            <v>68600</v>
          </cell>
          <cell r="BH5">
            <v>76440</v>
          </cell>
          <cell r="BI5">
            <v>63700</v>
          </cell>
          <cell r="BJ5">
            <v>87220</v>
          </cell>
        </row>
        <row r="6">
          <cell r="A6">
            <v>12</v>
          </cell>
          <cell r="B6">
            <v>1771</v>
          </cell>
          <cell r="C6" t="str">
            <v>ペットシ－ツ＆トイレ　　　　　　　　　　　　　　</v>
          </cell>
          <cell r="D6">
            <v>1</v>
          </cell>
          <cell r="E6">
            <v>52</v>
          </cell>
          <cell r="F6">
            <v>6023246</v>
          </cell>
          <cell r="G6" t="str">
            <v>ﾕﾆﾁﾔ-ﾑ  ﾃﾞｵｼ-ﾄﾜｲﾄﾞ</v>
          </cell>
          <cell r="H6" t="str">
            <v>51ﾏｲ</v>
          </cell>
          <cell r="I6">
            <v>1410</v>
          </cell>
          <cell r="J6">
            <v>70264656</v>
          </cell>
          <cell r="K6">
            <v>1348177</v>
          </cell>
          <cell r="L6">
            <v>1184294</v>
          </cell>
          <cell r="M6">
            <v>2011451</v>
          </cell>
          <cell r="N6">
            <v>1513911</v>
          </cell>
          <cell r="O6">
            <v>1122040</v>
          </cell>
          <cell r="P6">
            <v>1279113</v>
          </cell>
          <cell r="Q6">
            <v>1695637</v>
          </cell>
          <cell r="R6">
            <v>1120629</v>
          </cell>
          <cell r="S6">
            <v>1530286</v>
          </cell>
          <cell r="T6">
            <v>1445390</v>
          </cell>
          <cell r="U6">
            <v>1167151</v>
          </cell>
          <cell r="V6">
            <v>1332058</v>
          </cell>
          <cell r="W6">
            <v>1271092</v>
          </cell>
          <cell r="X6">
            <v>1199116</v>
          </cell>
          <cell r="Y6">
            <v>1779297</v>
          </cell>
          <cell r="Z6">
            <v>1217703</v>
          </cell>
          <cell r="AA6">
            <v>1297943</v>
          </cell>
          <cell r="AB6">
            <v>1190831</v>
          </cell>
          <cell r="AC6">
            <v>1247311</v>
          </cell>
          <cell r="AD6">
            <v>1508340</v>
          </cell>
          <cell r="AE6">
            <v>1353720</v>
          </cell>
          <cell r="AF6">
            <v>1200810</v>
          </cell>
          <cell r="AG6">
            <v>1400730</v>
          </cell>
          <cell r="AH6">
            <v>1354980</v>
          </cell>
          <cell r="AI6">
            <v>1653506</v>
          </cell>
          <cell r="AJ6">
            <v>1486452</v>
          </cell>
          <cell r="AK6">
            <v>1071320</v>
          </cell>
          <cell r="AL6">
            <v>1148160</v>
          </cell>
          <cell r="AM6">
            <v>1883240</v>
          </cell>
          <cell r="AN6">
            <v>1678860</v>
          </cell>
          <cell r="AO6">
            <v>1087188</v>
          </cell>
          <cell r="AP6">
            <v>1169920</v>
          </cell>
          <cell r="AQ6">
            <v>1165600</v>
          </cell>
          <cell r="AR6">
            <v>1235000</v>
          </cell>
          <cell r="AS6">
            <v>1115320</v>
          </cell>
          <cell r="AT6">
            <v>1266740</v>
          </cell>
          <cell r="AU6">
            <v>1103660</v>
          </cell>
          <cell r="AV6">
            <v>1729500</v>
          </cell>
          <cell r="AW6">
            <v>1886760</v>
          </cell>
          <cell r="AX6">
            <v>1323980</v>
          </cell>
          <cell r="AY6">
            <v>1414480</v>
          </cell>
          <cell r="AZ6">
            <v>1906640</v>
          </cell>
          <cell r="BA6">
            <v>1330300</v>
          </cell>
          <cell r="BB6">
            <v>1370460</v>
          </cell>
          <cell r="BC6">
            <v>1133720</v>
          </cell>
          <cell r="BD6">
            <v>1179240</v>
          </cell>
          <cell r="BE6">
            <v>1503480</v>
          </cell>
          <cell r="BF6">
            <v>1052940</v>
          </cell>
          <cell r="BG6">
            <v>1184040</v>
          </cell>
          <cell r="BH6">
            <v>935640</v>
          </cell>
          <cell r="BI6">
            <v>1097100</v>
          </cell>
          <cell r="BJ6">
            <v>1379400</v>
          </cell>
        </row>
        <row r="7">
          <cell r="A7">
            <v>12</v>
          </cell>
          <cell r="B7">
            <v>1771</v>
          </cell>
          <cell r="C7" t="str">
            <v>ペットシ－ツ＆トイレ　　　　　　　　　　　　　　</v>
          </cell>
          <cell r="D7">
            <v>1</v>
          </cell>
          <cell r="E7">
            <v>52</v>
          </cell>
          <cell r="F7">
            <v>6023279</v>
          </cell>
          <cell r="G7" t="str">
            <v>UHﾃﾞｵｼ-ﾄｽ-ﾊﾟ-ﾜｲﾄﾞ</v>
          </cell>
          <cell r="H7" t="str">
            <v>14ﾏｲ</v>
          </cell>
          <cell r="I7">
            <v>690</v>
          </cell>
          <cell r="J7">
            <v>13800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11040</v>
          </cell>
          <cell r="BI7">
            <v>2760</v>
          </cell>
          <cell r="BJ7">
            <v>0</v>
          </cell>
        </row>
        <row r="8">
          <cell r="A8">
            <v>12</v>
          </cell>
          <cell r="B8">
            <v>1771</v>
          </cell>
          <cell r="C8" t="str">
            <v>ペットシ－ツ＆トイレ　　　　　　　　　　　　　　</v>
          </cell>
          <cell r="D8">
            <v>1</v>
          </cell>
          <cell r="E8">
            <v>52</v>
          </cell>
          <cell r="F8">
            <v>5153499</v>
          </cell>
          <cell r="G8" t="str">
            <v>ｱｲｹﾝｳｴﾂﾄﾃｲﾂｼﾕﾂﾒｶｴ</v>
          </cell>
          <cell r="H8" t="str">
            <v>70ﾏｲ</v>
          </cell>
          <cell r="I8">
            <v>284</v>
          </cell>
          <cell r="J8">
            <v>6559366</v>
          </cell>
          <cell r="K8">
            <v>154442</v>
          </cell>
          <cell r="L8">
            <v>150183</v>
          </cell>
          <cell r="M8">
            <v>149330</v>
          </cell>
          <cell r="N8">
            <v>143939</v>
          </cell>
          <cell r="O8">
            <v>154721</v>
          </cell>
          <cell r="P8">
            <v>148194</v>
          </cell>
          <cell r="Q8">
            <v>136829</v>
          </cell>
          <cell r="R8">
            <v>170423</v>
          </cell>
          <cell r="S8">
            <v>137697</v>
          </cell>
          <cell r="T8">
            <v>126057</v>
          </cell>
          <cell r="U8">
            <v>128612</v>
          </cell>
          <cell r="V8">
            <v>136843</v>
          </cell>
          <cell r="W8">
            <v>128707</v>
          </cell>
          <cell r="X8">
            <v>143605</v>
          </cell>
          <cell r="Y8">
            <v>228339</v>
          </cell>
          <cell r="Z8">
            <v>131734</v>
          </cell>
          <cell r="AA8">
            <v>136555</v>
          </cell>
          <cell r="AB8">
            <v>123603</v>
          </cell>
          <cell r="AC8">
            <v>151909</v>
          </cell>
          <cell r="AD8">
            <v>156936</v>
          </cell>
          <cell r="AE8">
            <v>149448</v>
          </cell>
          <cell r="AF8">
            <v>140400</v>
          </cell>
          <cell r="AG8">
            <v>144456</v>
          </cell>
          <cell r="AH8">
            <v>155064</v>
          </cell>
          <cell r="AI8">
            <v>137136</v>
          </cell>
          <cell r="AJ8">
            <v>108798</v>
          </cell>
          <cell r="AK8">
            <v>118604</v>
          </cell>
          <cell r="AL8">
            <v>116518</v>
          </cell>
          <cell r="AM8">
            <v>128736</v>
          </cell>
          <cell r="AN8">
            <v>104896</v>
          </cell>
          <cell r="AO8">
            <v>98340</v>
          </cell>
          <cell r="AP8">
            <v>89996</v>
          </cell>
          <cell r="AQ8">
            <v>101916</v>
          </cell>
          <cell r="AR8">
            <v>102214</v>
          </cell>
          <cell r="AS8">
            <v>89698</v>
          </cell>
          <cell r="AT8">
            <v>96552</v>
          </cell>
          <cell r="AU8">
            <v>101618</v>
          </cell>
          <cell r="AV8">
            <v>104300</v>
          </cell>
          <cell r="AW8">
            <v>122180</v>
          </cell>
          <cell r="AX8">
            <v>148106</v>
          </cell>
          <cell r="AY8">
            <v>114134</v>
          </cell>
          <cell r="AZ8">
            <v>111154</v>
          </cell>
          <cell r="BA8">
            <v>100724</v>
          </cell>
          <cell r="BB8">
            <v>89996</v>
          </cell>
          <cell r="BC8">
            <v>98340</v>
          </cell>
          <cell r="BD8">
            <v>96254</v>
          </cell>
          <cell r="BE8">
            <v>111452</v>
          </cell>
          <cell r="BF8">
            <v>98638</v>
          </cell>
          <cell r="BG8">
            <v>100128</v>
          </cell>
          <cell r="BH8">
            <v>100426</v>
          </cell>
          <cell r="BI8">
            <v>110856</v>
          </cell>
          <cell r="BJ8">
            <v>129630</v>
          </cell>
        </row>
        <row r="9">
          <cell r="A9">
            <v>12</v>
          </cell>
          <cell r="B9">
            <v>1771</v>
          </cell>
          <cell r="C9" t="str">
            <v>ペットシ－ツ＆トイレ　　　　　　　　　　　　　　</v>
          </cell>
          <cell r="D9">
            <v>1</v>
          </cell>
          <cell r="E9">
            <v>52</v>
          </cell>
          <cell r="F9">
            <v>6023287</v>
          </cell>
          <cell r="G9" t="str">
            <v>ﾃﾞｵｼ-ﾄｶﾍﾞﾊﾘｶﾞ-ﾄﾞ</v>
          </cell>
          <cell r="H9" t="str">
            <v>36ﾏｲ</v>
          </cell>
          <cell r="I9">
            <v>1886</v>
          </cell>
          <cell r="J9">
            <v>7494896</v>
          </cell>
          <cell r="K9">
            <v>96186</v>
          </cell>
          <cell r="L9">
            <v>135787</v>
          </cell>
          <cell r="M9">
            <v>139563</v>
          </cell>
          <cell r="N9">
            <v>137486</v>
          </cell>
          <cell r="O9">
            <v>175393</v>
          </cell>
          <cell r="P9">
            <v>154648</v>
          </cell>
          <cell r="Q9">
            <v>116930</v>
          </cell>
          <cell r="R9">
            <v>148420</v>
          </cell>
          <cell r="S9">
            <v>133901</v>
          </cell>
          <cell r="T9">
            <v>133904</v>
          </cell>
          <cell r="U9">
            <v>154647</v>
          </cell>
          <cell r="V9">
            <v>143333</v>
          </cell>
          <cell r="W9">
            <v>209333</v>
          </cell>
          <cell r="X9">
            <v>162189</v>
          </cell>
          <cell r="Y9">
            <v>154644</v>
          </cell>
          <cell r="Z9">
            <v>128245</v>
          </cell>
          <cell r="AA9">
            <v>148989</v>
          </cell>
          <cell r="AB9">
            <v>132018</v>
          </cell>
          <cell r="AC9">
            <v>149400</v>
          </cell>
          <cell r="AD9">
            <v>160650</v>
          </cell>
          <cell r="AE9">
            <v>143640</v>
          </cell>
          <cell r="AF9">
            <v>143640</v>
          </cell>
          <cell r="AG9">
            <v>143450</v>
          </cell>
          <cell r="AH9">
            <v>145530</v>
          </cell>
          <cell r="AI9">
            <v>161910</v>
          </cell>
          <cell r="AJ9">
            <v>171180</v>
          </cell>
          <cell r="AK9">
            <v>131400</v>
          </cell>
          <cell r="AL9">
            <v>147600</v>
          </cell>
          <cell r="AM9">
            <v>151200</v>
          </cell>
          <cell r="AN9">
            <v>142200</v>
          </cell>
          <cell r="AO9">
            <v>138600</v>
          </cell>
          <cell r="AP9">
            <v>136800</v>
          </cell>
          <cell r="AQ9">
            <v>138600</v>
          </cell>
          <cell r="AR9">
            <v>91800</v>
          </cell>
          <cell r="AS9">
            <v>117480</v>
          </cell>
          <cell r="AT9">
            <v>151300</v>
          </cell>
          <cell r="AU9">
            <v>131720</v>
          </cell>
          <cell r="AV9">
            <v>154860</v>
          </cell>
          <cell r="AW9">
            <v>167320</v>
          </cell>
          <cell r="AX9">
            <v>165540</v>
          </cell>
          <cell r="AY9">
            <v>135280</v>
          </cell>
          <cell r="AZ9">
            <v>161980</v>
          </cell>
          <cell r="BA9">
            <v>142400</v>
          </cell>
          <cell r="BB9">
            <v>119260</v>
          </cell>
          <cell r="BC9">
            <v>140620</v>
          </cell>
          <cell r="BD9">
            <v>138840</v>
          </cell>
          <cell r="BE9">
            <v>140620</v>
          </cell>
          <cell r="BF9">
            <v>154860</v>
          </cell>
          <cell r="BG9">
            <v>160200</v>
          </cell>
          <cell r="BH9">
            <v>129940</v>
          </cell>
          <cell r="BI9">
            <v>153080</v>
          </cell>
          <cell r="BJ9">
            <v>126380</v>
          </cell>
        </row>
        <row r="10">
          <cell r="A10">
            <v>12</v>
          </cell>
          <cell r="B10">
            <v>1771</v>
          </cell>
          <cell r="C10" t="str">
            <v>ペットシ－ツ＆トイレ　　　　　　　　　　　　　　</v>
          </cell>
          <cell r="D10">
            <v>1</v>
          </cell>
          <cell r="E10">
            <v>52</v>
          </cell>
          <cell r="F10">
            <v>5887062</v>
          </cell>
          <cell r="G10" t="str">
            <v>ﾕﾆﾁﾔ-ﾑ ｶﾐｵﾑﾂ</v>
          </cell>
          <cell r="H10" t="str">
            <v>M10P</v>
          </cell>
          <cell r="I10">
            <v>1180</v>
          </cell>
          <cell r="J10">
            <v>3351360</v>
          </cell>
          <cell r="K10">
            <v>48380</v>
          </cell>
          <cell r="L10">
            <v>51920</v>
          </cell>
          <cell r="M10">
            <v>42480</v>
          </cell>
          <cell r="N10">
            <v>75520</v>
          </cell>
          <cell r="O10">
            <v>36580</v>
          </cell>
          <cell r="P10">
            <v>59000</v>
          </cell>
          <cell r="Q10">
            <v>60180</v>
          </cell>
          <cell r="R10">
            <v>46020</v>
          </cell>
          <cell r="S10">
            <v>47200</v>
          </cell>
          <cell r="T10">
            <v>53100</v>
          </cell>
          <cell r="U10">
            <v>44840</v>
          </cell>
          <cell r="V10">
            <v>47200</v>
          </cell>
          <cell r="W10">
            <v>51920</v>
          </cell>
          <cell r="X10">
            <v>46020</v>
          </cell>
          <cell r="Y10">
            <v>69620</v>
          </cell>
          <cell r="Z10">
            <v>51920</v>
          </cell>
          <cell r="AA10">
            <v>56640</v>
          </cell>
          <cell r="AB10">
            <v>43660</v>
          </cell>
          <cell r="AC10">
            <v>50740</v>
          </cell>
          <cell r="AD10">
            <v>71862</v>
          </cell>
          <cell r="AE10">
            <v>68145</v>
          </cell>
          <cell r="AF10">
            <v>75579</v>
          </cell>
          <cell r="AG10">
            <v>48321</v>
          </cell>
          <cell r="AH10">
            <v>54516</v>
          </cell>
          <cell r="AI10">
            <v>70918</v>
          </cell>
          <cell r="AJ10">
            <v>70859</v>
          </cell>
          <cell r="AK10">
            <v>53100</v>
          </cell>
          <cell r="AL10">
            <v>54280</v>
          </cell>
          <cell r="AM10">
            <v>73160</v>
          </cell>
          <cell r="AN10">
            <v>68440</v>
          </cell>
          <cell r="AO10">
            <v>42480</v>
          </cell>
          <cell r="AP10">
            <v>59000</v>
          </cell>
          <cell r="AQ10">
            <v>49440</v>
          </cell>
          <cell r="AR10">
            <v>71140</v>
          </cell>
          <cell r="AS10">
            <v>65880</v>
          </cell>
          <cell r="AT10">
            <v>74520</v>
          </cell>
          <cell r="AU10">
            <v>69120</v>
          </cell>
          <cell r="AV10">
            <v>98180</v>
          </cell>
          <cell r="AW10">
            <v>81980</v>
          </cell>
          <cell r="AX10">
            <v>78740</v>
          </cell>
          <cell r="AY10">
            <v>91600</v>
          </cell>
          <cell r="AZ10">
            <v>62540</v>
          </cell>
          <cell r="BA10">
            <v>77360</v>
          </cell>
          <cell r="BB10">
            <v>93460</v>
          </cell>
          <cell r="BC10">
            <v>77360</v>
          </cell>
          <cell r="BD10">
            <v>82320</v>
          </cell>
          <cell r="BE10">
            <v>89180</v>
          </cell>
          <cell r="BF10">
            <v>85260</v>
          </cell>
          <cell r="BG10">
            <v>105840</v>
          </cell>
          <cell r="BH10">
            <v>70560</v>
          </cell>
          <cell r="BI10">
            <v>73500</v>
          </cell>
          <cell r="BJ10">
            <v>59780</v>
          </cell>
        </row>
        <row r="11">
          <cell r="A11">
            <v>12</v>
          </cell>
          <cell r="B11">
            <v>1771</v>
          </cell>
          <cell r="C11" t="str">
            <v>ペットシ－ツ＆トイレ　　　　　　　　　　　　　　</v>
          </cell>
          <cell r="D11">
            <v>1</v>
          </cell>
          <cell r="E11">
            <v>52</v>
          </cell>
          <cell r="F11">
            <v>6292395</v>
          </cell>
          <cell r="G11" t="str">
            <v>ﾕﾆﾁﾔ-ﾑ ﾍﾟﾂﾄﾉｶﾐｵﾑﾂ</v>
          </cell>
          <cell r="H11" t="str">
            <v>M16ﾏｲｲﾘ</v>
          </cell>
          <cell r="I11">
            <v>1580</v>
          </cell>
          <cell r="J11">
            <v>1604333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1580</v>
          </cell>
          <cell r="Q11">
            <v>0</v>
          </cell>
          <cell r="R11">
            <v>0</v>
          </cell>
          <cell r="S11">
            <v>1580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3160</v>
          </cell>
          <cell r="Y11">
            <v>3160</v>
          </cell>
          <cell r="Z11">
            <v>0</v>
          </cell>
          <cell r="AA11">
            <v>1580</v>
          </cell>
          <cell r="AB11">
            <v>0</v>
          </cell>
          <cell r="AC11">
            <v>3160</v>
          </cell>
          <cell r="AD11">
            <v>3318</v>
          </cell>
          <cell r="AE11">
            <v>0</v>
          </cell>
          <cell r="AF11">
            <v>6977</v>
          </cell>
          <cell r="AG11">
            <v>1659</v>
          </cell>
          <cell r="AH11">
            <v>1659</v>
          </cell>
          <cell r="AI11">
            <v>1580</v>
          </cell>
          <cell r="AJ11">
            <v>11680</v>
          </cell>
          <cell r="AK11">
            <v>6940</v>
          </cell>
          <cell r="AL11">
            <v>23700</v>
          </cell>
          <cell r="AM11">
            <v>53720</v>
          </cell>
          <cell r="AN11">
            <v>75840</v>
          </cell>
          <cell r="AO11">
            <v>67940</v>
          </cell>
          <cell r="AP11">
            <v>71100</v>
          </cell>
          <cell r="AQ11">
            <v>60040</v>
          </cell>
          <cell r="AR11">
            <v>79000</v>
          </cell>
          <cell r="AS11">
            <v>58460</v>
          </cell>
          <cell r="AT11">
            <v>69520</v>
          </cell>
          <cell r="AU11">
            <v>77420</v>
          </cell>
          <cell r="AV11">
            <v>77420</v>
          </cell>
          <cell r="AW11">
            <v>80580</v>
          </cell>
          <cell r="AX11">
            <v>72680</v>
          </cell>
          <cell r="AY11">
            <v>74260</v>
          </cell>
          <cell r="AZ11">
            <v>48980</v>
          </cell>
          <cell r="BA11">
            <v>79000</v>
          </cell>
          <cell r="BB11">
            <v>74260</v>
          </cell>
          <cell r="BC11">
            <v>53720</v>
          </cell>
          <cell r="BD11">
            <v>74260</v>
          </cell>
          <cell r="BE11">
            <v>41080</v>
          </cell>
          <cell r="BF11">
            <v>72680</v>
          </cell>
          <cell r="BG11">
            <v>34760</v>
          </cell>
          <cell r="BH11">
            <v>56880</v>
          </cell>
          <cell r="BI11">
            <v>44240</v>
          </cell>
          <cell r="BJ11">
            <v>34760</v>
          </cell>
        </row>
        <row r="12">
          <cell r="A12">
            <v>12</v>
          </cell>
          <cell r="B12">
            <v>1771</v>
          </cell>
          <cell r="C12" t="str">
            <v>ペットシ－ツ＆トイレ　　　　　　　　　　　　　　</v>
          </cell>
          <cell r="D12">
            <v>1</v>
          </cell>
          <cell r="E12">
            <v>52</v>
          </cell>
          <cell r="F12">
            <v>5886957</v>
          </cell>
          <cell r="G12" t="str">
            <v>ﾕﾆﾁﾔ-ﾑ  ｶﾐｵﾑﾂ</v>
          </cell>
          <cell r="H12" t="str">
            <v>S10P</v>
          </cell>
          <cell r="I12">
            <v>980</v>
          </cell>
          <cell r="J12">
            <v>4966489</v>
          </cell>
          <cell r="K12">
            <v>80360</v>
          </cell>
          <cell r="L12">
            <v>77420</v>
          </cell>
          <cell r="M12">
            <v>71540</v>
          </cell>
          <cell r="N12">
            <v>88200</v>
          </cell>
          <cell r="O12">
            <v>80360</v>
          </cell>
          <cell r="P12">
            <v>111720</v>
          </cell>
          <cell r="Q12">
            <v>95060</v>
          </cell>
          <cell r="R12">
            <v>84280</v>
          </cell>
          <cell r="S12">
            <v>81340</v>
          </cell>
          <cell r="T12">
            <v>75460</v>
          </cell>
          <cell r="U12">
            <v>79380</v>
          </cell>
          <cell r="V12">
            <v>89180</v>
          </cell>
          <cell r="W12">
            <v>86240</v>
          </cell>
          <cell r="X12">
            <v>86240</v>
          </cell>
          <cell r="Y12">
            <v>88200</v>
          </cell>
          <cell r="Z12">
            <v>79380</v>
          </cell>
          <cell r="AA12">
            <v>78400</v>
          </cell>
          <cell r="AB12">
            <v>74480</v>
          </cell>
          <cell r="AC12">
            <v>78400</v>
          </cell>
          <cell r="AD12">
            <v>104660</v>
          </cell>
          <cell r="AE12">
            <v>114219</v>
          </cell>
          <cell r="AF12">
            <v>110103</v>
          </cell>
          <cell r="AG12">
            <v>112161</v>
          </cell>
          <cell r="AH12">
            <v>107016</v>
          </cell>
          <cell r="AI12">
            <v>115101</v>
          </cell>
          <cell r="AJ12">
            <v>121569</v>
          </cell>
          <cell r="AK12">
            <v>121520</v>
          </cell>
          <cell r="AL12">
            <v>99960</v>
          </cell>
          <cell r="AM12">
            <v>101920</v>
          </cell>
          <cell r="AN12">
            <v>114660</v>
          </cell>
          <cell r="AO12">
            <v>110740</v>
          </cell>
          <cell r="AP12">
            <v>92120</v>
          </cell>
          <cell r="AQ12">
            <v>102900</v>
          </cell>
          <cell r="AR12">
            <v>98000</v>
          </cell>
          <cell r="AS12">
            <v>90160</v>
          </cell>
          <cell r="AT12">
            <v>102900</v>
          </cell>
          <cell r="AU12">
            <v>114660</v>
          </cell>
          <cell r="AV12">
            <v>121520</v>
          </cell>
          <cell r="AW12">
            <v>132300</v>
          </cell>
          <cell r="AX12">
            <v>100940</v>
          </cell>
          <cell r="AY12">
            <v>85260</v>
          </cell>
          <cell r="AZ12">
            <v>88200</v>
          </cell>
          <cell r="BA12">
            <v>89180</v>
          </cell>
          <cell r="BB12">
            <v>90160</v>
          </cell>
          <cell r="BC12">
            <v>79380</v>
          </cell>
          <cell r="BD12">
            <v>97020</v>
          </cell>
          <cell r="BE12">
            <v>84280</v>
          </cell>
          <cell r="BF12">
            <v>114660</v>
          </cell>
          <cell r="BG12">
            <v>77420</v>
          </cell>
          <cell r="BH12">
            <v>96040</v>
          </cell>
          <cell r="BI12">
            <v>96040</v>
          </cell>
          <cell r="BJ12">
            <v>94080</v>
          </cell>
        </row>
        <row r="13">
          <cell r="A13">
            <v>12</v>
          </cell>
          <cell r="B13">
            <v>1771</v>
          </cell>
          <cell r="C13" t="str">
            <v>ペットシ－ツ＆トイレ　　　　　　　　　　　　　　</v>
          </cell>
          <cell r="D13">
            <v>1</v>
          </cell>
          <cell r="E13">
            <v>52</v>
          </cell>
          <cell r="F13">
            <v>6023220</v>
          </cell>
          <cell r="G13" t="str">
            <v>ﾕﾆﾁﾔ-ﾑ  ﾃﾞｵｼ-ﾄ</v>
          </cell>
          <cell r="H13" t="str">
            <v>108ﾏｲ</v>
          </cell>
          <cell r="I13">
            <v>1410</v>
          </cell>
          <cell r="J13">
            <v>87763211</v>
          </cell>
          <cell r="K13">
            <v>1878456</v>
          </cell>
          <cell r="L13">
            <v>1347912</v>
          </cell>
          <cell r="M13">
            <v>3081773</v>
          </cell>
          <cell r="N13">
            <v>1862613</v>
          </cell>
          <cell r="O13">
            <v>1217513</v>
          </cell>
          <cell r="P13">
            <v>1349514</v>
          </cell>
          <cell r="Q13">
            <v>2599069</v>
          </cell>
          <cell r="R13">
            <v>1355838</v>
          </cell>
          <cell r="S13">
            <v>1772455</v>
          </cell>
          <cell r="T13">
            <v>2021373</v>
          </cell>
          <cell r="U13">
            <v>1423682</v>
          </cell>
          <cell r="V13">
            <v>1464553</v>
          </cell>
          <cell r="W13">
            <v>1353187</v>
          </cell>
          <cell r="X13">
            <v>1457891</v>
          </cell>
          <cell r="Y13">
            <v>2379900</v>
          </cell>
          <cell r="Z13">
            <v>1467253</v>
          </cell>
          <cell r="AA13">
            <v>1777487</v>
          </cell>
          <cell r="AB13">
            <v>1409113</v>
          </cell>
          <cell r="AC13">
            <v>1583764</v>
          </cell>
          <cell r="AD13">
            <v>1941380</v>
          </cell>
          <cell r="AE13">
            <v>1633800</v>
          </cell>
          <cell r="AF13">
            <v>1562790</v>
          </cell>
          <cell r="AG13">
            <v>1731570</v>
          </cell>
          <cell r="AH13">
            <v>1554784</v>
          </cell>
          <cell r="AI13">
            <v>1944089</v>
          </cell>
          <cell r="AJ13">
            <v>2318216</v>
          </cell>
          <cell r="AK13">
            <v>1300820</v>
          </cell>
          <cell r="AL13">
            <v>1270980</v>
          </cell>
          <cell r="AM13">
            <v>2555680</v>
          </cell>
          <cell r="AN13">
            <v>2458540</v>
          </cell>
          <cell r="AO13">
            <v>1404300</v>
          </cell>
          <cell r="AP13">
            <v>1425220</v>
          </cell>
          <cell r="AQ13">
            <v>1392120</v>
          </cell>
          <cell r="AR13">
            <v>1368660</v>
          </cell>
          <cell r="AS13">
            <v>1346680</v>
          </cell>
          <cell r="AT13">
            <v>1382160</v>
          </cell>
          <cell r="AU13">
            <v>1308900</v>
          </cell>
          <cell r="AV13">
            <v>2277840</v>
          </cell>
          <cell r="AW13">
            <v>2416380</v>
          </cell>
          <cell r="AX13">
            <v>1297276</v>
          </cell>
          <cell r="AY13">
            <v>1777000</v>
          </cell>
          <cell r="AZ13">
            <v>2890940</v>
          </cell>
          <cell r="BA13">
            <v>1755280</v>
          </cell>
          <cell r="BB13">
            <v>1841440</v>
          </cell>
          <cell r="BC13">
            <v>1226420</v>
          </cell>
          <cell r="BD13">
            <v>1387760</v>
          </cell>
          <cell r="BE13">
            <v>1991760</v>
          </cell>
          <cell r="BF13">
            <v>1105380</v>
          </cell>
          <cell r="BG13">
            <v>1328940</v>
          </cell>
          <cell r="BH13">
            <v>1131600</v>
          </cell>
          <cell r="BI13">
            <v>1233520</v>
          </cell>
          <cell r="BJ13">
            <v>1397640</v>
          </cell>
        </row>
        <row r="14">
          <cell r="A14">
            <v>12</v>
          </cell>
          <cell r="B14">
            <v>1771</v>
          </cell>
          <cell r="C14" t="str">
            <v>ペットシ－ツ＆トイレ　　　　　　　　　　　　　　</v>
          </cell>
          <cell r="D14">
            <v>1</v>
          </cell>
          <cell r="E14">
            <v>52</v>
          </cell>
          <cell r="F14">
            <v>6045439</v>
          </cell>
          <cell r="G14" t="str">
            <v>ﾕﾆﾁﾔ-ﾑ  ﾃﾞｵｼ-ﾄ</v>
          </cell>
          <cell r="H14" t="str">
            <v>ｽ-ﾊﾟ-ﾜｲﾄﾞ22P</v>
          </cell>
          <cell r="I14">
            <v>1410</v>
          </cell>
          <cell r="J14">
            <v>27642285</v>
          </cell>
          <cell r="K14">
            <v>559404</v>
          </cell>
          <cell r="L14">
            <v>534112</v>
          </cell>
          <cell r="M14">
            <v>765161</v>
          </cell>
          <cell r="N14">
            <v>561792</v>
          </cell>
          <cell r="O14">
            <v>442643</v>
          </cell>
          <cell r="P14">
            <v>502722</v>
          </cell>
          <cell r="Q14">
            <v>621804</v>
          </cell>
          <cell r="R14">
            <v>456739</v>
          </cell>
          <cell r="S14">
            <v>480856</v>
          </cell>
          <cell r="T14">
            <v>535874</v>
          </cell>
          <cell r="U14">
            <v>476475</v>
          </cell>
          <cell r="V14">
            <v>511713</v>
          </cell>
          <cell r="W14">
            <v>469237</v>
          </cell>
          <cell r="X14">
            <v>511795</v>
          </cell>
          <cell r="Y14">
            <v>622605</v>
          </cell>
          <cell r="Z14">
            <v>496010</v>
          </cell>
          <cell r="AA14">
            <v>605819</v>
          </cell>
          <cell r="AB14">
            <v>531447</v>
          </cell>
          <cell r="AC14">
            <v>538904</v>
          </cell>
          <cell r="AD14">
            <v>680340</v>
          </cell>
          <cell r="AE14">
            <v>574080</v>
          </cell>
          <cell r="AF14">
            <v>507780</v>
          </cell>
          <cell r="AG14">
            <v>640380</v>
          </cell>
          <cell r="AH14">
            <v>547860</v>
          </cell>
          <cell r="AI14">
            <v>664043</v>
          </cell>
          <cell r="AJ14">
            <v>667240</v>
          </cell>
          <cell r="AK14">
            <v>413480</v>
          </cell>
          <cell r="AL14">
            <v>451260</v>
          </cell>
          <cell r="AM14">
            <v>611240</v>
          </cell>
          <cell r="AN14">
            <v>568060</v>
          </cell>
          <cell r="AO14">
            <v>473340</v>
          </cell>
          <cell r="AP14">
            <v>415380</v>
          </cell>
          <cell r="AQ14">
            <v>467820</v>
          </cell>
          <cell r="AR14">
            <v>423660</v>
          </cell>
          <cell r="AS14">
            <v>397440</v>
          </cell>
          <cell r="AT14">
            <v>477480</v>
          </cell>
          <cell r="AU14">
            <v>404880</v>
          </cell>
          <cell r="AV14">
            <v>627200</v>
          </cell>
          <cell r="AW14">
            <v>653680</v>
          </cell>
          <cell r="AX14">
            <v>504160</v>
          </cell>
          <cell r="AY14">
            <v>582260</v>
          </cell>
          <cell r="AZ14">
            <v>678760</v>
          </cell>
          <cell r="BA14">
            <v>569940</v>
          </cell>
          <cell r="BB14">
            <v>520280</v>
          </cell>
          <cell r="BC14">
            <v>399280</v>
          </cell>
          <cell r="BD14">
            <v>496040</v>
          </cell>
          <cell r="BE14">
            <v>553760</v>
          </cell>
          <cell r="BF14">
            <v>496800</v>
          </cell>
          <cell r="BG14">
            <v>507840</v>
          </cell>
          <cell r="BH14">
            <v>420900</v>
          </cell>
          <cell r="BI14">
            <v>447120</v>
          </cell>
          <cell r="BJ14">
            <v>573390</v>
          </cell>
        </row>
        <row r="15">
          <cell r="A15">
            <v>12</v>
          </cell>
          <cell r="B15">
            <v>1771</v>
          </cell>
          <cell r="C15" t="str">
            <v>ペットシ－ツ＆トイレ　　　　　　　　　　　　　　</v>
          </cell>
          <cell r="D15">
            <v>1</v>
          </cell>
          <cell r="E15">
            <v>52</v>
          </cell>
          <cell r="F15">
            <v>5956693</v>
          </cell>
          <cell r="G15" t="str">
            <v>ﾕﾆﾁﾔ-ﾑ  ｶﾐｵﾑﾂ</v>
          </cell>
          <cell r="H15" t="str">
            <v>SS10P</v>
          </cell>
          <cell r="I15">
            <v>980</v>
          </cell>
          <cell r="J15">
            <v>5729764</v>
          </cell>
          <cell r="K15">
            <v>84280</v>
          </cell>
          <cell r="L15">
            <v>110740</v>
          </cell>
          <cell r="M15">
            <v>84280</v>
          </cell>
          <cell r="N15">
            <v>103880</v>
          </cell>
          <cell r="O15">
            <v>139160</v>
          </cell>
          <cell r="P15">
            <v>130340</v>
          </cell>
          <cell r="Q15">
            <v>85260</v>
          </cell>
          <cell r="R15">
            <v>97020</v>
          </cell>
          <cell r="S15">
            <v>94080</v>
          </cell>
          <cell r="T15">
            <v>89180</v>
          </cell>
          <cell r="U15">
            <v>74480</v>
          </cell>
          <cell r="V15">
            <v>102900</v>
          </cell>
          <cell r="W15">
            <v>107800</v>
          </cell>
          <cell r="X15">
            <v>95060</v>
          </cell>
          <cell r="Y15">
            <v>110740</v>
          </cell>
          <cell r="Z15">
            <v>108780</v>
          </cell>
          <cell r="AA15">
            <v>77420</v>
          </cell>
          <cell r="AB15">
            <v>95060</v>
          </cell>
          <cell r="AC15">
            <v>94080</v>
          </cell>
          <cell r="AD15">
            <v>124509</v>
          </cell>
          <cell r="AE15">
            <v>132741</v>
          </cell>
          <cell r="AF15">
            <v>96726</v>
          </cell>
          <cell r="AG15">
            <v>128625</v>
          </cell>
          <cell r="AH15">
            <v>126567</v>
          </cell>
          <cell r="AI15">
            <v>123529</v>
          </cell>
          <cell r="AJ15">
            <v>109907</v>
          </cell>
          <cell r="AK15">
            <v>105840</v>
          </cell>
          <cell r="AL15">
            <v>111720</v>
          </cell>
          <cell r="AM15">
            <v>125440</v>
          </cell>
          <cell r="AN15">
            <v>100940</v>
          </cell>
          <cell r="AO15">
            <v>121520</v>
          </cell>
          <cell r="AP15">
            <v>112700</v>
          </cell>
          <cell r="AQ15">
            <v>97020</v>
          </cell>
          <cell r="AR15">
            <v>102900</v>
          </cell>
          <cell r="AS15">
            <v>103880</v>
          </cell>
          <cell r="AT15">
            <v>125440</v>
          </cell>
          <cell r="AU15">
            <v>122500</v>
          </cell>
          <cell r="AV15">
            <v>151900</v>
          </cell>
          <cell r="AW15">
            <v>135240</v>
          </cell>
          <cell r="AX15">
            <v>79280</v>
          </cell>
          <cell r="AY15">
            <v>103880</v>
          </cell>
          <cell r="AZ15">
            <v>103880</v>
          </cell>
          <cell r="BA15">
            <v>101920</v>
          </cell>
          <cell r="BB15">
            <v>127400</v>
          </cell>
          <cell r="BC15">
            <v>128380</v>
          </cell>
          <cell r="BD15">
            <v>110740</v>
          </cell>
          <cell r="BE15">
            <v>120540</v>
          </cell>
          <cell r="BF15">
            <v>132300</v>
          </cell>
          <cell r="BG15">
            <v>118580</v>
          </cell>
          <cell r="BH15">
            <v>108780</v>
          </cell>
          <cell r="BI15">
            <v>119560</v>
          </cell>
          <cell r="BJ15">
            <v>130340</v>
          </cell>
        </row>
        <row r="16">
          <cell r="A16">
            <v>12</v>
          </cell>
          <cell r="B16">
            <v>1771</v>
          </cell>
          <cell r="C16" t="str">
            <v>ペットシ－ツ＆トイレ　　　　　　　　　　　　　　</v>
          </cell>
          <cell r="D16">
            <v>1</v>
          </cell>
          <cell r="E16">
            <v>52</v>
          </cell>
          <cell r="F16">
            <v>6205843</v>
          </cell>
          <cell r="G16" t="str">
            <v>UN ｵｼﾂｺｼ-ﾄ W</v>
          </cell>
          <cell r="H16" t="str">
            <v>44P</v>
          </cell>
          <cell r="I16">
            <v>1029</v>
          </cell>
          <cell r="J16">
            <v>5513500</v>
          </cell>
          <cell r="K16">
            <v>57617</v>
          </cell>
          <cell r="L16">
            <v>76141</v>
          </cell>
          <cell r="M16">
            <v>59679</v>
          </cell>
          <cell r="N16">
            <v>81283</v>
          </cell>
          <cell r="O16">
            <v>71947</v>
          </cell>
          <cell r="P16">
            <v>63791</v>
          </cell>
          <cell r="Q16">
            <v>51446</v>
          </cell>
          <cell r="R16">
            <v>48361</v>
          </cell>
          <cell r="S16">
            <v>74080</v>
          </cell>
          <cell r="T16">
            <v>61736</v>
          </cell>
          <cell r="U16">
            <v>70994</v>
          </cell>
          <cell r="V16">
            <v>79225</v>
          </cell>
          <cell r="W16">
            <v>68939</v>
          </cell>
          <cell r="X16">
            <v>80253</v>
          </cell>
          <cell r="Y16">
            <v>79225</v>
          </cell>
          <cell r="Z16">
            <v>73051</v>
          </cell>
          <cell r="AA16">
            <v>61738</v>
          </cell>
          <cell r="AB16">
            <v>80255</v>
          </cell>
          <cell r="AC16">
            <v>92120</v>
          </cell>
          <cell r="AD16">
            <v>105987</v>
          </cell>
          <cell r="AE16">
            <v>96726</v>
          </cell>
          <cell r="AF16">
            <v>118335</v>
          </cell>
          <cell r="AG16">
            <v>93639</v>
          </cell>
          <cell r="AH16">
            <v>101871</v>
          </cell>
          <cell r="AI16">
            <v>101234</v>
          </cell>
          <cell r="AJ16">
            <v>84329</v>
          </cell>
          <cell r="AK16">
            <v>87220</v>
          </cell>
          <cell r="AL16">
            <v>79380</v>
          </cell>
          <cell r="AM16">
            <v>109760</v>
          </cell>
          <cell r="AN16">
            <v>88200</v>
          </cell>
          <cell r="AO16">
            <v>110740</v>
          </cell>
          <cell r="AP16">
            <v>125440</v>
          </cell>
          <cell r="AQ16">
            <v>135408</v>
          </cell>
          <cell r="AR16">
            <v>137200</v>
          </cell>
          <cell r="AS16">
            <v>98000</v>
          </cell>
          <cell r="AT16">
            <v>146020</v>
          </cell>
          <cell r="AU16">
            <v>105840</v>
          </cell>
          <cell r="AV16">
            <v>111720</v>
          </cell>
          <cell r="AW16">
            <v>250565</v>
          </cell>
          <cell r="AX16">
            <v>428519</v>
          </cell>
          <cell r="AY16">
            <v>110446</v>
          </cell>
          <cell r="AZ16">
            <v>133280</v>
          </cell>
          <cell r="BA16">
            <v>101920</v>
          </cell>
          <cell r="BB16">
            <v>100940</v>
          </cell>
          <cell r="BC16">
            <v>121520</v>
          </cell>
          <cell r="BD16">
            <v>119560</v>
          </cell>
          <cell r="BE16">
            <v>131320</v>
          </cell>
          <cell r="BF16">
            <v>126420</v>
          </cell>
          <cell r="BG16">
            <v>129360</v>
          </cell>
          <cell r="BH16">
            <v>120540</v>
          </cell>
          <cell r="BI16">
            <v>137200</v>
          </cell>
          <cell r="BJ16">
            <v>132980</v>
          </cell>
        </row>
        <row r="17">
          <cell r="A17">
            <v>12</v>
          </cell>
          <cell r="B17">
            <v>1771</v>
          </cell>
          <cell r="C17" t="str">
            <v>ペットシ－ツ＆トイレ　　　　　　　　　　　　　　</v>
          </cell>
          <cell r="D17">
            <v>1</v>
          </cell>
          <cell r="E17">
            <v>52</v>
          </cell>
          <cell r="F17">
            <v>6292502</v>
          </cell>
          <cell r="G17" t="str">
            <v>ﾕﾆﾁﾔ-ﾑ ﾍﾟﾂﾄﾉｶﾐﾊﾟﾝﾂ</v>
          </cell>
          <cell r="H17" t="str">
            <v>LL5ﾏｲｲﾘ</v>
          </cell>
          <cell r="I17">
            <v>980</v>
          </cell>
          <cell r="J17">
            <v>2481703</v>
          </cell>
          <cell r="K17">
            <v>30380</v>
          </cell>
          <cell r="L17">
            <v>45080</v>
          </cell>
          <cell r="M17">
            <v>39200</v>
          </cell>
          <cell r="N17">
            <v>37240</v>
          </cell>
          <cell r="O17">
            <v>42140</v>
          </cell>
          <cell r="P17">
            <v>38220</v>
          </cell>
          <cell r="Q17">
            <v>42140</v>
          </cell>
          <cell r="R17">
            <v>47040</v>
          </cell>
          <cell r="S17">
            <v>58800</v>
          </cell>
          <cell r="T17">
            <v>26460</v>
          </cell>
          <cell r="U17">
            <v>38220</v>
          </cell>
          <cell r="V17">
            <v>36260</v>
          </cell>
          <cell r="W17">
            <v>29400</v>
          </cell>
          <cell r="X17">
            <v>32340</v>
          </cell>
          <cell r="Y17">
            <v>44100</v>
          </cell>
          <cell r="Z17">
            <v>34300</v>
          </cell>
          <cell r="AA17">
            <v>71540</v>
          </cell>
          <cell r="AB17">
            <v>58800</v>
          </cell>
          <cell r="AC17">
            <v>58800</v>
          </cell>
          <cell r="AD17">
            <v>33957</v>
          </cell>
          <cell r="AE17">
            <v>56595</v>
          </cell>
          <cell r="AF17">
            <v>47334</v>
          </cell>
          <cell r="AG17">
            <v>55566</v>
          </cell>
          <cell r="AH17">
            <v>58653</v>
          </cell>
          <cell r="AI17">
            <v>68698</v>
          </cell>
          <cell r="AJ17">
            <v>27440</v>
          </cell>
          <cell r="AK17">
            <v>43120</v>
          </cell>
          <cell r="AL17">
            <v>57820</v>
          </cell>
          <cell r="AM17">
            <v>41160</v>
          </cell>
          <cell r="AN17">
            <v>72520</v>
          </cell>
          <cell r="AO17">
            <v>52920</v>
          </cell>
          <cell r="AP17">
            <v>53900</v>
          </cell>
          <cell r="AQ17">
            <v>44100</v>
          </cell>
          <cell r="AR17">
            <v>62720</v>
          </cell>
          <cell r="AS17">
            <v>55860</v>
          </cell>
          <cell r="AT17">
            <v>50960</v>
          </cell>
          <cell r="AU17">
            <v>60760</v>
          </cell>
          <cell r="AV17">
            <v>43120</v>
          </cell>
          <cell r="AW17">
            <v>67620</v>
          </cell>
          <cell r="AX17">
            <v>70560</v>
          </cell>
          <cell r="AY17">
            <v>50960</v>
          </cell>
          <cell r="AZ17">
            <v>64680</v>
          </cell>
          <cell r="BA17">
            <v>64680</v>
          </cell>
          <cell r="BB17">
            <v>27440</v>
          </cell>
          <cell r="BC17">
            <v>42140</v>
          </cell>
          <cell r="BD17">
            <v>54880</v>
          </cell>
          <cell r="BE17">
            <v>41160</v>
          </cell>
          <cell r="BF17">
            <v>51940</v>
          </cell>
          <cell r="BG17">
            <v>44100</v>
          </cell>
          <cell r="BH17">
            <v>30380</v>
          </cell>
          <cell r="BI17">
            <v>44100</v>
          </cell>
          <cell r="BJ17">
            <v>29400</v>
          </cell>
        </row>
        <row r="18">
          <cell r="A18">
            <v>12</v>
          </cell>
          <cell r="B18">
            <v>1771</v>
          </cell>
          <cell r="C18" t="str">
            <v>ペットシ－ツ＆トイレ　　　　　　　　　　　　　　</v>
          </cell>
          <cell r="D18">
            <v>1</v>
          </cell>
          <cell r="E18">
            <v>52</v>
          </cell>
          <cell r="F18">
            <v>5153515</v>
          </cell>
          <cell r="G18" t="str">
            <v>ｱｲｹﾝｳｴﾂﾄﾃｲﾂｼﾕﾎﾝﾀｲ</v>
          </cell>
          <cell r="H18" t="str">
            <v>70ﾏｲ</v>
          </cell>
          <cell r="I18">
            <v>398</v>
          </cell>
          <cell r="J18">
            <v>1935577</v>
          </cell>
          <cell r="K18">
            <v>32209</v>
          </cell>
          <cell r="L18">
            <v>33804</v>
          </cell>
          <cell r="M18">
            <v>27047</v>
          </cell>
          <cell r="N18">
            <v>37772</v>
          </cell>
          <cell r="O18">
            <v>41741</v>
          </cell>
          <cell r="P18">
            <v>40952</v>
          </cell>
          <cell r="Q18">
            <v>33418</v>
          </cell>
          <cell r="R18">
            <v>47247</v>
          </cell>
          <cell r="S18">
            <v>31416</v>
          </cell>
          <cell r="T18">
            <v>28632</v>
          </cell>
          <cell r="U18">
            <v>31022</v>
          </cell>
          <cell r="V18">
            <v>38170</v>
          </cell>
          <cell r="W18">
            <v>42539</v>
          </cell>
          <cell r="X18">
            <v>37927</v>
          </cell>
          <cell r="Y18">
            <v>62831</v>
          </cell>
          <cell r="Z18">
            <v>37371</v>
          </cell>
          <cell r="AA18">
            <v>36978</v>
          </cell>
          <cell r="AB18">
            <v>40430</v>
          </cell>
          <cell r="AC18">
            <v>47233</v>
          </cell>
          <cell r="AD18">
            <v>41700</v>
          </cell>
          <cell r="AE18">
            <v>37530</v>
          </cell>
          <cell r="AF18">
            <v>42117</v>
          </cell>
          <cell r="AG18">
            <v>37113</v>
          </cell>
          <cell r="AH18">
            <v>42117</v>
          </cell>
          <cell r="AI18">
            <v>39898</v>
          </cell>
          <cell r="AJ18">
            <v>40615</v>
          </cell>
          <cell r="AK18">
            <v>35820</v>
          </cell>
          <cell r="AL18">
            <v>40596</v>
          </cell>
          <cell r="AM18">
            <v>38606</v>
          </cell>
          <cell r="AN18">
            <v>28656</v>
          </cell>
          <cell r="AO18">
            <v>23084</v>
          </cell>
          <cell r="AP18">
            <v>27462</v>
          </cell>
          <cell r="AQ18">
            <v>31442</v>
          </cell>
          <cell r="AR18">
            <v>39800</v>
          </cell>
          <cell r="AS18">
            <v>28656</v>
          </cell>
          <cell r="AT18">
            <v>28656</v>
          </cell>
          <cell r="AU18">
            <v>34228</v>
          </cell>
          <cell r="AV18">
            <v>35820</v>
          </cell>
          <cell r="AW18">
            <v>40596</v>
          </cell>
          <cell r="AX18">
            <v>31044</v>
          </cell>
          <cell r="AY18">
            <v>36616</v>
          </cell>
          <cell r="AZ18">
            <v>30248</v>
          </cell>
          <cell r="BA18">
            <v>39004</v>
          </cell>
          <cell r="BB18">
            <v>30248</v>
          </cell>
          <cell r="BC18">
            <v>36616</v>
          </cell>
          <cell r="BD18">
            <v>35820</v>
          </cell>
          <cell r="BE18">
            <v>34626</v>
          </cell>
          <cell r="BF18">
            <v>37014</v>
          </cell>
          <cell r="BG18">
            <v>41790</v>
          </cell>
          <cell r="BH18">
            <v>43780</v>
          </cell>
          <cell r="BI18">
            <v>38606</v>
          </cell>
          <cell r="BJ18">
            <v>56914</v>
          </cell>
        </row>
        <row r="19">
          <cell r="A19">
            <v>12</v>
          </cell>
          <cell r="B19">
            <v>1771</v>
          </cell>
          <cell r="C19" t="str">
            <v>ペットシ－ツ＆トイレ　　　　　　　　　　　　　　</v>
          </cell>
          <cell r="D19">
            <v>1</v>
          </cell>
          <cell r="E19">
            <v>52</v>
          </cell>
          <cell r="F19">
            <v>6292163</v>
          </cell>
          <cell r="G19" t="str">
            <v>ﾕﾆﾁﾔ-ﾑ ﾍﾟﾂﾄﾉｶﾐｵﾑﾂ</v>
          </cell>
          <cell r="H19" t="str">
            <v>S18ﾏｲｲﾘ</v>
          </cell>
          <cell r="I19">
            <v>1580</v>
          </cell>
          <cell r="J19">
            <v>1923307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1580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3160</v>
          </cell>
          <cell r="X19">
            <v>4740</v>
          </cell>
          <cell r="Y19">
            <v>3160</v>
          </cell>
          <cell r="Z19">
            <v>4740</v>
          </cell>
          <cell r="AA19">
            <v>1580</v>
          </cell>
          <cell r="AB19">
            <v>0</v>
          </cell>
          <cell r="AC19">
            <v>0</v>
          </cell>
          <cell r="AD19">
            <v>3318</v>
          </cell>
          <cell r="AE19">
            <v>1659</v>
          </cell>
          <cell r="AF19">
            <v>1659</v>
          </cell>
          <cell r="AG19">
            <v>4977</v>
          </cell>
          <cell r="AH19">
            <v>4318</v>
          </cell>
          <cell r="AI19">
            <v>9796</v>
          </cell>
          <cell r="AJ19">
            <v>12640</v>
          </cell>
          <cell r="AK19">
            <v>1580</v>
          </cell>
          <cell r="AL19">
            <v>20540</v>
          </cell>
          <cell r="AM19">
            <v>58460</v>
          </cell>
          <cell r="AN19">
            <v>64780</v>
          </cell>
          <cell r="AO19">
            <v>88480</v>
          </cell>
          <cell r="AP19">
            <v>91640</v>
          </cell>
          <cell r="AQ19">
            <v>63200</v>
          </cell>
          <cell r="AR19">
            <v>53720</v>
          </cell>
          <cell r="AS19">
            <v>94800</v>
          </cell>
          <cell r="AT19">
            <v>86900</v>
          </cell>
          <cell r="AU19">
            <v>93220</v>
          </cell>
          <cell r="AV19">
            <v>80580</v>
          </cell>
          <cell r="AW19">
            <v>85320</v>
          </cell>
          <cell r="AX19">
            <v>94800</v>
          </cell>
          <cell r="AY19">
            <v>97960</v>
          </cell>
          <cell r="AZ19">
            <v>99540</v>
          </cell>
          <cell r="BA19">
            <v>91640</v>
          </cell>
          <cell r="BB19">
            <v>80580</v>
          </cell>
          <cell r="BC19">
            <v>66360</v>
          </cell>
          <cell r="BD19">
            <v>75840</v>
          </cell>
          <cell r="BE19">
            <v>75840</v>
          </cell>
          <cell r="BF19">
            <v>63200</v>
          </cell>
          <cell r="BG19">
            <v>63200</v>
          </cell>
          <cell r="BH19">
            <v>56880</v>
          </cell>
          <cell r="BI19">
            <v>53720</v>
          </cell>
          <cell r="BJ19">
            <v>63200</v>
          </cell>
        </row>
        <row r="20">
          <cell r="A20">
            <v>12</v>
          </cell>
          <cell r="B20">
            <v>1771</v>
          </cell>
          <cell r="C20" t="str">
            <v>ペットシ－ツ＆トイレ　　　　　　　　　　　　　　</v>
          </cell>
          <cell r="D20">
            <v>1</v>
          </cell>
          <cell r="E20">
            <v>52</v>
          </cell>
          <cell r="F20">
            <v>6292429</v>
          </cell>
          <cell r="G20" t="str">
            <v>ﾕﾆﾁﾔ-ﾑ ﾍﾟﾂﾄﾉｶﾐｵﾑﾂ</v>
          </cell>
          <cell r="H20" t="str">
            <v>L16ﾏｲｲﾘ</v>
          </cell>
          <cell r="I20">
            <v>1580</v>
          </cell>
          <cell r="J20">
            <v>2019872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1659</v>
          </cell>
          <cell r="AE20">
            <v>-1659</v>
          </cell>
          <cell r="AF20">
            <v>3318</v>
          </cell>
          <cell r="AG20">
            <v>0</v>
          </cell>
          <cell r="AH20">
            <v>6636</v>
          </cell>
          <cell r="AI20">
            <v>6478</v>
          </cell>
          <cell r="AJ20">
            <v>6320</v>
          </cell>
          <cell r="AK20">
            <v>7900</v>
          </cell>
          <cell r="AL20">
            <v>22120</v>
          </cell>
          <cell r="AM20">
            <v>53720</v>
          </cell>
          <cell r="AN20">
            <v>82160</v>
          </cell>
          <cell r="AO20">
            <v>91640</v>
          </cell>
          <cell r="AP20">
            <v>86900</v>
          </cell>
          <cell r="AQ20">
            <v>99540</v>
          </cell>
          <cell r="AR20">
            <v>96380</v>
          </cell>
          <cell r="AS20">
            <v>82160</v>
          </cell>
          <cell r="AT20">
            <v>86900</v>
          </cell>
          <cell r="AU20">
            <v>77420</v>
          </cell>
          <cell r="AV20">
            <v>116920</v>
          </cell>
          <cell r="AW20">
            <v>104280</v>
          </cell>
          <cell r="AX20">
            <v>115340</v>
          </cell>
          <cell r="AY20">
            <v>94800</v>
          </cell>
          <cell r="AZ20">
            <v>112180</v>
          </cell>
          <cell r="BA20">
            <v>105860</v>
          </cell>
          <cell r="BB20">
            <v>66360</v>
          </cell>
          <cell r="BC20">
            <v>69520</v>
          </cell>
          <cell r="BD20">
            <v>55300</v>
          </cell>
          <cell r="BE20">
            <v>48980</v>
          </cell>
          <cell r="BF20">
            <v>88480</v>
          </cell>
          <cell r="BG20">
            <v>47400</v>
          </cell>
          <cell r="BH20">
            <v>64780</v>
          </cell>
          <cell r="BI20">
            <v>48980</v>
          </cell>
          <cell r="BJ20">
            <v>71100</v>
          </cell>
        </row>
        <row r="21">
          <cell r="A21">
            <v>12</v>
          </cell>
          <cell r="B21">
            <v>1771</v>
          </cell>
          <cell r="C21" t="str">
            <v>ペットシ－ツ＆トイレ　　　　　　　　　　　　　　</v>
          </cell>
          <cell r="D21">
            <v>1</v>
          </cell>
          <cell r="E21">
            <v>52</v>
          </cell>
          <cell r="F21">
            <v>5153473</v>
          </cell>
          <cell r="G21" t="str">
            <v>UHﾕｶｦﾖｺﾞｻﾅｲｼ-ﾄ</v>
          </cell>
          <cell r="H21" t="str">
            <v>5ﾏｲ</v>
          </cell>
          <cell r="I21">
            <v>427</v>
          </cell>
          <cell r="J21">
            <v>3097333</v>
          </cell>
          <cell r="K21">
            <v>65733</v>
          </cell>
          <cell r="L21">
            <v>69999</v>
          </cell>
          <cell r="M21">
            <v>64025</v>
          </cell>
          <cell r="N21">
            <v>56771</v>
          </cell>
          <cell r="O21">
            <v>60181</v>
          </cell>
          <cell r="P21">
            <v>74694</v>
          </cell>
          <cell r="Q21">
            <v>53784</v>
          </cell>
          <cell r="R21">
            <v>67865</v>
          </cell>
          <cell r="S21">
            <v>51653</v>
          </cell>
          <cell r="T21">
            <v>68714</v>
          </cell>
          <cell r="U21">
            <v>61037</v>
          </cell>
          <cell r="V21">
            <v>73319</v>
          </cell>
          <cell r="W21">
            <v>77194</v>
          </cell>
          <cell r="X21">
            <v>55493</v>
          </cell>
          <cell r="Y21">
            <v>57626</v>
          </cell>
          <cell r="Z21">
            <v>76401</v>
          </cell>
          <cell r="AA21">
            <v>66159</v>
          </cell>
          <cell r="AB21">
            <v>59221</v>
          </cell>
          <cell r="AC21">
            <v>58426</v>
          </cell>
          <cell r="AD21">
            <v>63801</v>
          </cell>
          <cell r="AE21">
            <v>68388</v>
          </cell>
          <cell r="AF21">
            <v>61299</v>
          </cell>
          <cell r="AG21">
            <v>60465</v>
          </cell>
          <cell r="AH21">
            <v>58380</v>
          </cell>
          <cell r="AI21">
            <v>70111</v>
          </cell>
          <cell r="AJ21">
            <v>55436</v>
          </cell>
          <cell r="AK21">
            <v>45770</v>
          </cell>
          <cell r="AL21">
            <v>55322</v>
          </cell>
          <cell r="AM21">
            <v>60098</v>
          </cell>
          <cell r="AN21">
            <v>54128</v>
          </cell>
          <cell r="AO21">
            <v>55720</v>
          </cell>
          <cell r="AP21">
            <v>63282</v>
          </cell>
          <cell r="AQ21">
            <v>54128</v>
          </cell>
          <cell r="AR21">
            <v>60894</v>
          </cell>
          <cell r="AS21">
            <v>46566</v>
          </cell>
          <cell r="AT21">
            <v>44974</v>
          </cell>
          <cell r="AU21">
            <v>40198</v>
          </cell>
          <cell r="AV21">
            <v>68456</v>
          </cell>
          <cell r="AW21">
            <v>68058</v>
          </cell>
          <cell r="AX21">
            <v>58506</v>
          </cell>
          <cell r="AY21">
            <v>44178</v>
          </cell>
          <cell r="AZ21">
            <v>54128</v>
          </cell>
          <cell r="BA21">
            <v>58904</v>
          </cell>
          <cell r="BB21">
            <v>54128</v>
          </cell>
          <cell r="BC21">
            <v>45372</v>
          </cell>
          <cell r="BD21">
            <v>65670</v>
          </cell>
          <cell r="BE21">
            <v>64078</v>
          </cell>
          <cell r="BF21">
            <v>61292</v>
          </cell>
          <cell r="BG21">
            <v>53730</v>
          </cell>
          <cell r="BH21">
            <v>50148</v>
          </cell>
          <cell r="BI21">
            <v>52934</v>
          </cell>
          <cell r="BJ21">
            <v>60496</v>
          </cell>
        </row>
        <row r="22">
          <cell r="A22">
            <v>12</v>
          </cell>
          <cell r="B22">
            <v>1771</v>
          </cell>
          <cell r="C22" t="str">
            <v>ペットシ－ツ＆トイレ　　　　　　　　　　　　　　</v>
          </cell>
          <cell r="D22">
            <v>1</v>
          </cell>
          <cell r="E22">
            <v>52</v>
          </cell>
          <cell r="F22">
            <v>6292478</v>
          </cell>
          <cell r="G22" t="str">
            <v>ﾕﾆﾁﾔ-ﾑ ﾍﾟﾂﾄﾉｶﾐｵﾑﾂ</v>
          </cell>
          <cell r="H22" t="str">
            <v>SS18ﾏｲｲﾘ</v>
          </cell>
          <cell r="I22">
            <v>1580</v>
          </cell>
          <cell r="J22">
            <v>2890299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1580</v>
          </cell>
          <cell r="AC22">
            <v>1580</v>
          </cell>
          <cell r="AD22">
            <v>0</v>
          </cell>
          <cell r="AE22">
            <v>0</v>
          </cell>
          <cell r="AF22">
            <v>1659</v>
          </cell>
          <cell r="AG22">
            <v>0</v>
          </cell>
          <cell r="AH22">
            <v>1000</v>
          </cell>
          <cell r="AI22">
            <v>5720</v>
          </cell>
          <cell r="AJ22">
            <v>7900</v>
          </cell>
          <cell r="AK22">
            <v>9480</v>
          </cell>
          <cell r="AL22">
            <v>28440</v>
          </cell>
          <cell r="AM22">
            <v>41080</v>
          </cell>
          <cell r="AN22">
            <v>126400</v>
          </cell>
          <cell r="AO22">
            <v>137460</v>
          </cell>
          <cell r="AP22">
            <v>131140</v>
          </cell>
          <cell r="AQ22">
            <v>121660</v>
          </cell>
          <cell r="AR22">
            <v>151680</v>
          </cell>
          <cell r="AS22">
            <v>139040</v>
          </cell>
          <cell r="AT22">
            <v>116920</v>
          </cell>
          <cell r="AU22">
            <v>126400</v>
          </cell>
          <cell r="AV22">
            <v>194340</v>
          </cell>
          <cell r="AW22">
            <v>195920</v>
          </cell>
          <cell r="AX22">
            <v>129560</v>
          </cell>
          <cell r="AY22">
            <v>145360</v>
          </cell>
          <cell r="AZ22">
            <v>126400</v>
          </cell>
          <cell r="BA22">
            <v>158000</v>
          </cell>
          <cell r="BB22">
            <v>94800</v>
          </cell>
          <cell r="BC22">
            <v>94800</v>
          </cell>
          <cell r="BD22">
            <v>105860</v>
          </cell>
          <cell r="BE22">
            <v>90060</v>
          </cell>
          <cell r="BF22">
            <v>79000</v>
          </cell>
          <cell r="BG22">
            <v>77420</v>
          </cell>
          <cell r="BH22">
            <v>83740</v>
          </cell>
          <cell r="BI22">
            <v>72680</v>
          </cell>
          <cell r="BJ22">
            <v>93220</v>
          </cell>
        </row>
        <row r="23">
          <cell r="A23">
            <v>12</v>
          </cell>
          <cell r="B23">
            <v>1771</v>
          </cell>
          <cell r="C23" t="str">
            <v>ペットシ－ツ＆トイレ　　　　　　　　　　　　　　</v>
          </cell>
          <cell r="D23">
            <v>1</v>
          </cell>
          <cell r="E23">
            <v>52</v>
          </cell>
          <cell r="F23">
            <v>5804166</v>
          </cell>
          <cell r="G23" t="str">
            <v>BP ｺｳｷﾝｼ-ﾂ</v>
          </cell>
          <cell r="H23" t="str">
            <v>ﾚｷﾞﾕﾗ- 100P</v>
          </cell>
          <cell r="I23">
            <v>980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A24">
            <v>12</v>
          </cell>
          <cell r="B24">
            <v>1771</v>
          </cell>
          <cell r="C24" t="str">
            <v>ペットシ－ツ＆トイレ　　　　　　　　　　　　　　</v>
          </cell>
          <cell r="D24">
            <v>1</v>
          </cell>
          <cell r="E24">
            <v>52</v>
          </cell>
          <cell r="F24">
            <v>5804174</v>
          </cell>
          <cell r="G24" t="str">
            <v>BP ｺｳｷﾝｼ-ﾂ</v>
          </cell>
          <cell r="H24" t="str">
            <v>ﾜｲﾄﾞ 44P</v>
          </cell>
          <cell r="I24">
            <v>980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</row>
        <row r="25">
          <cell r="A25">
            <v>12</v>
          </cell>
          <cell r="B25">
            <v>1771</v>
          </cell>
          <cell r="C25" t="str">
            <v>ペットシ－ツ＆トイレ　　　　　　　　　　　　　　</v>
          </cell>
          <cell r="D25">
            <v>1</v>
          </cell>
          <cell r="E25">
            <v>52</v>
          </cell>
          <cell r="F25">
            <v>5804182</v>
          </cell>
          <cell r="G25" t="str">
            <v>BP ｺｳｷﾝｼ-ﾂ</v>
          </cell>
          <cell r="H25" t="str">
            <v>ｽ-ﾊﾟ-ﾜｲﾄﾞ 20P</v>
          </cell>
          <cell r="I25">
            <v>980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</row>
        <row r="26">
          <cell r="A26">
            <v>12</v>
          </cell>
          <cell r="B26">
            <v>1771</v>
          </cell>
          <cell r="C26" t="str">
            <v>ペットシ－ツ＆トイレ　　　　　　　　　　　　　　</v>
          </cell>
          <cell r="D26">
            <v>1</v>
          </cell>
          <cell r="E26">
            <v>52</v>
          </cell>
          <cell r="F26">
            <v>4909701</v>
          </cell>
          <cell r="G26" t="str">
            <v>ｹﾞﾝﾀﾞｲｱﾗｴﾙﾍﾟﾂﾄｼ-ﾂ</v>
          </cell>
          <cell r="H26" t="str">
            <v>L  92cmｶｹﾙ200cm</v>
          </cell>
          <cell r="I26">
            <v>2800</v>
          </cell>
          <cell r="J26">
            <v>469280</v>
          </cell>
          <cell r="K26">
            <v>19600</v>
          </cell>
          <cell r="L26">
            <v>2800</v>
          </cell>
          <cell r="M26">
            <v>11200</v>
          </cell>
          <cell r="N26">
            <v>11200</v>
          </cell>
          <cell r="O26">
            <v>5600</v>
          </cell>
          <cell r="P26">
            <v>30800</v>
          </cell>
          <cell r="Q26">
            <v>2800</v>
          </cell>
          <cell r="R26">
            <v>8400</v>
          </cell>
          <cell r="S26">
            <v>14000</v>
          </cell>
          <cell r="T26">
            <v>0</v>
          </cell>
          <cell r="U26">
            <v>8400</v>
          </cell>
          <cell r="V26">
            <v>16800</v>
          </cell>
          <cell r="W26">
            <v>16800</v>
          </cell>
          <cell r="X26">
            <v>16800</v>
          </cell>
          <cell r="Y26">
            <v>8400</v>
          </cell>
          <cell r="Z26">
            <v>11200</v>
          </cell>
          <cell r="AA26">
            <v>2800</v>
          </cell>
          <cell r="AB26">
            <v>14000</v>
          </cell>
          <cell r="AC26">
            <v>22400</v>
          </cell>
          <cell r="AD26">
            <v>8820</v>
          </cell>
          <cell r="AE26">
            <v>14700</v>
          </cell>
          <cell r="AF26">
            <v>0</v>
          </cell>
          <cell r="AG26">
            <v>17640</v>
          </cell>
          <cell r="AH26">
            <v>11760</v>
          </cell>
          <cell r="AI26">
            <v>2940</v>
          </cell>
          <cell r="AJ26">
            <v>2800</v>
          </cell>
          <cell r="AK26">
            <v>8400</v>
          </cell>
          <cell r="AL26">
            <v>8400</v>
          </cell>
          <cell r="AM26">
            <v>2800</v>
          </cell>
          <cell r="AN26">
            <v>8400</v>
          </cell>
          <cell r="AO26">
            <v>2800</v>
          </cell>
          <cell r="AP26">
            <v>2800</v>
          </cell>
          <cell r="AQ26">
            <v>11200</v>
          </cell>
          <cell r="AR26">
            <v>5600</v>
          </cell>
          <cell r="AS26">
            <v>8340</v>
          </cell>
          <cell r="AT26">
            <v>2780</v>
          </cell>
          <cell r="AU26">
            <v>2780</v>
          </cell>
          <cell r="AV26">
            <v>2780</v>
          </cell>
          <cell r="AW26">
            <v>13900</v>
          </cell>
          <cell r="AX26">
            <v>25020</v>
          </cell>
          <cell r="AY26">
            <v>5560</v>
          </cell>
          <cell r="AZ26">
            <v>2780</v>
          </cell>
          <cell r="BA26">
            <v>19460</v>
          </cell>
          <cell r="BB26">
            <v>11120</v>
          </cell>
          <cell r="BC26">
            <v>2780</v>
          </cell>
          <cell r="BD26">
            <v>5560</v>
          </cell>
          <cell r="BE26">
            <v>0</v>
          </cell>
          <cell r="BF26">
            <v>2780</v>
          </cell>
          <cell r="BG26">
            <v>16680</v>
          </cell>
          <cell r="BH26">
            <v>5560</v>
          </cell>
          <cell r="BI26">
            <v>5560</v>
          </cell>
          <cell r="BJ26">
            <v>2780</v>
          </cell>
        </row>
        <row r="27">
          <cell r="A27">
            <v>12</v>
          </cell>
          <cell r="B27">
            <v>1771</v>
          </cell>
          <cell r="C27" t="str">
            <v>ペットシ－ツ＆トイレ　　　　　　　　　　　　　　</v>
          </cell>
          <cell r="D27">
            <v>1</v>
          </cell>
          <cell r="E27">
            <v>52</v>
          </cell>
          <cell r="F27">
            <v>4867339</v>
          </cell>
          <cell r="G27" t="str">
            <v>ｹﾞﾝﾀﾞｲ  ｱﾗｴﾙﾍﾟﾂﾄｼ-ﾂ</v>
          </cell>
          <cell r="H27" t="str">
            <v>S  92cmx1m</v>
          </cell>
          <cell r="I27">
            <v>1580</v>
          </cell>
          <cell r="J27">
            <v>392393</v>
          </cell>
          <cell r="K27">
            <v>7900</v>
          </cell>
          <cell r="L27">
            <v>9480</v>
          </cell>
          <cell r="M27">
            <v>9480</v>
          </cell>
          <cell r="N27">
            <v>7900</v>
          </cell>
          <cell r="O27">
            <v>4740</v>
          </cell>
          <cell r="P27">
            <v>9480</v>
          </cell>
          <cell r="Q27">
            <v>12640</v>
          </cell>
          <cell r="R27">
            <v>7900</v>
          </cell>
          <cell r="S27">
            <v>7900</v>
          </cell>
          <cell r="T27">
            <v>11060</v>
          </cell>
          <cell r="U27">
            <v>7900</v>
          </cell>
          <cell r="V27">
            <v>11060</v>
          </cell>
          <cell r="W27">
            <v>18960</v>
          </cell>
          <cell r="X27">
            <v>6320</v>
          </cell>
          <cell r="Y27">
            <v>4740</v>
          </cell>
          <cell r="Z27">
            <v>7900</v>
          </cell>
          <cell r="AA27">
            <v>11060</v>
          </cell>
          <cell r="AB27">
            <v>14220</v>
          </cell>
          <cell r="AC27">
            <v>15800</v>
          </cell>
          <cell r="AD27">
            <v>8058</v>
          </cell>
          <cell r="AE27">
            <v>22120</v>
          </cell>
          <cell r="AF27">
            <v>15800</v>
          </cell>
          <cell r="AG27">
            <v>28440</v>
          </cell>
          <cell r="AH27">
            <v>25517</v>
          </cell>
          <cell r="AI27">
            <v>3318</v>
          </cell>
          <cell r="AJ27">
            <v>7900</v>
          </cell>
          <cell r="AK27">
            <v>6320</v>
          </cell>
          <cell r="AL27">
            <v>11060</v>
          </cell>
          <cell r="AM27">
            <v>15800</v>
          </cell>
          <cell r="AN27">
            <v>1580</v>
          </cell>
          <cell r="AO27">
            <v>7900</v>
          </cell>
          <cell r="AP27">
            <v>6320</v>
          </cell>
          <cell r="AQ27">
            <v>3160</v>
          </cell>
          <cell r="AR27">
            <v>0</v>
          </cell>
          <cell r="AS27">
            <v>1580</v>
          </cell>
          <cell r="AT27">
            <v>0</v>
          </cell>
          <cell r="AU27">
            <v>4740</v>
          </cell>
          <cell r="AV27">
            <v>7900</v>
          </cell>
          <cell r="AW27">
            <v>1580</v>
          </cell>
          <cell r="AX27">
            <v>1580</v>
          </cell>
          <cell r="AY27">
            <v>4740</v>
          </cell>
          <cell r="AZ27">
            <v>4740</v>
          </cell>
          <cell r="BA27">
            <v>1580</v>
          </cell>
          <cell r="BB27">
            <v>0</v>
          </cell>
          <cell r="BC27">
            <v>1580</v>
          </cell>
          <cell r="BD27">
            <v>1580</v>
          </cell>
          <cell r="BE27">
            <v>0</v>
          </cell>
          <cell r="BF27">
            <v>3160</v>
          </cell>
          <cell r="BG27">
            <v>4740</v>
          </cell>
          <cell r="BH27">
            <v>0</v>
          </cell>
          <cell r="BI27">
            <v>3160</v>
          </cell>
          <cell r="BJ27">
            <v>0</v>
          </cell>
        </row>
        <row r="28">
          <cell r="A28">
            <v>12</v>
          </cell>
          <cell r="B28">
            <v>1771</v>
          </cell>
          <cell r="C28" t="str">
            <v>ペットシ－ツ＆トイレ　　　　　　　　　　　　　　</v>
          </cell>
          <cell r="D28">
            <v>1</v>
          </cell>
          <cell r="E28">
            <v>52</v>
          </cell>
          <cell r="F28">
            <v>5892237</v>
          </cell>
          <cell r="G28" t="str">
            <v>ﾎﾞﾝﾋﾞ ｼﾂｹﾙｼ-ﾂ</v>
          </cell>
          <cell r="H28" t="str">
            <v>ｽ-ﾊﾟ-ﾜｲﾄﾞ 20ﾏｲ</v>
          </cell>
          <cell r="I28">
            <v>1980</v>
          </cell>
          <cell r="J28">
            <v>143633</v>
          </cell>
          <cell r="K28">
            <v>0</v>
          </cell>
          <cell r="L28">
            <v>1980</v>
          </cell>
          <cell r="M28">
            <v>5940</v>
          </cell>
          <cell r="N28">
            <v>3960</v>
          </cell>
          <cell r="O28">
            <v>5940</v>
          </cell>
          <cell r="P28">
            <v>3960</v>
          </cell>
          <cell r="Q28">
            <v>0</v>
          </cell>
          <cell r="R28">
            <v>1980</v>
          </cell>
          <cell r="S28">
            <v>1980</v>
          </cell>
          <cell r="T28">
            <v>11880</v>
          </cell>
          <cell r="U28">
            <v>1980</v>
          </cell>
          <cell r="V28">
            <v>5940</v>
          </cell>
          <cell r="W28">
            <v>3960</v>
          </cell>
          <cell r="X28">
            <v>3960</v>
          </cell>
          <cell r="Y28">
            <v>5940</v>
          </cell>
          <cell r="Z28">
            <v>11880</v>
          </cell>
          <cell r="AA28">
            <v>1980</v>
          </cell>
          <cell r="AB28">
            <v>1980</v>
          </cell>
          <cell r="AC28">
            <v>5940</v>
          </cell>
          <cell r="AD28">
            <v>4158</v>
          </cell>
          <cell r="AE28">
            <v>4158</v>
          </cell>
          <cell r="AF28">
            <v>4158</v>
          </cell>
          <cell r="AG28">
            <v>0</v>
          </cell>
          <cell r="AH28">
            <v>2079</v>
          </cell>
          <cell r="AI28">
            <v>1980</v>
          </cell>
          <cell r="AJ28">
            <v>1980</v>
          </cell>
          <cell r="AK28">
            <v>0</v>
          </cell>
          <cell r="AL28">
            <v>0</v>
          </cell>
          <cell r="AM28">
            <v>1980</v>
          </cell>
          <cell r="AN28">
            <v>5940</v>
          </cell>
          <cell r="AO28">
            <v>1980</v>
          </cell>
          <cell r="AP28">
            <v>1980</v>
          </cell>
          <cell r="AQ28">
            <v>0</v>
          </cell>
          <cell r="AR28">
            <v>1980</v>
          </cell>
          <cell r="AS28">
            <v>1880</v>
          </cell>
          <cell r="AT28">
            <v>1880</v>
          </cell>
          <cell r="AU28">
            <v>1880</v>
          </cell>
          <cell r="AV28">
            <v>0</v>
          </cell>
          <cell r="AW28">
            <v>1880</v>
          </cell>
          <cell r="AX28">
            <v>0</v>
          </cell>
          <cell r="AY28">
            <v>1880</v>
          </cell>
          <cell r="AZ28">
            <v>1880</v>
          </cell>
          <cell r="BA28">
            <v>3760</v>
          </cell>
          <cell r="BB28">
            <v>0</v>
          </cell>
          <cell r="BC28">
            <v>1880</v>
          </cell>
          <cell r="BD28">
            <v>0</v>
          </cell>
          <cell r="BE28">
            <v>0</v>
          </cell>
          <cell r="BF28">
            <v>3760</v>
          </cell>
          <cell r="BG28">
            <v>1880</v>
          </cell>
          <cell r="BH28">
            <v>3760</v>
          </cell>
          <cell r="BI28">
            <v>3760</v>
          </cell>
          <cell r="BJ28">
            <v>0</v>
          </cell>
        </row>
        <row r="29">
          <cell r="A29">
            <v>12</v>
          </cell>
          <cell r="B29">
            <v>1771</v>
          </cell>
          <cell r="C29" t="str">
            <v>ペットシ－ツ＆トイレ　　　　　　　　　　　　　　</v>
          </cell>
          <cell r="D29">
            <v>1</v>
          </cell>
          <cell r="E29">
            <v>52</v>
          </cell>
          <cell r="F29">
            <v>6455554</v>
          </cell>
          <cell r="G29" t="str">
            <v>ｶｲﾃｷｼﾞﾖｳｽﾞ ﾍﾟﾂﾄｼ-ﾂ</v>
          </cell>
          <cell r="H29" t="str">
            <v>ｺﾝﾊﾟｸﾄ ﾚｷﾞﾕﾗ- 102P</v>
          </cell>
          <cell r="I29">
            <v>760</v>
          </cell>
          <cell r="J29">
            <v>81516506</v>
          </cell>
          <cell r="K29">
            <v>1225880</v>
          </cell>
          <cell r="L29">
            <v>1520000</v>
          </cell>
          <cell r="M29">
            <v>1520760</v>
          </cell>
          <cell r="N29">
            <v>1501000</v>
          </cell>
          <cell r="O29">
            <v>1326200</v>
          </cell>
          <cell r="P29">
            <v>1433360</v>
          </cell>
          <cell r="Q29">
            <v>1444000</v>
          </cell>
          <cell r="R29">
            <v>1776120</v>
          </cell>
          <cell r="S29">
            <v>1643880</v>
          </cell>
          <cell r="T29">
            <v>1337600</v>
          </cell>
          <cell r="U29">
            <v>1414360</v>
          </cell>
          <cell r="V29">
            <v>1772320</v>
          </cell>
          <cell r="W29">
            <v>1717600</v>
          </cell>
          <cell r="X29">
            <v>1472880</v>
          </cell>
          <cell r="Y29">
            <v>1374080</v>
          </cell>
          <cell r="Z29">
            <v>1522280</v>
          </cell>
          <cell r="AA29">
            <v>1625640</v>
          </cell>
          <cell r="AB29">
            <v>1945600</v>
          </cell>
          <cell r="AC29">
            <v>1520000</v>
          </cell>
          <cell r="AD29">
            <v>1582434</v>
          </cell>
          <cell r="AE29">
            <v>1636698</v>
          </cell>
          <cell r="AF29">
            <v>1701336</v>
          </cell>
          <cell r="AG29">
            <v>1370964</v>
          </cell>
          <cell r="AH29">
            <v>1419639</v>
          </cell>
          <cell r="AI29">
            <v>1594912</v>
          </cell>
          <cell r="AJ29">
            <v>1393773</v>
          </cell>
          <cell r="AK29">
            <v>1382505</v>
          </cell>
          <cell r="AL29">
            <v>1520835</v>
          </cell>
          <cell r="AM29">
            <v>1889715</v>
          </cell>
          <cell r="AN29">
            <v>1627365</v>
          </cell>
          <cell r="AO29">
            <v>1502550</v>
          </cell>
          <cell r="AP29">
            <v>1501755</v>
          </cell>
          <cell r="AQ29">
            <v>1679835</v>
          </cell>
          <cell r="AR29">
            <v>1719585</v>
          </cell>
          <cell r="AS29">
            <v>1760925</v>
          </cell>
          <cell r="AT29">
            <v>1522425</v>
          </cell>
          <cell r="AU29">
            <v>1337985</v>
          </cell>
          <cell r="AV29">
            <v>1706070</v>
          </cell>
          <cell r="AW29">
            <v>1835694</v>
          </cell>
          <cell r="AX29">
            <v>1928670</v>
          </cell>
          <cell r="AY29">
            <v>2304820</v>
          </cell>
          <cell r="AZ29">
            <v>2072990</v>
          </cell>
          <cell r="BA29">
            <v>1908126</v>
          </cell>
          <cell r="BB29">
            <v>1433385</v>
          </cell>
          <cell r="BC29">
            <v>1392840</v>
          </cell>
          <cell r="BD29">
            <v>1645650</v>
          </cell>
          <cell r="BE29">
            <v>1324470</v>
          </cell>
          <cell r="BF29">
            <v>1465185</v>
          </cell>
          <cell r="BG29">
            <v>1358655</v>
          </cell>
          <cell r="BH29">
            <v>1162785</v>
          </cell>
          <cell r="BI29">
            <v>1335695</v>
          </cell>
          <cell r="BJ29">
            <v>1402675</v>
          </cell>
        </row>
        <row r="30">
          <cell r="A30">
            <v>12</v>
          </cell>
          <cell r="B30">
            <v>1771</v>
          </cell>
          <cell r="C30" t="str">
            <v>ペットシ－ツ＆トイレ　　　　　　　　　　　　　　</v>
          </cell>
          <cell r="D30">
            <v>1</v>
          </cell>
          <cell r="E30">
            <v>52</v>
          </cell>
          <cell r="F30">
            <v>6477525</v>
          </cell>
          <cell r="G30" t="str">
            <v>ｶｲﾃｷ ﾁﾖｳｷﾕｳｼﾕｳｼ-ﾂ</v>
          </cell>
          <cell r="H30" t="str">
            <v>ｽ-ﾊﾟ-ﾜｲﾄﾞ 20P</v>
          </cell>
          <cell r="I30">
            <v>1220</v>
          </cell>
          <cell r="J30">
            <v>15439156</v>
          </cell>
          <cell r="K30">
            <v>253624</v>
          </cell>
          <cell r="L30">
            <v>307271</v>
          </cell>
          <cell r="M30">
            <v>304829</v>
          </cell>
          <cell r="N30">
            <v>392605</v>
          </cell>
          <cell r="O30">
            <v>324340</v>
          </cell>
          <cell r="P30">
            <v>382297</v>
          </cell>
          <cell r="Q30">
            <v>506395</v>
          </cell>
          <cell r="R30">
            <v>345062</v>
          </cell>
          <cell r="S30">
            <v>351151</v>
          </cell>
          <cell r="T30">
            <v>309704</v>
          </cell>
          <cell r="U30">
            <v>369440</v>
          </cell>
          <cell r="V30">
            <v>314588</v>
          </cell>
          <cell r="W30">
            <v>373097</v>
          </cell>
          <cell r="X30">
            <v>345059</v>
          </cell>
          <cell r="Y30">
            <v>326772</v>
          </cell>
          <cell r="Z30">
            <v>358469</v>
          </cell>
          <cell r="AA30">
            <v>340182</v>
          </cell>
          <cell r="AB30">
            <v>377969</v>
          </cell>
          <cell r="AC30">
            <v>296298</v>
          </cell>
          <cell r="AD30">
            <v>339400</v>
          </cell>
          <cell r="AE30">
            <v>309760</v>
          </cell>
          <cell r="AF30">
            <v>363520</v>
          </cell>
          <cell r="AG30">
            <v>352000</v>
          </cell>
          <cell r="AH30">
            <v>309840</v>
          </cell>
          <cell r="AI30">
            <v>293184</v>
          </cell>
          <cell r="AJ30">
            <v>231808</v>
          </cell>
          <cell r="AK30">
            <v>271360</v>
          </cell>
          <cell r="AL30">
            <v>263680</v>
          </cell>
          <cell r="AM30">
            <v>270080</v>
          </cell>
          <cell r="AN30">
            <v>307072</v>
          </cell>
          <cell r="AO30">
            <v>232740</v>
          </cell>
          <cell r="AP30">
            <v>258560</v>
          </cell>
          <cell r="AQ30">
            <v>270460</v>
          </cell>
          <cell r="AR30">
            <v>309980</v>
          </cell>
          <cell r="AS30">
            <v>484460</v>
          </cell>
          <cell r="AT30">
            <v>235520</v>
          </cell>
          <cell r="AU30">
            <v>161280</v>
          </cell>
          <cell r="AV30">
            <v>158720</v>
          </cell>
          <cell r="AW30">
            <v>306300</v>
          </cell>
          <cell r="AX30">
            <v>258260</v>
          </cell>
          <cell r="AY30">
            <v>226560</v>
          </cell>
          <cell r="AZ30">
            <v>198400</v>
          </cell>
          <cell r="BA30">
            <v>249600</v>
          </cell>
          <cell r="BB30">
            <v>199680</v>
          </cell>
          <cell r="BC30">
            <v>281600</v>
          </cell>
          <cell r="BD30">
            <v>221440</v>
          </cell>
          <cell r="BE30">
            <v>238080</v>
          </cell>
          <cell r="BF30">
            <v>281600</v>
          </cell>
          <cell r="BG30">
            <v>294400</v>
          </cell>
          <cell r="BH30">
            <v>223700</v>
          </cell>
          <cell r="BI30">
            <v>212480</v>
          </cell>
          <cell r="BJ30">
            <v>244480</v>
          </cell>
        </row>
        <row r="31">
          <cell r="A31">
            <v>12</v>
          </cell>
          <cell r="B31">
            <v>1771</v>
          </cell>
          <cell r="C31" t="str">
            <v>ペットシ－ツ＆トイレ　　　　　　　　　　　　　　</v>
          </cell>
          <cell r="D31">
            <v>1</v>
          </cell>
          <cell r="E31">
            <v>52</v>
          </cell>
          <cell r="F31">
            <v>1977404</v>
          </cell>
          <cell r="G31" t="str">
            <v>OAC ﾍﾟﾂﾄﾌｱﾐﾘ-ﾍﾟﾂﾄｼ-ﾂ</v>
          </cell>
          <cell r="H31" t="str">
            <v>ｻ-ｸﾙﾖｳ 90X90CM 10P</v>
          </cell>
          <cell r="I31">
            <v>1580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</row>
        <row r="32">
          <cell r="A32">
            <v>12</v>
          </cell>
          <cell r="B32">
            <v>1771</v>
          </cell>
          <cell r="C32" t="str">
            <v>ペットシ－ツ＆トイレ　　　　　　　　　　　　　　</v>
          </cell>
          <cell r="D32">
            <v>1</v>
          </cell>
          <cell r="E32">
            <v>52</v>
          </cell>
          <cell r="F32">
            <v>6477517</v>
          </cell>
          <cell r="G32" t="str">
            <v>ｶｲﾃｷ ﾁﾖｳｷﾕｳｼﾕｳｼ-ﾂ</v>
          </cell>
          <cell r="H32" t="str">
            <v>ﾜｲﾄﾞ 51P</v>
          </cell>
          <cell r="I32">
            <v>1220</v>
          </cell>
          <cell r="J32">
            <v>35235912</v>
          </cell>
          <cell r="K32">
            <v>574245</v>
          </cell>
          <cell r="L32">
            <v>721752</v>
          </cell>
          <cell r="M32">
            <v>665679</v>
          </cell>
          <cell r="N32">
            <v>757103</v>
          </cell>
          <cell r="O32">
            <v>693717</v>
          </cell>
          <cell r="P32">
            <v>722716</v>
          </cell>
          <cell r="Q32">
            <v>998593</v>
          </cell>
          <cell r="R32">
            <v>737596</v>
          </cell>
          <cell r="S32">
            <v>716874</v>
          </cell>
          <cell r="T32">
            <v>615692</v>
          </cell>
          <cell r="U32">
            <v>740034</v>
          </cell>
          <cell r="V32">
            <v>793673</v>
          </cell>
          <cell r="W32">
            <v>803423</v>
          </cell>
          <cell r="X32">
            <v>798546</v>
          </cell>
          <cell r="Y32">
            <v>735159</v>
          </cell>
          <cell r="Z32">
            <v>916792</v>
          </cell>
          <cell r="AA32">
            <v>813175</v>
          </cell>
          <cell r="AB32">
            <v>807080</v>
          </cell>
          <cell r="AC32">
            <v>671775</v>
          </cell>
          <cell r="AD32">
            <v>846080</v>
          </cell>
          <cell r="AE32">
            <v>765440</v>
          </cell>
          <cell r="AF32">
            <v>823040</v>
          </cell>
          <cell r="AG32">
            <v>748800</v>
          </cell>
          <cell r="AH32">
            <v>687360</v>
          </cell>
          <cell r="AI32">
            <v>728704</v>
          </cell>
          <cell r="AJ32">
            <v>573888</v>
          </cell>
          <cell r="AK32">
            <v>600320</v>
          </cell>
          <cell r="AL32">
            <v>569600</v>
          </cell>
          <cell r="AM32">
            <v>619520</v>
          </cell>
          <cell r="AN32">
            <v>728320</v>
          </cell>
          <cell r="AO32">
            <v>620140</v>
          </cell>
          <cell r="AP32">
            <v>577280</v>
          </cell>
          <cell r="AQ32">
            <v>652800</v>
          </cell>
          <cell r="AR32">
            <v>715460</v>
          </cell>
          <cell r="AS32">
            <v>1039320</v>
          </cell>
          <cell r="AT32">
            <v>625520</v>
          </cell>
          <cell r="AU32">
            <v>459520</v>
          </cell>
          <cell r="AV32">
            <v>491520</v>
          </cell>
          <cell r="AW32">
            <v>748880</v>
          </cell>
          <cell r="AX32">
            <v>739620</v>
          </cell>
          <cell r="AY32">
            <v>651520</v>
          </cell>
          <cell r="AZ32">
            <v>565700</v>
          </cell>
          <cell r="BA32">
            <v>577280</v>
          </cell>
          <cell r="BB32">
            <v>471040</v>
          </cell>
          <cell r="BC32">
            <v>585856</v>
          </cell>
          <cell r="BD32">
            <v>544000</v>
          </cell>
          <cell r="BE32">
            <v>488960</v>
          </cell>
          <cell r="BF32">
            <v>528640</v>
          </cell>
          <cell r="BG32">
            <v>647680</v>
          </cell>
          <cell r="BH32">
            <v>542320</v>
          </cell>
          <cell r="BI32">
            <v>496640</v>
          </cell>
          <cell r="BJ32">
            <v>491520</v>
          </cell>
        </row>
        <row r="33">
          <cell r="A33">
            <v>12</v>
          </cell>
          <cell r="B33">
            <v>1771</v>
          </cell>
          <cell r="C33" t="str">
            <v>ペットシ－ツ＆トイレ　　　　　　　　　　　　　　</v>
          </cell>
          <cell r="D33">
            <v>1</v>
          </cell>
          <cell r="E33">
            <v>52</v>
          </cell>
          <cell r="F33">
            <v>6477509</v>
          </cell>
          <cell r="G33" t="str">
            <v>ｶｲﾃｷ ﾁﾖｳｷﾕｳｼﾕｳｼ-ﾂ</v>
          </cell>
          <cell r="H33" t="str">
            <v>ﾚｷﾞﾕﾗ- 100P</v>
          </cell>
          <cell r="I33">
            <v>1220</v>
          </cell>
          <cell r="J33">
            <v>26891985</v>
          </cell>
          <cell r="K33">
            <v>420641</v>
          </cell>
          <cell r="L33">
            <v>559618</v>
          </cell>
          <cell r="M33">
            <v>477948</v>
          </cell>
          <cell r="N33">
            <v>547425</v>
          </cell>
          <cell r="O33">
            <v>562053</v>
          </cell>
          <cell r="P33">
            <v>591094</v>
          </cell>
          <cell r="Q33">
            <v>765160</v>
          </cell>
          <cell r="R33">
            <v>526704</v>
          </cell>
          <cell r="S33">
            <v>560834</v>
          </cell>
          <cell r="T33">
            <v>466780</v>
          </cell>
          <cell r="U33">
            <v>490132</v>
          </cell>
          <cell r="V33">
            <v>623005</v>
          </cell>
          <cell r="W33">
            <v>566933</v>
          </cell>
          <cell r="X33">
            <v>637634</v>
          </cell>
          <cell r="Y33">
            <v>565711</v>
          </cell>
          <cell r="Z33">
            <v>724185</v>
          </cell>
          <cell r="AA33">
            <v>718096</v>
          </cell>
          <cell r="AB33">
            <v>624228</v>
          </cell>
          <cell r="AC33">
            <v>445026</v>
          </cell>
          <cell r="AD33">
            <v>609280</v>
          </cell>
          <cell r="AE33">
            <v>577280</v>
          </cell>
          <cell r="AF33">
            <v>661760</v>
          </cell>
          <cell r="AG33">
            <v>501760</v>
          </cell>
          <cell r="AH33">
            <v>538880</v>
          </cell>
          <cell r="AI33">
            <v>554560</v>
          </cell>
          <cell r="AJ33">
            <v>408668</v>
          </cell>
          <cell r="AK33">
            <v>524800</v>
          </cell>
          <cell r="AL33">
            <v>430080</v>
          </cell>
          <cell r="AM33">
            <v>426240</v>
          </cell>
          <cell r="AN33">
            <v>616960</v>
          </cell>
          <cell r="AO33">
            <v>401280</v>
          </cell>
          <cell r="AP33">
            <v>412160</v>
          </cell>
          <cell r="AQ33">
            <v>435200</v>
          </cell>
          <cell r="AR33">
            <v>575760</v>
          </cell>
          <cell r="AS33">
            <v>1112940</v>
          </cell>
          <cell r="AT33">
            <v>401920</v>
          </cell>
          <cell r="AU33">
            <v>330240</v>
          </cell>
          <cell r="AV33">
            <v>305720</v>
          </cell>
          <cell r="AW33">
            <v>488660</v>
          </cell>
          <cell r="AX33">
            <v>585940</v>
          </cell>
          <cell r="AY33">
            <v>499200</v>
          </cell>
          <cell r="AZ33">
            <v>458210</v>
          </cell>
          <cell r="BA33">
            <v>459520</v>
          </cell>
          <cell r="BB33">
            <v>325120</v>
          </cell>
          <cell r="BC33">
            <v>449280</v>
          </cell>
          <cell r="BD33">
            <v>460800</v>
          </cell>
          <cell r="BE33">
            <v>368640</v>
          </cell>
          <cell r="BF33">
            <v>408320</v>
          </cell>
          <cell r="BG33">
            <v>468480</v>
          </cell>
          <cell r="BH33">
            <v>416000</v>
          </cell>
          <cell r="BI33">
            <v>433920</v>
          </cell>
          <cell r="BJ33">
            <v>371200</v>
          </cell>
        </row>
        <row r="34">
          <cell r="A34">
            <v>12</v>
          </cell>
          <cell r="B34">
            <v>1771</v>
          </cell>
          <cell r="C34" t="str">
            <v>ペットシ－ツ＆トイレ　　　　　　　　　　　　　　</v>
          </cell>
          <cell r="D34">
            <v>1</v>
          </cell>
          <cell r="E34">
            <v>52</v>
          </cell>
          <cell r="F34">
            <v>6455588</v>
          </cell>
          <cell r="G34" t="str">
            <v>ｶｲﾃｷｼﾞﾖｳｽﾞ ﾍﾟﾂﾄｼ-ﾂ</v>
          </cell>
          <cell r="H34" t="str">
            <v>ｺﾝﾊﾟｸﾄ ｽ-ﾊﾟ-ﾜｲﾄﾞ 20P</v>
          </cell>
          <cell r="I34">
            <v>934</v>
          </cell>
          <cell r="J34">
            <v>52258487</v>
          </cell>
          <cell r="K34">
            <v>938040</v>
          </cell>
          <cell r="L34">
            <v>1034174</v>
          </cell>
          <cell r="M34">
            <v>1040705</v>
          </cell>
          <cell r="N34">
            <v>990208</v>
          </cell>
          <cell r="O34">
            <v>1055637</v>
          </cell>
          <cell r="P34">
            <v>949238</v>
          </cell>
          <cell r="Q34">
            <v>963195</v>
          </cell>
          <cell r="R34">
            <v>1066834</v>
          </cell>
          <cell r="S34">
            <v>1085504</v>
          </cell>
          <cell r="T34">
            <v>1032305</v>
          </cell>
          <cell r="U34">
            <v>968842</v>
          </cell>
          <cell r="V34">
            <v>1111632</v>
          </cell>
          <cell r="W34">
            <v>1155505</v>
          </cell>
          <cell r="X34">
            <v>1091106</v>
          </cell>
          <cell r="Y34">
            <v>1003370</v>
          </cell>
          <cell r="Z34">
            <v>1097641</v>
          </cell>
          <cell r="AA34">
            <v>999636</v>
          </cell>
          <cell r="AB34">
            <v>1128440</v>
          </cell>
          <cell r="AC34">
            <v>1064969</v>
          </cell>
          <cell r="AD34">
            <v>1067220</v>
          </cell>
          <cell r="AE34">
            <v>1131900</v>
          </cell>
          <cell r="AF34">
            <v>1091720</v>
          </cell>
          <cell r="AG34">
            <v>941780</v>
          </cell>
          <cell r="AH34">
            <v>939820</v>
          </cell>
          <cell r="AI34">
            <v>1085035</v>
          </cell>
          <cell r="AJ34">
            <v>1035419</v>
          </cell>
          <cell r="AK34">
            <v>940800</v>
          </cell>
          <cell r="AL34">
            <v>901600</v>
          </cell>
          <cell r="AM34">
            <v>1083880</v>
          </cell>
          <cell r="AN34">
            <v>936880</v>
          </cell>
          <cell r="AO34">
            <v>952560</v>
          </cell>
          <cell r="AP34">
            <v>1000580</v>
          </cell>
          <cell r="AQ34">
            <v>990780</v>
          </cell>
          <cell r="AR34">
            <v>983920</v>
          </cell>
          <cell r="AS34">
            <v>998620</v>
          </cell>
          <cell r="AT34">
            <v>938840</v>
          </cell>
          <cell r="AU34">
            <v>886900</v>
          </cell>
          <cell r="AV34">
            <v>953540</v>
          </cell>
          <cell r="AW34">
            <v>1042720</v>
          </cell>
          <cell r="AX34">
            <v>1091720</v>
          </cell>
          <cell r="AY34">
            <v>1025080</v>
          </cell>
          <cell r="AZ34">
            <v>977908</v>
          </cell>
          <cell r="BA34">
            <v>1105244</v>
          </cell>
          <cell r="BB34">
            <v>907480</v>
          </cell>
          <cell r="BC34">
            <v>987840</v>
          </cell>
          <cell r="BD34">
            <v>922180</v>
          </cell>
          <cell r="BE34">
            <v>894740</v>
          </cell>
          <cell r="BF34">
            <v>972160</v>
          </cell>
          <cell r="BG34">
            <v>959420</v>
          </cell>
          <cell r="BH34">
            <v>850640</v>
          </cell>
          <cell r="BI34">
            <v>1002540</v>
          </cell>
          <cell r="BJ34">
            <v>880040</v>
          </cell>
        </row>
        <row r="35">
          <cell r="A35">
            <v>12</v>
          </cell>
          <cell r="B35">
            <v>1771</v>
          </cell>
          <cell r="C35" t="str">
            <v>ペットシ－ツ＆トイレ　　　　　　　　　　　　　　</v>
          </cell>
          <cell r="D35">
            <v>1</v>
          </cell>
          <cell r="E35">
            <v>52</v>
          </cell>
          <cell r="F35">
            <v>6455570</v>
          </cell>
          <cell r="G35" t="str">
            <v>ｶｲﾃｷｼﾞﾖｳｽﾞ ﾍﾟﾂﾄｼ-ﾂ</v>
          </cell>
          <cell r="H35" t="str">
            <v>ｺﾝﾊﾟｸﾄ ﾜｲﾄﾞ 50P</v>
          </cell>
          <cell r="I35">
            <v>839</v>
          </cell>
          <cell r="J35">
            <v>77138357</v>
          </cell>
          <cell r="K35">
            <v>1292399</v>
          </cell>
          <cell r="L35">
            <v>1394648</v>
          </cell>
          <cell r="M35">
            <v>1503603</v>
          </cell>
          <cell r="N35">
            <v>1413927</v>
          </cell>
          <cell r="O35">
            <v>1418952</v>
          </cell>
          <cell r="P35">
            <v>1460853</v>
          </cell>
          <cell r="Q35">
            <v>1444099</v>
          </cell>
          <cell r="R35">
            <v>1532092</v>
          </cell>
          <cell r="S35">
            <v>1513654</v>
          </cell>
          <cell r="T35">
            <v>1373694</v>
          </cell>
          <cell r="U35">
            <v>1344934</v>
          </cell>
          <cell r="V35">
            <v>1716476</v>
          </cell>
          <cell r="W35">
            <v>1493541</v>
          </cell>
          <cell r="X35">
            <v>1542151</v>
          </cell>
          <cell r="Y35">
            <v>1378726</v>
          </cell>
          <cell r="Z35">
            <v>1483485</v>
          </cell>
          <cell r="AA35">
            <v>1581539</v>
          </cell>
          <cell r="AB35">
            <v>1745811</v>
          </cell>
          <cell r="AC35">
            <v>1508623</v>
          </cell>
          <cell r="AD35">
            <v>1770560</v>
          </cell>
          <cell r="AE35">
            <v>1657920</v>
          </cell>
          <cell r="AF35">
            <v>1545280</v>
          </cell>
          <cell r="AG35">
            <v>1472240</v>
          </cell>
          <cell r="AH35">
            <v>1526800</v>
          </cell>
          <cell r="AI35">
            <v>1638871</v>
          </cell>
          <cell r="AJ35">
            <v>1533048</v>
          </cell>
          <cell r="AK35">
            <v>1364880</v>
          </cell>
          <cell r="AL35">
            <v>1389520</v>
          </cell>
          <cell r="AM35">
            <v>1718816</v>
          </cell>
          <cell r="AN35">
            <v>1383700</v>
          </cell>
          <cell r="AO35">
            <v>1381600</v>
          </cell>
          <cell r="AP35">
            <v>1490720</v>
          </cell>
          <cell r="AQ35">
            <v>1509200</v>
          </cell>
          <cell r="AR35">
            <v>1579600</v>
          </cell>
          <cell r="AS35">
            <v>1541760</v>
          </cell>
          <cell r="AT35">
            <v>1372800</v>
          </cell>
          <cell r="AU35">
            <v>1332144</v>
          </cell>
          <cell r="AV35">
            <v>1568160</v>
          </cell>
          <cell r="AW35">
            <v>1767920</v>
          </cell>
          <cell r="AX35">
            <v>1660560</v>
          </cell>
          <cell r="AY35">
            <v>1817980</v>
          </cell>
          <cell r="AZ35">
            <v>1546920</v>
          </cell>
          <cell r="BA35">
            <v>1446910</v>
          </cell>
          <cell r="BB35">
            <v>1351680</v>
          </cell>
          <cell r="BC35">
            <v>1298000</v>
          </cell>
          <cell r="BD35">
            <v>1410640</v>
          </cell>
          <cell r="BE35">
            <v>1300640</v>
          </cell>
          <cell r="BF35">
            <v>1286301</v>
          </cell>
          <cell r="BG35">
            <v>1258400</v>
          </cell>
          <cell r="BH35">
            <v>1297075</v>
          </cell>
          <cell r="BI35">
            <v>1477105</v>
          </cell>
          <cell r="BJ35">
            <v>1297400</v>
          </cell>
        </row>
        <row r="36">
          <cell r="A36">
            <v>12</v>
          </cell>
          <cell r="B36">
            <v>1771</v>
          </cell>
          <cell r="C36" t="str">
            <v>ペットシ－ツ＆トイレ　　　　　　　　　　　　　　</v>
          </cell>
          <cell r="D36">
            <v>1</v>
          </cell>
          <cell r="E36">
            <v>52</v>
          </cell>
          <cell r="F36">
            <v>5316302</v>
          </cell>
          <cell r="G36" t="str">
            <v>ｺ-ﾁﾖ- ｽﾞﾚﾅｲｼ-ﾂ</v>
          </cell>
          <cell r="H36" t="str">
            <v>ｽ-ﾊﾟﾜｲﾄﾞ20P</v>
          </cell>
          <cell r="I36">
            <v>640</v>
          </cell>
          <cell r="J36">
            <v>108558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1280</v>
          </cell>
          <cell r="BB36">
            <v>2560</v>
          </cell>
          <cell r="BC36">
            <v>1280</v>
          </cell>
          <cell r="BD36">
            <v>1280</v>
          </cell>
          <cell r="BE36">
            <v>10350</v>
          </cell>
          <cell r="BF36">
            <v>13020</v>
          </cell>
          <cell r="BG36">
            <v>7680</v>
          </cell>
          <cell r="BH36">
            <v>12800</v>
          </cell>
          <cell r="BI36">
            <v>22492</v>
          </cell>
          <cell r="BJ36">
            <v>35816</v>
          </cell>
        </row>
        <row r="37">
          <cell r="A37">
            <v>12</v>
          </cell>
          <cell r="B37">
            <v>1771</v>
          </cell>
          <cell r="C37" t="str">
            <v>ペットシ－ツ＆トイレ　　　　　　　　　　　　　　</v>
          </cell>
          <cell r="D37">
            <v>1</v>
          </cell>
          <cell r="E37">
            <v>52</v>
          </cell>
          <cell r="F37">
            <v>5892211</v>
          </cell>
          <cell r="G37" t="str">
            <v>ﾎﾞﾝﾋﾞ ｼﾂｹﾙｼ-ﾂ</v>
          </cell>
          <cell r="H37" t="str">
            <v>ﾚｷﾞﾕﾗ-ｻｲｽﾞ  110ﾏｲ</v>
          </cell>
          <cell r="I37">
            <v>1800</v>
          </cell>
          <cell r="J37">
            <v>566900</v>
          </cell>
          <cell r="K37">
            <v>14400</v>
          </cell>
          <cell r="L37">
            <v>19800</v>
          </cell>
          <cell r="M37">
            <v>18000</v>
          </cell>
          <cell r="N37">
            <v>12600</v>
          </cell>
          <cell r="O37">
            <v>16200</v>
          </cell>
          <cell r="P37">
            <v>16200</v>
          </cell>
          <cell r="Q37">
            <v>12600</v>
          </cell>
          <cell r="R37">
            <v>14400</v>
          </cell>
          <cell r="S37">
            <v>21600</v>
          </cell>
          <cell r="T37">
            <v>12600</v>
          </cell>
          <cell r="U37">
            <v>12600</v>
          </cell>
          <cell r="V37">
            <v>16200</v>
          </cell>
          <cell r="W37">
            <v>18000</v>
          </cell>
          <cell r="X37">
            <v>19800</v>
          </cell>
          <cell r="Y37">
            <v>30600</v>
          </cell>
          <cell r="Z37">
            <v>12600</v>
          </cell>
          <cell r="AA37">
            <v>7200</v>
          </cell>
          <cell r="AB37">
            <v>14400</v>
          </cell>
          <cell r="AC37">
            <v>12600</v>
          </cell>
          <cell r="AD37">
            <v>22680</v>
          </cell>
          <cell r="AE37">
            <v>9450</v>
          </cell>
          <cell r="AF37">
            <v>17010</v>
          </cell>
          <cell r="AG37">
            <v>20790</v>
          </cell>
          <cell r="AH37">
            <v>15120</v>
          </cell>
          <cell r="AI37">
            <v>9450</v>
          </cell>
          <cell r="AJ37">
            <v>14360</v>
          </cell>
          <cell r="AK37">
            <v>16180</v>
          </cell>
          <cell r="AL37">
            <v>7200</v>
          </cell>
          <cell r="AM37">
            <v>10800</v>
          </cell>
          <cell r="AN37">
            <v>3600</v>
          </cell>
          <cell r="AO37">
            <v>9000</v>
          </cell>
          <cell r="AP37">
            <v>7200</v>
          </cell>
          <cell r="AQ37">
            <v>12600</v>
          </cell>
          <cell r="AR37">
            <v>5400</v>
          </cell>
          <cell r="AS37">
            <v>7120</v>
          </cell>
          <cell r="AT37">
            <v>10680</v>
          </cell>
          <cell r="AU37">
            <v>5340</v>
          </cell>
          <cell r="AV37">
            <v>1780</v>
          </cell>
          <cell r="AW37">
            <v>1780</v>
          </cell>
          <cell r="AX37">
            <v>7120</v>
          </cell>
          <cell r="AY37">
            <v>7120</v>
          </cell>
          <cell r="AZ37">
            <v>7120</v>
          </cell>
          <cell r="BA37">
            <v>10680</v>
          </cell>
          <cell r="BB37">
            <v>8900</v>
          </cell>
          <cell r="BC37">
            <v>1780</v>
          </cell>
          <cell r="BD37">
            <v>1780</v>
          </cell>
          <cell r="BE37">
            <v>3560</v>
          </cell>
          <cell r="BF37">
            <v>0</v>
          </cell>
          <cell r="BG37">
            <v>1780</v>
          </cell>
          <cell r="BH37">
            <v>1780</v>
          </cell>
          <cell r="BI37">
            <v>1780</v>
          </cell>
          <cell r="BJ37">
            <v>3560</v>
          </cell>
        </row>
        <row r="38">
          <cell r="A38">
            <v>12</v>
          </cell>
          <cell r="B38">
            <v>1771</v>
          </cell>
          <cell r="C38" t="str">
            <v>ペットシ－ツ＆トイレ　　　　　　　　　　　　　　</v>
          </cell>
          <cell r="D38">
            <v>1</v>
          </cell>
          <cell r="E38">
            <v>52</v>
          </cell>
          <cell r="F38">
            <v>6720304</v>
          </cell>
          <cell r="G38" t="str">
            <v>ｱｲｼﾞﾖｳﾍﾟﾂﾄｼ-ﾂ</v>
          </cell>
          <cell r="H38" t="str">
            <v>KDH-P100W</v>
          </cell>
          <cell r="I38">
            <v>1410</v>
          </cell>
          <cell r="J38">
            <v>68687711</v>
          </cell>
          <cell r="K38">
            <v>2284895</v>
          </cell>
          <cell r="L38">
            <v>2078640</v>
          </cell>
          <cell r="M38">
            <v>2236968</v>
          </cell>
          <cell r="N38">
            <v>2112935</v>
          </cell>
          <cell r="O38">
            <v>2032129</v>
          </cell>
          <cell r="P38">
            <v>2141121</v>
          </cell>
          <cell r="Q38">
            <v>2081181</v>
          </cell>
          <cell r="R38">
            <v>1912783</v>
          </cell>
          <cell r="S38">
            <v>1849351</v>
          </cell>
          <cell r="T38">
            <v>1777467</v>
          </cell>
          <cell r="U38">
            <v>1977619</v>
          </cell>
          <cell r="V38">
            <v>2052321</v>
          </cell>
          <cell r="W38">
            <v>1871808</v>
          </cell>
          <cell r="X38">
            <v>2081922</v>
          </cell>
          <cell r="Y38">
            <v>1853578</v>
          </cell>
          <cell r="Z38">
            <v>2218642</v>
          </cell>
          <cell r="AA38">
            <v>1887402</v>
          </cell>
          <cell r="AB38">
            <v>1936089</v>
          </cell>
          <cell r="AC38">
            <v>2408276</v>
          </cell>
          <cell r="AD38">
            <v>1826900</v>
          </cell>
          <cell r="AE38">
            <v>2184480</v>
          </cell>
          <cell r="AF38">
            <v>1805600</v>
          </cell>
          <cell r="AG38">
            <v>1719310</v>
          </cell>
          <cell r="AH38">
            <v>1980240</v>
          </cell>
          <cell r="AI38">
            <v>1772008</v>
          </cell>
          <cell r="AJ38">
            <v>1594966</v>
          </cell>
          <cell r="AK38">
            <v>1594800</v>
          </cell>
          <cell r="AL38">
            <v>1333480</v>
          </cell>
          <cell r="AM38">
            <v>1463600</v>
          </cell>
          <cell r="AN38">
            <v>1534100</v>
          </cell>
          <cell r="AO38">
            <v>1329650</v>
          </cell>
          <cell r="AP38">
            <v>1441570</v>
          </cell>
          <cell r="AQ38">
            <v>1474650</v>
          </cell>
          <cell r="AR38">
            <v>1339800</v>
          </cell>
          <cell r="AS38">
            <v>1146950</v>
          </cell>
          <cell r="AT38">
            <v>1262950</v>
          </cell>
          <cell r="AU38">
            <v>842930</v>
          </cell>
          <cell r="AV38">
            <v>1062850</v>
          </cell>
          <cell r="AW38">
            <v>1181750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</row>
        <row r="39">
          <cell r="A39">
            <v>12</v>
          </cell>
          <cell r="B39">
            <v>1771</v>
          </cell>
          <cell r="C39" t="str">
            <v>ペットシ－ツ＆トイレ　　　　　　　　　　　　　　</v>
          </cell>
          <cell r="D39">
            <v>1</v>
          </cell>
          <cell r="E39">
            <v>52</v>
          </cell>
          <cell r="F39">
            <v>6173140</v>
          </cell>
          <cell r="G39" t="str">
            <v>ｸﾘ-ﾝﾍﾟﾂﾄｼ-ﾂ ﾜｲﾄﾞ</v>
          </cell>
          <cell r="H39" t="str">
            <v>NS-100W</v>
          </cell>
          <cell r="I39">
            <v>1480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A40">
            <v>12</v>
          </cell>
          <cell r="B40">
            <v>1771</v>
          </cell>
          <cell r="C40" t="str">
            <v>ペットシ－ツ＆トイレ　　　　　　　　　　　　　　</v>
          </cell>
          <cell r="D40">
            <v>1</v>
          </cell>
          <cell r="E40">
            <v>52</v>
          </cell>
          <cell r="F40">
            <v>6292916</v>
          </cell>
          <cell r="G40" t="str">
            <v>ﾍﾟ-ﾊﾟ-ﾌﾝｷﾔﾂﾁﾔ-</v>
          </cell>
          <cell r="H40" t="str">
            <v>ｵｵｶﾞﾀｹﾝﾖｳ 60ﾏｲｲﾘ</v>
          </cell>
          <cell r="I40">
            <v>780</v>
          </cell>
          <cell r="J40">
            <v>79872</v>
          </cell>
          <cell r="K40">
            <v>1560</v>
          </cell>
          <cell r="L40">
            <v>3120</v>
          </cell>
          <cell r="M40">
            <v>780</v>
          </cell>
          <cell r="N40">
            <v>1560</v>
          </cell>
          <cell r="O40">
            <v>780</v>
          </cell>
          <cell r="P40">
            <v>780</v>
          </cell>
          <cell r="Q40">
            <v>780</v>
          </cell>
          <cell r="R40">
            <v>780</v>
          </cell>
          <cell r="S40">
            <v>780</v>
          </cell>
          <cell r="T40">
            <v>2340</v>
          </cell>
          <cell r="U40">
            <v>5460</v>
          </cell>
          <cell r="V40">
            <v>780</v>
          </cell>
          <cell r="W40">
            <v>780</v>
          </cell>
          <cell r="X40">
            <v>1560</v>
          </cell>
          <cell r="Y40">
            <v>2340</v>
          </cell>
          <cell r="Z40">
            <v>3900</v>
          </cell>
          <cell r="AA40">
            <v>6240</v>
          </cell>
          <cell r="AB40">
            <v>2340</v>
          </cell>
          <cell r="AC40">
            <v>1560</v>
          </cell>
          <cell r="AD40">
            <v>8190</v>
          </cell>
          <cell r="AE40">
            <v>8190</v>
          </cell>
          <cell r="AF40">
            <v>6552</v>
          </cell>
          <cell r="AG40">
            <v>10647</v>
          </cell>
          <cell r="AH40">
            <v>2457</v>
          </cell>
          <cell r="AI40">
            <v>3276</v>
          </cell>
          <cell r="AJ40">
            <v>0</v>
          </cell>
          <cell r="AK40">
            <v>0</v>
          </cell>
          <cell r="AL40">
            <v>780</v>
          </cell>
          <cell r="AM40">
            <v>780</v>
          </cell>
          <cell r="AN40">
            <v>780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</row>
        <row r="41">
          <cell r="A41">
            <v>12</v>
          </cell>
          <cell r="B41">
            <v>1771</v>
          </cell>
          <cell r="C41" t="str">
            <v>ペットシ－ツ＆トイレ　　　　　　　　　　　　　　</v>
          </cell>
          <cell r="D41">
            <v>1</v>
          </cell>
          <cell r="E41">
            <v>52</v>
          </cell>
          <cell r="F41">
            <v>6292890</v>
          </cell>
          <cell r="G41" t="str">
            <v>ﾍﾟ-ﾊﾟ-ﾌﾝｷﾔﾂﾁﾔ-</v>
          </cell>
          <cell r="H41" t="str">
            <v>ｵｵｶﾞﾀｹﾝﾖｳ 30ﾏｲｲﾘ</v>
          </cell>
          <cell r="I41">
            <v>398</v>
          </cell>
          <cell r="J41">
            <v>883614</v>
          </cell>
          <cell r="K41">
            <v>19481</v>
          </cell>
          <cell r="L41">
            <v>18291</v>
          </cell>
          <cell r="M41">
            <v>19479</v>
          </cell>
          <cell r="N41">
            <v>20274</v>
          </cell>
          <cell r="O41">
            <v>21462</v>
          </cell>
          <cell r="P41">
            <v>19874</v>
          </cell>
          <cell r="Q41">
            <v>21464</v>
          </cell>
          <cell r="R41">
            <v>22260</v>
          </cell>
          <cell r="S41">
            <v>21860</v>
          </cell>
          <cell r="T41">
            <v>23848</v>
          </cell>
          <cell r="U41">
            <v>23050</v>
          </cell>
          <cell r="V41">
            <v>22660</v>
          </cell>
          <cell r="W41">
            <v>21858</v>
          </cell>
          <cell r="X41">
            <v>18682</v>
          </cell>
          <cell r="Y41">
            <v>15902</v>
          </cell>
          <cell r="Z41">
            <v>19082</v>
          </cell>
          <cell r="AA41">
            <v>20270</v>
          </cell>
          <cell r="AB41">
            <v>20669</v>
          </cell>
          <cell r="AC41">
            <v>18683</v>
          </cell>
          <cell r="AD41">
            <v>16263</v>
          </cell>
          <cell r="AE41">
            <v>14178</v>
          </cell>
          <cell r="AF41">
            <v>14595</v>
          </cell>
          <cell r="AG41">
            <v>12510</v>
          </cell>
          <cell r="AH41">
            <v>20016</v>
          </cell>
          <cell r="AI41">
            <v>13950</v>
          </cell>
          <cell r="AJ41">
            <v>12755</v>
          </cell>
          <cell r="AK41">
            <v>19382</v>
          </cell>
          <cell r="AL41">
            <v>11024</v>
          </cell>
          <cell r="AM41">
            <v>19502</v>
          </cell>
          <cell r="AN41">
            <v>17114</v>
          </cell>
          <cell r="AO41">
            <v>14726</v>
          </cell>
          <cell r="AP41">
            <v>17512</v>
          </cell>
          <cell r="AQ41">
            <v>15124</v>
          </cell>
          <cell r="AR41">
            <v>17114</v>
          </cell>
          <cell r="AS41">
            <v>12338</v>
          </cell>
          <cell r="AT41">
            <v>14328</v>
          </cell>
          <cell r="AU41">
            <v>14726</v>
          </cell>
          <cell r="AV41">
            <v>11542</v>
          </cell>
          <cell r="AW41">
            <v>18308</v>
          </cell>
          <cell r="AX41">
            <v>7562</v>
          </cell>
          <cell r="AY41">
            <v>11940</v>
          </cell>
          <cell r="AZ41">
            <v>13134</v>
          </cell>
          <cell r="BA41">
            <v>16716</v>
          </cell>
          <cell r="BB41">
            <v>15920</v>
          </cell>
          <cell r="BC41">
            <v>13532</v>
          </cell>
          <cell r="BD41">
            <v>14726</v>
          </cell>
          <cell r="BE41">
            <v>12736</v>
          </cell>
          <cell r="BF41">
            <v>17114</v>
          </cell>
          <cell r="BG41">
            <v>17114</v>
          </cell>
          <cell r="BH41">
            <v>10348</v>
          </cell>
          <cell r="BI41">
            <v>19104</v>
          </cell>
          <cell r="BJ41">
            <v>17512</v>
          </cell>
        </row>
        <row r="42">
          <cell r="A42">
            <v>12</v>
          </cell>
          <cell r="B42">
            <v>1771</v>
          </cell>
          <cell r="C42" t="str">
            <v>ペットシ－ツ＆トイレ　　　　　　　　　　　　　　</v>
          </cell>
          <cell r="D42">
            <v>1</v>
          </cell>
          <cell r="E42">
            <v>52</v>
          </cell>
          <cell r="F42">
            <v>6292825</v>
          </cell>
          <cell r="G42" t="str">
            <v>ﾍﾟ-ﾊﾟ-ﾌﾝｷﾔﾂﾁﾔ-</v>
          </cell>
          <cell r="H42" t="str">
            <v>ｺﾁﾕｳｶﾞﾀｹﾝﾖｳ 66ﾏｲｲﾘ</v>
          </cell>
          <cell r="I42">
            <v>780</v>
          </cell>
          <cell r="J42">
            <v>403065</v>
          </cell>
          <cell r="K42">
            <v>9360</v>
          </cell>
          <cell r="L42">
            <v>17160</v>
          </cell>
          <cell r="M42">
            <v>11700</v>
          </cell>
          <cell r="N42">
            <v>14820</v>
          </cell>
          <cell r="O42">
            <v>10140</v>
          </cell>
          <cell r="P42">
            <v>15600</v>
          </cell>
          <cell r="Q42">
            <v>11700</v>
          </cell>
          <cell r="R42">
            <v>17940</v>
          </cell>
          <cell r="S42">
            <v>7800</v>
          </cell>
          <cell r="T42">
            <v>10140</v>
          </cell>
          <cell r="U42">
            <v>5460</v>
          </cell>
          <cell r="V42">
            <v>13260</v>
          </cell>
          <cell r="W42">
            <v>13260</v>
          </cell>
          <cell r="X42">
            <v>7800</v>
          </cell>
          <cell r="Y42">
            <v>10920</v>
          </cell>
          <cell r="Z42">
            <v>10140</v>
          </cell>
          <cell r="AA42">
            <v>7020</v>
          </cell>
          <cell r="AB42">
            <v>13260</v>
          </cell>
          <cell r="AC42">
            <v>11700</v>
          </cell>
          <cell r="AD42">
            <v>18018</v>
          </cell>
          <cell r="AE42">
            <v>9828</v>
          </cell>
          <cell r="AF42">
            <v>8190</v>
          </cell>
          <cell r="AG42">
            <v>12285</v>
          </cell>
          <cell r="AH42">
            <v>9009</v>
          </cell>
          <cell r="AI42">
            <v>7215</v>
          </cell>
          <cell r="AJ42">
            <v>2340</v>
          </cell>
          <cell r="AK42">
            <v>10920</v>
          </cell>
          <cell r="AL42">
            <v>4680</v>
          </cell>
          <cell r="AM42">
            <v>3120</v>
          </cell>
          <cell r="AN42">
            <v>2340</v>
          </cell>
          <cell r="AO42">
            <v>7020</v>
          </cell>
          <cell r="AP42">
            <v>3900</v>
          </cell>
          <cell r="AQ42">
            <v>4680</v>
          </cell>
          <cell r="AR42">
            <v>3900</v>
          </cell>
          <cell r="AS42">
            <v>4680</v>
          </cell>
          <cell r="AT42">
            <v>3900</v>
          </cell>
          <cell r="AU42">
            <v>7020</v>
          </cell>
          <cell r="AV42">
            <v>5460</v>
          </cell>
          <cell r="AW42">
            <v>6240</v>
          </cell>
          <cell r="AX42">
            <v>14040</v>
          </cell>
          <cell r="AY42">
            <v>3900</v>
          </cell>
          <cell r="AZ42">
            <v>6240</v>
          </cell>
          <cell r="BA42">
            <v>2340</v>
          </cell>
          <cell r="BB42">
            <v>3900</v>
          </cell>
          <cell r="BC42">
            <v>6240</v>
          </cell>
          <cell r="BD42">
            <v>780</v>
          </cell>
          <cell r="BE42">
            <v>3900</v>
          </cell>
          <cell r="BF42">
            <v>2340</v>
          </cell>
          <cell r="BG42">
            <v>1560</v>
          </cell>
          <cell r="BH42">
            <v>0</v>
          </cell>
          <cell r="BI42">
            <v>3900</v>
          </cell>
          <cell r="BJ42">
            <v>0</v>
          </cell>
        </row>
        <row r="43">
          <cell r="A43">
            <v>12</v>
          </cell>
          <cell r="B43">
            <v>1771</v>
          </cell>
          <cell r="C43" t="str">
            <v>ペットシ－ツ＆トイレ　　　　　　　　　　　　　　</v>
          </cell>
          <cell r="D43">
            <v>1</v>
          </cell>
          <cell r="E43">
            <v>52</v>
          </cell>
          <cell r="F43">
            <v>6786883</v>
          </cell>
          <cell r="G43" t="str">
            <v>ZHｹｲﾀｲﾍﾟﾂﾄｼ-ﾂ</v>
          </cell>
          <cell r="H43" t="str">
            <v>ﾜｲﾄﾞ4ﾏｲ</v>
          </cell>
          <cell r="I43">
            <v>198</v>
          </cell>
          <cell r="J43">
            <v>7326</v>
          </cell>
          <cell r="K43">
            <v>198</v>
          </cell>
          <cell r="L43">
            <v>988</v>
          </cell>
          <cell r="M43">
            <v>395</v>
          </cell>
          <cell r="N43">
            <v>791</v>
          </cell>
          <cell r="O43">
            <v>395</v>
          </cell>
          <cell r="P43">
            <v>594</v>
          </cell>
          <cell r="Q43">
            <v>988</v>
          </cell>
          <cell r="R43">
            <v>790</v>
          </cell>
          <cell r="S43">
            <v>396</v>
          </cell>
          <cell r="T43">
            <v>396</v>
          </cell>
          <cell r="U43">
            <v>0</v>
          </cell>
          <cell r="V43">
            <v>396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207</v>
          </cell>
          <cell r="AF43">
            <v>0</v>
          </cell>
          <cell r="AG43">
            <v>0</v>
          </cell>
          <cell r="AH43">
            <v>0</v>
          </cell>
          <cell r="AI43">
            <v>198</v>
          </cell>
          <cell r="AJ43">
            <v>198</v>
          </cell>
          <cell r="AK43">
            <v>0</v>
          </cell>
          <cell r="AL43">
            <v>198</v>
          </cell>
          <cell r="AM43">
            <v>198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</row>
        <row r="44">
          <cell r="A44">
            <v>12</v>
          </cell>
          <cell r="B44">
            <v>1771</v>
          </cell>
          <cell r="C44" t="str">
            <v>ペットシ－ツ＆トイレ　　　　　　　　　　　　　　</v>
          </cell>
          <cell r="D44">
            <v>1</v>
          </cell>
          <cell r="E44">
            <v>52</v>
          </cell>
          <cell r="F44">
            <v>5352802</v>
          </cell>
          <cell r="G44" t="str">
            <v>ｺ-ﾁﾖ- ｽﾞﾚﾅｲｼ-ﾂ</v>
          </cell>
          <cell r="H44" t="str">
            <v>ﾜｲﾄﾞ50ﾏｲ</v>
          </cell>
          <cell r="I44">
            <v>640</v>
          </cell>
          <cell r="J44">
            <v>70674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3840</v>
          </cell>
          <cell r="AZ44">
            <v>0</v>
          </cell>
          <cell r="BA44">
            <v>1280</v>
          </cell>
          <cell r="BB44">
            <v>2560</v>
          </cell>
          <cell r="BC44">
            <v>0</v>
          </cell>
          <cell r="BD44">
            <v>3840</v>
          </cell>
          <cell r="BE44">
            <v>3560</v>
          </cell>
          <cell r="BF44">
            <v>2560</v>
          </cell>
          <cell r="BG44">
            <v>5996</v>
          </cell>
          <cell r="BH44">
            <v>3840</v>
          </cell>
          <cell r="BI44">
            <v>19030</v>
          </cell>
          <cell r="BJ44">
            <v>24168</v>
          </cell>
        </row>
        <row r="45">
          <cell r="A45">
            <v>12</v>
          </cell>
          <cell r="B45">
            <v>1771</v>
          </cell>
          <cell r="C45" t="str">
            <v>ペットシ－ツ＆トイレ　　　　　　　　　　　　　　</v>
          </cell>
          <cell r="D45">
            <v>1</v>
          </cell>
          <cell r="E45">
            <v>52</v>
          </cell>
          <cell r="F45">
            <v>6255962</v>
          </cell>
          <cell r="G45" t="str">
            <v>ﾍﾟﾂﾄﾖｳｳｴﾂﾄﾃｲｼﾕ</v>
          </cell>
          <cell r="H45" t="str">
            <v>80ﾏｲ ｻﾝ･ｼﾞﾔﾊﾟﾝ</v>
          </cell>
          <cell r="I45">
            <v>189</v>
          </cell>
          <cell r="J45">
            <v>5788168</v>
          </cell>
          <cell r="K45">
            <v>136006</v>
          </cell>
          <cell r="L45">
            <v>156180</v>
          </cell>
          <cell r="M45">
            <v>156747</v>
          </cell>
          <cell r="N45">
            <v>140721</v>
          </cell>
          <cell r="O45">
            <v>143173</v>
          </cell>
          <cell r="P45">
            <v>144682</v>
          </cell>
          <cell r="Q45">
            <v>127329</v>
          </cell>
          <cell r="R45">
            <v>147697</v>
          </cell>
          <cell r="S45">
            <v>142981</v>
          </cell>
          <cell r="T45">
            <v>127705</v>
          </cell>
          <cell r="U45">
            <v>129781</v>
          </cell>
          <cell r="V45">
            <v>143362</v>
          </cell>
          <cell r="W45">
            <v>119786</v>
          </cell>
          <cell r="X45">
            <v>122609</v>
          </cell>
          <cell r="Y45">
            <v>113942</v>
          </cell>
          <cell r="Z45">
            <v>112059</v>
          </cell>
          <cell r="AA45">
            <v>124312</v>
          </cell>
          <cell r="AB45">
            <v>118465</v>
          </cell>
          <cell r="AC45">
            <v>123367</v>
          </cell>
          <cell r="AD45">
            <v>138996</v>
          </cell>
          <cell r="AE45">
            <v>126324</v>
          </cell>
          <cell r="AF45">
            <v>136604</v>
          </cell>
          <cell r="AG45">
            <v>146042</v>
          </cell>
          <cell r="AH45">
            <v>112662</v>
          </cell>
          <cell r="AI45">
            <v>126621</v>
          </cell>
          <cell r="AJ45">
            <v>105505</v>
          </cell>
          <cell r="AK45">
            <v>97475</v>
          </cell>
          <cell r="AL45">
            <v>84525</v>
          </cell>
          <cell r="AM45">
            <v>101980</v>
          </cell>
          <cell r="AN45">
            <v>98000</v>
          </cell>
          <cell r="AO45">
            <v>89600</v>
          </cell>
          <cell r="AP45">
            <v>90125</v>
          </cell>
          <cell r="AQ45">
            <v>90475</v>
          </cell>
          <cell r="AR45">
            <v>96730</v>
          </cell>
          <cell r="AS45">
            <v>90300</v>
          </cell>
          <cell r="AT45">
            <v>93275</v>
          </cell>
          <cell r="AU45">
            <v>78575</v>
          </cell>
          <cell r="AV45">
            <v>85750</v>
          </cell>
          <cell r="AW45">
            <v>98525</v>
          </cell>
          <cell r="AX45">
            <v>90650</v>
          </cell>
          <cell r="AY45">
            <v>80675</v>
          </cell>
          <cell r="AZ45">
            <v>86275</v>
          </cell>
          <cell r="BA45">
            <v>90650</v>
          </cell>
          <cell r="BB45">
            <v>75250</v>
          </cell>
          <cell r="BC45">
            <v>93975</v>
          </cell>
          <cell r="BD45">
            <v>94150</v>
          </cell>
          <cell r="BE45">
            <v>122675</v>
          </cell>
          <cell r="BF45">
            <v>89600</v>
          </cell>
          <cell r="BG45">
            <v>82600</v>
          </cell>
          <cell r="BH45">
            <v>77875</v>
          </cell>
          <cell r="BI45">
            <v>85750</v>
          </cell>
          <cell r="BJ45">
            <v>99050</v>
          </cell>
        </row>
        <row r="46">
          <cell r="A46">
            <v>12</v>
          </cell>
          <cell r="B46">
            <v>1771</v>
          </cell>
          <cell r="C46" t="str">
            <v>ペットシ－ツ＆トイレ　　　　　　　　　　　　　　</v>
          </cell>
          <cell r="D46">
            <v>1</v>
          </cell>
          <cell r="E46">
            <v>52</v>
          </cell>
          <cell r="F46">
            <v>6382907</v>
          </cell>
          <cell r="G46" t="str">
            <v>ﾜﾝﾀﾂﾁｲﾇﾄｲﾚ</v>
          </cell>
          <cell r="H46" t="str">
            <v>ON-440 ｽﾄ-ﾝﾍﾞ-ｼﾞﾕ</v>
          </cell>
          <cell r="I46">
            <v>980</v>
          </cell>
          <cell r="J46">
            <v>166281</v>
          </cell>
          <cell r="K46">
            <v>4900</v>
          </cell>
          <cell r="L46">
            <v>4900</v>
          </cell>
          <cell r="M46">
            <v>5880</v>
          </cell>
          <cell r="N46">
            <v>5880</v>
          </cell>
          <cell r="O46">
            <v>1837</v>
          </cell>
          <cell r="P46">
            <v>3920</v>
          </cell>
          <cell r="Q46">
            <v>2940</v>
          </cell>
          <cell r="R46">
            <v>6860</v>
          </cell>
          <cell r="S46">
            <v>4900</v>
          </cell>
          <cell r="T46">
            <v>4900</v>
          </cell>
          <cell r="U46">
            <v>5880</v>
          </cell>
          <cell r="V46">
            <v>5880</v>
          </cell>
          <cell r="W46">
            <v>7840</v>
          </cell>
          <cell r="X46">
            <v>7840</v>
          </cell>
          <cell r="Y46">
            <v>1960</v>
          </cell>
          <cell r="Z46">
            <v>4900</v>
          </cell>
          <cell r="AA46">
            <v>1960</v>
          </cell>
          <cell r="AB46">
            <v>0</v>
          </cell>
          <cell r="AC46">
            <v>3920</v>
          </cell>
          <cell r="AD46">
            <v>4116</v>
          </cell>
          <cell r="AE46">
            <v>1029</v>
          </cell>
          <cell r="AF46">
            <v>4116</v>
          </cell>
          <cell r="AG46">
            <v>4116</v>
          </cell>
          <cell r="AH46">
            <v>0</v>
          </cell>
          <cell r="AI46">
            <v>5047</v>
          </cell>
          <cell r="AJ46">
            <v>4900</v>
          </cell>
          <cell r="AK46">
            <v>1960</v>
          </cell>
          <cell r="AL46">
            <v>1960</v>
          </cell>
          <cell r="AM46">
            <v>3920</v>
          </cell>
          <cell r="AN46">
            <v>980</v>
          </cell>
          <cell r="AO46">
            <v>980</v>
          </cell>
          <cell r="AP46">
            <v>2940</v>
          </cell>
          <cell r="AQ46">
            <v>1960</v>
          </cell>
          <cell r="AR46">
            <v>1960</v>
          </cell>
          <cell r="AS46">
            <v>1960</v>
          </cell>
          <cell r="AT46">
            <v>3920</v>
          </cell>
          <cell r="AU46">
            <v>980</v>
          </cell>
          <cell r="AV46">
            <v>2940</v>
          </cell>
          <cell r="AW46">
            <v>4900</v>
          </cell>
          <cell r="AX46">
            <v>0</v>
          </cell>
          <cell r="AY46">
            <v>1960</v>
          </cell>
          <cell r="AZ46">
            <v>6860</v>
          </cell>
          <cell r="BA46">
            <v>5880</v>
          </cell>
          <cell r="BB46">
            <v>2940</v>
          </cell>
          <cell r="BC46">
            <v>0</v>
          </cell>
          <cell r="BD46">
            <v>980</v>
          </cell>
          <cell r="BE46">
            <v>0</v>
          </cell>
          <cell r="BF46">
            <v>2940</v>
          </cell>
          <cell r="BG46">
            <v>0</v>
          </cell>
          <cell r="BH46">
            <v>0</v>
          </cell>
          <cell r="BI46">
            <v>980</v>
          </cell>
          <cell r="BJ46">
            <v>1960</v>
          </cell>
        </row>
        <row r="47">
          <cell r="A47">
            <v>12</v>
          </cell>
          <cell r="B47">
            <v>1771</v>
          </cell>
          <cell r="C47" t="str">
            <v>ペットシ－ツ＆トイレ　　　　　　　　　　　　　　</v>
          </cell>
          <cell r="D47">
            <v>1</v>
          </cell>
          <cell r="E47">
            <v>52</v>
          </cell>
          <cell r="F47">
            <v>6045397</v>
          </cell>
          <cell r="G47" t="str">
            <v>ｶﾝﾀﾝｱﾄｼﾏﾂｵｻﾝﾎﾟｸﾝ</v>
          </cell>
          <cell r="H47" t="str">
            <v>ｵｶｲﾄﾞｸ 100ﾏｲｲﾘ</v>
          </cell>
          <cell r="I47">
            <v>980</v>
          </cell>
          <cell r="J47">
            <v>2088708</v>
          </cell>
          <cell r="K47">
            <v>32340</v>
          </cell>
          <cell r="L47">
            <v>73500</v>
          </cell>
          <cell r="M47">
            <v>58800</v>
          </cell>
          <cell r="N47">
            <v>65660</v>
          </cell>
          <cell r="O47">
            <v>50960</v>
          </cell>
          <cell r="P47">
            <v>52702</v>
          </cell>
          <cell r="Q47">
            <v>57820</v>
          </cell>
          <cell r="R47">
            <v>43120</v>
          </cell>
          <cell r="S47">
            <v>57820</v>
          </cell>
          <cell r="T47">
            <v>47040</v>
          </cell>
          <cell r="U47">
            <v>47040</v>
          </cell>
          <cell r="V47">
            <v>63700</v>
          </cell>
          <cell r="W47">
            <v>49980</v>
          </cell>
          <cell r="X47">
            <v>39200</v>
          </cell>
          <cell r="Y47">
            <v>42826</v>
          </cell>
          <cell r="Z47">
            <v>52038</v>
          </cell>
          <cell r="AA47">
            <v>51940</v>
          </cell>
          <cell r="AB47">
            <v>49980</v>
          </cell>
          <cell r="AC47">
            <v>40180</v>
          </cell>
          <cell r="AD47">
            <v>61740</v>
          </cell>
          <cell r="AE47">
            <v>47334</v>
          </cell>
          <cell r="AF47">
            <v>59682</v>
          </cell>
          <cell r="AG47">
            <v>54537</v>
          </cell>
          <cell r="AH47">
            <v>40131</v>
          </cell>
          <cell r="AI47">
            <v>40278</v>
          </cell>
          <cell r="AJ47">
            <v>41160</v>
          </cell>
          <cell r="AK47">
            <v>36260</v>
          </cell>
          <cell r="AL47">
            <v>26460</v>
          </cell>
          <cell r="AM47">
            <v>35280</v>
          </cell>
          <cell r="AN47">
            <v>37240</v>
          </cell>
          <cell r="AO47">
            <v>39200</v>
          </cell>
          <cell r="AP47">
            <v>32340</v>
          </cell>
          <cell r="AQ47">
            <v>23520</v>
          </cell>
          <cell r="AR47">
            <v>24500</v>
          </cell>
          <cell r="AS47">
            <v>19600</v>
          </cell>
          <cell r="AT47">
            <v>31360</v>
          </cell>
          <cell r="AU47">
            <v>30380</v>
          </cell>
          <cell r="AV47">
            <v>32340</v>
          </cell>
          <cell r="AW47">
            <v>28420</v>
          </cell>
          <cell r="AX47">
            <v>29400</v>
          </cell>
          <cell r="AY47">
            <v>20580</v>
          </cell>
          <cell r="AZ47">
            <v>32340</v>
          </cell>
          <cell r="BA47">
            <v>26460</v>
          </cell>
          <cell r="BB47">
            <v>22540</v>
          </cell>
          <cell r="BC47">
            <v>34300</v>
          </cell>
          <cell r="BD47">
            <v>30760</v>
          </cell>
          <cell r="BE47">
            <v>31360</v>
          </cell>
          <cell r="BF47">
            <v>32340</v>
          </cell>
          <cell r="BG47">
            <v>19980</v>
          </cell>
          <cell r="BH47">
            <v>28500</v>
          </cell>
          <cell r="BI47">
            <v>34300</v>
          </cell>
          <cell r="BJ47">
            <v>27440</v>
          </cell>
        </row>
        <row r="48">
          <cell r="A48">
            <v>12</v>
          </cell>
          <cell r="B48">
            <v>1771</v>
          </cell>
          <cell r="C48" t="str">
            <v>ペットシ－ツ＆トイレ　　　　　　　　　　　　　　</v>
          </cell>
          <cell r="D48">
            <v>1</v>
          </cell>
          <cell r="E48">
            <v>52</v>
          </cell>
          <cell r="F48">
            <v>6045355</v>
          </cell>
          <cell r="G48" t="str">
            <v>ｸﾘ-ﾝﾍﾟﾂﾄｼ-ﾂ</v>
          </cell>
          <cell r="H48" t="str">
            <v>NS-200 ﾚｷﾞﾕﾗ-</v>
          </cell>
          <cell r="I48">
            <v>1480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</row>
        <row r="49">
          <cell r="A49">
            <v>12</v>
          </cell>
          <cell r="B49">
            <v>1771</v>
          </cell>
          <cell r="C49" t="str">
            <v>ペットシ－ツ＆トイレ　　　　　　　　　　　　　　</v>
          </cell>
          <cell r="D49">
            <v>1</v>
          </cell>
          <cell r="E49">
            <v>52</v>
          </cell>
          <cell r="F49">
            <v>5868526</v>
          </cell>
          <cell r="G49" t="str">
            <v>BP ｺﾝﾊﾟｸﾄｼ-ﾂ</v>
          </cell>
          <cell r="H49" t="str">
            <v>ﾜｲﾄﾞ 52P</v>
          </cell>
          <cell r="I49">
            <v>980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>
            <v>12</v>
          </cell>
          <cell r="B50">
            <v>1771</v>
          </cell>
          <cell r="C50" t="str">
            <v>ペットシ－ツ＆トイレ　　　　　　　　　　　　　　</v>
          </cell>
          <cell r="D50">
            <v>1</v>
          </cell>
          <cell r="E50">
            <v>52</v>
          </cell>
          <cell r="F50">
            <v>5868534</v>
          </cell>
          <cell r="G50" t="str">
            <v>BP ｺﾝﾊﾟｸﾄｼ-ﾂ</v>
          </cell>
          <cell r="H50" t="str">
            <v>ｽ-ﾊﾟ-ﾜｲﾄﾞ 24P</v>
          </cell>
          <cell r="I50">
            <v>980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</row>
        <row r="51">
          <cell r="A51">
            <v>12</v>
          </cell>
          <cell r="B51">
            <v>1771</v>
          </cell>
          <cell r="C51" t="str">
            <v>ペットシ－ツ＆トイレ　　　　　　　　　　　　　　</v>
          </cell>
          <cell r="D51">
            <v>1</v>
          </cell>
          <cell r="E51">
            <v>52</v>
          </cell>
          <cell r="F51">
            <v>6720320</v>
          </cell>
          <cell r="G51" t="str">
            <v>ｱｲｼﾞﾖｳﾍﾟﾂﾄｼ-ﾂ</v>
          </cell>
          <cell r="H51" t="str">
            <v>KDH-P200R</v>
          </cell>
          <cell r="I51">
            <v>1410</v>
          </cell>
          <cell r="J51">
            <v>76268789</v>
          </cell>
          <cell r="K51">
            <v>2351144</v>
          </cell>
          <cell r="L51">
            <v>2070454</v>
          </cell>
          <cell r="M51">
            <v>2383559</v>
          </cell>
          <cell r="N51">
            <v>2224989</v>
          </cell>
          <cell r="O51">
            <v>2080091</v>
          </cell>
          <cell r="P51">
            <v>2406115</v>
          </cell>
          <cell r="Q51">
            <v>2129845</v>
          </cell>
          <cell r="R51">
            <v>2084741</v>
          </cell>
          <cell r="S51">
            <v>2098833</v>
          </cell>
          <cell r="T51">
            <v>1823986</v>
          </cell>
          <cell r="U51">
            <v>2012851</v>
          </cell>
          <cell r="V51">
            <v>2197976</v>
          </cell>
          <cell r="W51">
            <v>2029773</v>
          </cell>
          <cell r="X51">
            <v>2386375</v>
          </cell>
          <cell r="Y51">
            <v>2017081</v>
          </cell>
          <cell r="Z51">
            <v>2602029</v>
          </cell>
          <cell r="AA51">
            <v>2067823</v>
          </cell>
          <cell r="AB51">
            <v>1949166</v>
          </cell>
          <cell r="AC51">
            <v>3021382</v>
          </cell>
          <cell r="AD51">
            <v>2157840</v>
          </cell>
          <cell r="AE51">
            <v>2548560</v>
          </cell>
          <cell r="AF51">
            <v>2083840</v>
          </cell>
          <cell r="AG51">
            <v>1983200</v>
          </cell>
          <cell r="AH51">
            <v>2360600</v>
          </cell>
          <cell r="AI51">
            <v>2165474</v>
          </cell>
          <cell r="AJ51">
            <v>1773152</v>
          </cell>
          <cell r="AK51">
            <v>1723420</v>
          </cell>
          <cell r="AL51">
            <v>1521440</v>
          </cell>
          <cell r="AM51">
            <v>1666450</v>
          </cell>
          <cell r="AN51">
            <v>1732550</v>
          </cell>
          <cell r="AO51">
            <v>1526850</v>
          </cell>
          <cell r="AP51">
            <v>1602750</v>
          </cell>
          <cell r="AQ51">
            <v>1747250</v>
          </cell>
          <cell r="AR51">
            <v>1564550</v>
          </cell>
          <cell r="AS51">
            <v>1361550</v>
          </cell>
          <cell r="AT51">
            <v>1277450</v>
          </cell>
          <cell r="AU51">
            <v>946850</v>
          </cell>
          <cell r="AV51">
            <v>1342700</v>
          </cell>
          <cell r="AW51">
            <v>1244100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</row>
        <row r="52">
          <cell r="A52">
            <v>12</v>
          </cell>
          <cell r="B52">
            <v>1771</v>
          </cell>
          <cell r="C52" t="str">
            <v>ペットシ－ツ＆トイレ　　　　　　　　　　　　　　</v>
          </cell>
          <cell r="D52">
            <v>1</v>
          </cell>
          <cell r="E52">
            <v>52</v>
          </cell>
          <cell r="F52">
            <v>6786875</v>
          </cell>
          <cell r="G52" t="str">
            <v>ZH ｹｲﾀｲﾍﾟﾂﾄｼ-ﾂ</v>
          </cell>
          <cell r="H52" t="str">
            <v>ﾚｷﾞﾕﾗ-8ﾏｲ</v>
          </cell>
          <cell r="I52">
            <v>198</v>
          </cell>
          <cell r="J52">
            <v>10516</v>
          </cell>
          <cell r="K52">
            <v>989</v>
          </cell>
          <cell r="L52">
            <v>1579</v>
          </cell>
          <cell r="M52">
            <v>988</v>
          </cell>
          <cell r="N52">
            <v>594</v>
          </cell>
          <cell r="O52">
            <v>594</v>
          </cell>
          <cell r="P52">
            <v>1384</v>
          </cell>
          <cell r="Q52">
            <v>791</v>
          </cell>
          <cell r="R52">
            <v>593</v>
          </cell>
          <cell r="S52">
            <v>791</v>
          </cell>
          <cell r="T52">
            <v>396</v>
          </cell>
          <cell r="U52">
            <v>198</v>
          </cell>
          <cell r="V52">
            <v>593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207</v>
          </cell>
          <cell r="AE52">
            <v>0</v>
          </cell>
          <cell r="AF52">
            <v>0</v>
          </cell>
          <cell r="AG52">
            <v>414</v>
          </cell>
          <cell r="AH52">
            <v>207</v>
          </cell>
          <cell r="AI52">
            <v>0</v>
          </cell>
          <cell r="AJ52">
            <v>198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</row>
        <row r="53">
          <cell r="A53">
            <v>12</v>
          </cell>
          <cell r="B53">
            <v>1771</v>
          </cell>
          <cell r="C53" t="str">
            <v>ペットシ－ツ＆トイレ　　　　　　　　　　　　　　</v>
          </cell>
          <cell r="D53">
            <v>1</v>
          </cell>
          <cell r="E53">
            <v>52</v>
          </cell>
          <cell r="F53">
            <v>5892229</v>
          </cell>
          <cell r="G53" t="str">
            <v>ﾎﾞﾝﾋﾞ ｼﾂｹﾙｼ-ﾂ</v>
          </cell>
          <cell r="H53" t="str">
            <v>ﾜｲﾄﾞｻｲｽﾞ 50ﾏｲ</v>
          </cell>
          <cell r="I53">
            <v>1980</v>
          </cell>
          <cell r="J53">
            <v>320978</v>
          </cell>
          <cell r="K53">
            <v>1980</v>
          </cell>
          <cell r="L53">
            <v>4960</v>
          </cell>
          <cell r="M53">
            <v>11880</v>
          </cell>
          <cell r="N53">
            <v>8920</v>
          </cell>
          <cell r="O53">
            <v>14860</v>
          </cell>
          <cell r="P53">
            <v>5940</v>
          </cell>
          <cell r="Q53">
            <v>9900</v>
          </cell>
          <cell r="R53">
            <v>11880</v>
          </cell>
          <cell r="S53">
            <v>11880</v>
          </cell>
          <cell r="T53">
            <v>7920</v>
          </cell>
          <cell r="U53">
            <v>9900</v>
          </cell>
          <cell r="V53">
            <v>11880</v>
          </cell>
          <cell r="W53">
            <v>17820</v>
          </cell>
          <cell r="X53">
            <v>13860</v>
          </cell>
          <cell r="Y53">
            <v>13860</v>
          </cell>
          <cell r="Z53">
            <v>1980</v>
          </cell>
          <cell r="AA53">
            <v>7920</v>
          </cell>
          <cell r="AB53">
            <v>5940</v>
          </cell>
          <cell r="AC53">
            <v>7920</v>
          </cell>
          <cell r="AD53">
            <v>14553</v>
          </cell>
          <cell r="AE53">
            <v>8316</v>
          </cell>
          <cell r="AF53">
            <v>8316</v>
          </cell>
          <cell r="AG53">
            <v>8316</v>
          </cell>
          <cell r="AH53">
            <v>4158</v>
          </cell>
          <cell r="AI53">
            <v>8217</v>
          </cell>
          <cell r="AJ53">
            <v>5740</v>
          </cell>
          <cell r="AK53">
            <v>22960</v>
          </cell>
          <cell r="AL53">
            <v>1980</v>
          </cell>
          <cell r="AM53">
            <v>1980</v>
          </cell>
          <cell r="AN53">
            <v>3960</v>
          </cell>
          <cell r="AO53">
            <v>4950</v>
          </cell>
          <cell r="AP53">
            <v>1980</v>
          </cell>
          <cell r="AQ53">
            <v>7326</v>
          </cell>
          <cell r="AR53">
            <v>7326</v>
          </cell>
          <cell r="AS53">
            <v>0</v>
          </cell>
          <cell r="AT53">
            <v>7920</v>
          </cell>
          <cell r="AU53">
            <v>1980</v>
          </cell>
          <cell r="AV53">
            <v>3960</v>
          </cell>
          <cell r="AW53">
            <v>1980</v>
          </cell>
          <cell r="AX53">
            <v>0</v>
          </cell>
          <cell r="AY53">
            <v>0</v>
          </cell>
          <cell r="AZ53">
            <v>3960</v>
          </cell>
          <cell r="BA53">
            <v>1980</v>
          </cell>
          <cell r="BB53">
            <v>0</v>
          </cell>
          <cell r="BC53">
            <v>0</v>
          </cell>
          <cell r="BD53">
            <v>1980</v>
          </cell>
          <cell r="BE53">
            <v>1980</v>
          </cell>
          <cell r="BF53">
            <v>1980</v>
          </cell>
          <cell r="BG53">
            <v>1980</v>
          </cell>
          <cell r="BH53">
            <v>0</v>
          </cell>
          <cell r="BI53">
            <v>0</v>
          </cell>
          <cell r="BJ53">
            <v>0</v>
          </cell>
        </row>
        <row r="54">
          <cell r="A54">
            <v>12</v>
          </cell>
          <cell r="B54">
            <v>1771</v>
          </cell>
          <cell r="C54" t="str">
            <v>ペットシ－ツ＆トイレ　　　　　　　　　　　　　　</v>
          </cell>
          <cell r="D54">
            <v>1</v>
          </cell>
          <cell r="E54">
            <v>52</v>
          </cell>
          <cell r="F54">
            <v>5868518</v>
          </cell>
          <cell r="G54" t="str">
            <v>BP ｺﾝﾊﾟｸﾄｼ-ﾂ</v>
          </cell>
          <cell r="H54" t="str">
            <v>ﾚｷﾞﾕﾗ- 102P</v>
          </cell>
          <cell r="I54">
            <v>980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</row>
        <row r="55">
          <cell r="A55">
            <v>12</v>
          </cell>
          <cell r="B55">
            <v>1771</v>
          </cell>
          <cell r="C55" t="str">
            <v>ペットシ－ツ＆トイレ　　　　　　　　　　　　　　</v>
          </cell>
          <cell r="D55">
            <v>1</v>
          </cell>
          <cell r="E55">
            <v>52</v>
          </cell>
          <cell r="F55">
            <v>5805387</v>
          </cell>
          <cell r="G55" t="str">
            <v>ｴﾑﾋﾞ- ｻﾆﾀﾘ-ﾊﾟﾝﾂ</v>
          </cell>
          <cell r="H55" t="str">
            <v>M ｽﾀ-</v>
          </cell>
          <cell r="I55">
            <v>1480</v>
          </cell>
          <cell r="J55">
            <v>204664</v>
          </cell>
          <cell r="K55">
            <v>4440</v>
          </cell>
          <cell r="L55">
            <v>1480</v>
          </cell>
          <cell r="M55">
            <v>2960</v>
          </cell>
          <cell r="N55">
            <v>2960</v>
          </cell>
          <cell r="O55">
            <v>4440</v>
          </cell>
          <cell r="P55">
            <v>2960</v>
          </cell>
          <cell r="Q55">
            <v>4440</v>
          </cell>
          <cell r="R55">
            <v>4440</v>
          </cell>
          <cell r="S55">
            <v>0</v>
          </cell>
          <cell r="T55">
            <v>7400</v>
          </cell>
          <cell r="U55">
            <v>0</v>
          </cell>
          <cell r="V55">
            <v>2960</v>
          </cell>
          <cell r="W55">
            <v>4440</v>
          </cell>
          <cell r="X55">
            <v>10360</v>
          </cell>
          <cell r="Y55">
            <v>4440</v>
          </cell>
          <cell r="Z55">
            <v>7400</v>
          </cell>
          <cell r="AA55">
            <v>4440</v>
          </cell>
          <cell r="AB55">
            <v>2960</v>
          </cell>
          <cell r="AC55">
            <v>5920</v>
          </cell>
          <cell r="AD55">
            <v>6216</v>
          </cell>
          <cell r="AE55">
            <v>4662</v>
          </cell>
          <cell r="AF55">
            <v>4662</v>
          </cell>
          <cell r="AG55">
            <v>3108</v>
          </cell>
          <cell r="AH55">
            <v>3108</v>
          </cell>
          <cell r="AI55">
            <v>4588</v>
          </cell>
          <cell r="AJ55">
            <v>4440</v>
          </cell>
          <cell r="AK55">
            <v>7400</v>
          </cell>
          <cell r="AL55">
            <v>1480</v>
          </cell>
          <cell r="AM55">
            <v>0</v>
          </cell>
          <cell r="AN55">
            <v>5920</v>
          </cell>
          <cell r="AO55">
            <v>2960</v>
          </cell>
          <cell r="AP55">
            <v>4440</v>
          </cell>
          <cell r="AQ55">
            <v>0</v>
          </cell>
          <cell r="AR55">
            <v>1480</v>
          </cell>
          <cell r="AS55">
            <v>5520</v>
          </cell>
          <cell r="AT55">
            <v>6900</v>
          </cell>
          <cell r="AU55">
            <v>5520</v>
          </cell>
          <cell r="AV55">
            <v>9660</v>
          </cell>
          <cell r="AW55">
            <v>1380</v>
          </cell>
          <cell r="AX55">
            <v>2760</v>
          </cell>
          <cell r="AY55">
            <v>8280</v>
          </cell>
          <cell r="AZ55">
            <v>5520</v>
          </cell>
          <cell r="BA55">
            <v>0</v>
          </cell>
          <cell r="BB55">
            <v>4140</v>
          </cell>
          <cell r="BC55">
            <v>4140</v>
          </cell>
          <cell r="BD55">
            <v>9660</v>
          </cell>
          <cell r="BE55">
            <v>1800</v>
          </cell>
          <cell r="BF55">
            <v>1380</v>
          </cell>
          <cell r="BG55">
            <v>3720</v>
          </cell>
          <cell r="BH55">
            <v>0</v>
          </cell>
          <cell r="BI55">
            <v>1380</v>
          </cell>
          <cell r="BJ55">
            <v>0</v>
          </cell>
        </row>
        <row r="56">
          <cell r="A56">
            <v>12</v>
          </cell>
          <cell r="B56">
            <v>1771</v>
          </cell>
          <cell r="C56" t="str">
            <v>ペットシ－ツ＆トイレ　　　　　　　　　　　　　　</v>
          </cell>
          <cell r="D56">
            <v>1</v>
          </cell>
          <cell r="E56">
            <v>52</v>
          </cell>
          <cell r="F56">
            <v>5805361</v>
          </cell>
          <cell r="G56" t="str">
            <v>ｴﾑﾋﾞ- ｻﾆﾀﾘ-ﾊﾟﾝﾂ</v>
          </cell>
          <cell r="H56" t="str">
            <v>L ﾊﾞ-ﾊﾞﾘ-</v>
          </cell>
          <cell r="I56">
            <v>1580</v>
          </cell>
          <cell r="J56">
            <v>189047</v>
          </cell>
          <cell r="K56">
            <v>3160</v>
          </cell>
          <cell r="L56">
            <v>6320</v>
          </cell>
          <cell r="M56">
            <v>4740</v>
          </cell>
          <cell r="N56">
            <v>4740</v>
          </cell>
          <cell r="O56">
            <v>1580</v>
          </cell>
          <cell r="P56">
            <v>9480</v>
          </cell>
          <cell r="Q56">
            <v>6320</v>
          </cell>
          <cell r="R56">
            <v>7900</v>
          </cell>
          <cell r="S56">
            <v>1580</v>
          </cell>
          <cell r="T56">
            <v>0</v>
          </cell>
          <cell r="U56">
            <v>1580</v>
          </cell>
          <cell r="V56">
            <v>4740</v>
          </cell>
          <cell r="W56">
            <v>4740</v>
          </cell>
          <cell r="X56">
            <v>4740</v>
          </cell>
          <cell r="Y56">
            <v>1580</v>
          </cell>
          <cell r="Z56">
            <v>1580</v>
          </cell>
          <cell r="AA56">
            <v>0</v>
          </cell>
          <cell r="AB56">
            <v>1580</v>
          </cell>
          <cell r="AC56">
            <v>4740</v>
          </cell>
          <cell r="AD56">
            <v>4977</v>
          </cell>
          <cell r="AE56">
            <v>1659</v>
          </cell>
          <cell r="AF56">
            <v>6636</v>
          </cell>
          <cell r="AG56">
            <v>0</v>
          </cell>
          <cell r="AH56">
            <v>3318</v>
          </cell>
          <cell r="AI56">
            <v>4977</v>
          </cell>
          <cell r="AJ56">
            <v>3160</v>
          </cell>
          <cell r="AK56">
            <v>4740</v>
          </cell>
          <cell r="AL56">
            <v>4740</v>
          </cell>
          <cell r="AM56">
            <v>1580</v>
          </cell>
          <cell r="AN56">
            <v>6320</v>
          </cell>
          <cell r="AO56">
            <v>0</v>
          </cell>
          <cell r="AP56">
            <v>1580</v>
          </cell>
          <cell r="AQ56">
            <v>6320</v>
          </cell>
          <cell r="AR56">
            <v>1580</v>
          </cell>
          <cell r="AS56">
            <v>0</v>
          </cell>
          <cell r="AT56">
            <v>4740</v>
          </cell>
          <cell r="AU56">
            <v>4740</v>
          </cell>
          <cell r="AV56">
            <v>6320</v>
          </cell>
          <cell r="AW56">
            <v>4740</v>
          </cell>
          <cell r="AX56">
            <v>4740</v>
          </cell>
          <cell r="AY56">
            <v>0</v>
          </cell>
          <cell r="AZ56">
            <v>1580</v>
          </cell>
          <cell r="BA56">
            <v>3160</v>
          </cell>
          <cell r="BB56">
            <v>3160</v>
          </cell>
          <cell r="BC56">
            <v>1580</v>
          </cell>
          <cell r="BD56">
            <v>3160</v>
          </cell>
          <cell r="BE56">
            <v>3160</v>
          </cell>
          <cell r="BF56">
            <v>1580</v>
          </cell>
          <cell r="BG56">
            <v>6320</v>
          </cell>
          <cell r="BH56">
            <v>3160</v>
          </cell>
          <cell r="BI56">
            <v>6320</v>
          </cell>
          <cell r="BJ56">
            <v>7900</v>
          </cell>
        </row>
        <row r="57">
          <cell r="A57">
            <v>12</v>
          </cell>
          <cell r="B57">
            <v>1771</v>
          </cell>
          <cell r="C57" t="str">
            <v>ペットシ－ツ＆トイレ　　　　　　　　　　　　　　</v>
          </cell>
          <cell r="D57">
            <v>1</v>
          </cell>
          <cell r="E57">
            <v>52</v>
          </cell>
          <cell r="F57">
            <v>5805353</v>
          </cell>
          <cell r="G57" t="str">
            <v>ｴﾑﾋﾞ- ｻﾆﾀﾘ-ﾊﾟﾝﾂ</v>
          </cell>
          <cell r="H57" t="str">
            <v>M ﾊﾞ-ﾊﾞﾘ-</v>
          </cell>
          <cell r="I57">
            <v>1480</v>
          </cell>
          <cell r="J57">
            <v>210910</v>
          </cell>
          <cell r="K57">
            <v>2960</v>
          </cell>
          <cell r="L57">
            <v>1480</v>
          </cell>
          <cell r="M57">
            <v>8880</v>
          </cell>
          <cell r="N57">
            <v>4440</v>
          </cell>
          <cell r="O57">
            <v>4440</v>
          </cell>
          <cell r="P57">
            <v>2960</v>
          </cell>
          <cell r="Q57">
            <v>1480</v>
          </cell>
          <cell r="R57">
            <v>2960</v>
          </cell>
          <cell r="S57">
            <v>4440</v>
          </cell>
          <cell r="T57">
            <v>2960</v>
          </cell>
          <cell r="U57">
            <v>5920</v>
          </cell>
          <cell r="V57">
            <v>2960</v>
          </cell>
          <cell r="W57">
            <v>7400</v>
          </cell>
          <cell r="X57">
            <v>2960</v>
          </cell>
          <cell r="Y57">
            <v>4440</v>
          </cell>
          <cell r="Z57">
            <v>2960</v>
          </cell>
          <cell r="AA57">
            <v>5920</v>
          </cell>
          <cell r="AB57">
            <v>8880</v>
          </cell>
          <cell r="AC57">
            <v>1480</v>
          </cell>
          <cell r="AD57">
            <v>1554</v>
          </cell>
          <cell r="AE57">
            <v>4662</v>
          </cell>
          <cell r="AF57">
            <v>4662</v>
          </cell>
          <cell r="AG57">
            <v>6216</v>
          </cell>
          <cell r="AH57">
            <v>4662</v>
          </cell>
          <cell r="AI57">
            <v>4514</v>
          </cell>
          <cell r="AJ57">
            <v>1480</v>
          </cell>
          <cell r="AK57">
            <v>5920</v>
          </cell>
          <cell r="AL57">
            <v>5920</v>
          </cell>
          <cell r="AM57">
            <v>4440</v>
          </cell>
          <cell r="AN57">
            <v>1480</v>
          </cell>
          <cell r="AO57">
            <v>7400</v>
          </cell>
          <cell r="AP57">
            <v>4440</v>
          </cell>
          <cell r="AQ57">
            <v>0</v>
          </cell>
          <cell r="AR57">
            <v>7400</v>
          </cell>
          <cell r="AS57">
            <v>2760</v>
          </cell>
          <cell r="AT57">
            <v>4140</v>
          </cell>
          <cell r="AU57">
            <v>2760</v>
          </cell>
          <cell r="AV57">
            <v>5520</v>
          </cell>
          <cell r="AW57">
            <v>1380</v>
          </cell>
          <cell r="AX57">
            <v>5520</v>
          </cell>
          <cell r="AY57">
            <v>5520</v>
          </cell>
          <cell r="AZ57">
            <v>5520</v>
          </cell>
          <cell r="BA57">
            <v>1380</v>
          </cell>
          <cell r="BB57">
            <v>4140</v>
          </cell>
          <cell r="BC57">
            <v>1380</v>
          </cell>
          <cell r="BD57">
            <v>4140</v>
          </cell>
          <cell r="BE57">
            <v>2760</v>
          </cell>
          <cell r="BF57">
            <v>4140</v>
          </cell>
          <cell r="BG57">
            <v>2760</v>
          </cell>
          <cell r="BH57">
            <v>4140</v>
          </cell>
          <cell r="BI57">
            <v>4140</v>
          </cell>
          <cell r="BJ57">
            <v>4140</v>
          </cell>
        </row>
        <row r="58">
          <cell r="A58">
            <v>12</v>
          </cell>
          <cell r="B58">
            <v>1771</v>
          </cell>
          <cell r="C58" t="str">
            <v>ペットシ－ツ＆トイレ　　　　　　　　　　　　　　</v>
          </cell>
          <cell r="D58">
            <v>1</v>
          </cell>
          <cell r="E58">
            <v>52</v>
          </cell>
          <cell r="F58">
            <v>5805379</v>
          </cell>
          <cell r="G58" t="str">
            <v>ｴﾑﾋﾞ- ｻﾆﾀﾘ-ﾊﾟﾝﾂ</v>
          </cell>
          <cell r="H58" t="str">
            <v>S ｽﾀ-</v>
          </cell>
          <cell r="I58">
            <v>1480</v>
          </cell>
          <cell r="J58">
            <v>154326</v>
          </cell>
          <cell r="K58">
            <v>1480</v>
          </cell>
          <cell r="L58">
            <v>2960</v>
          </cell>
          <cell r="M58">
            <v>0</v>
          </cell>
          <cell r="N58">
            <v>1480</v>
          </cell>
          <cell r="O58">
            <v>1480</v>
          </cell>
          <cell r="P58">
            <v>2960</v>
          </cell>
          <cell r="Q58">
            <v>1480</v>
          </cell>
          <cell r="R58">
            <v>1480</v>
          </cell>
          <cell r="S58">
            <v>2960</v>
          </cell>
          <cell r="T58">
            <v>1480</v>
          </cell>
          <cell r="U58">
            <v>1480</v>
          </cell>
          <cell r="V58">
            <v>4440</v>
          </cell>
          <cell r="W58">
            <v>1480</v>
          </cell>
          <cell r="X58">
            <v>8880</v>
          </cell>
          <cell r="Y58">
            <v>1480</v>
          </cell>
          <cell r="Z58">
            <v>2960</v>
          </cell>
          <cell r="AA58">
            <v>1480</v>
          </cell>
          <cell r="AB58">
            <v>2960</v>
          </cell>
          <cell r="AC58">
            <v>2960</v>
          </cell>
          <cell r="AD58">
            <v>3108</v>
          </cell>
          <cell r="AE58">
            <v>1554</v>
          </cell>
          <cell r="AF58">
            <v>1554</v>
          </cell>
          <cell r="AG58">
            <v>1554</v>
          </cell>
          <cell r="AH58">
            <v>1554</v>
          </cell>
          <cell r="AI58">
            <v>4662</v>
          </cell>
          <cell r="AJ58">
            <v>5920</v>
          </cell>
          <cell r="AK58">
            <v>2960</v>
          </cell>
          <cell r="AL58">
            <v>1480</v>
          </cell>
          <cell r="AM58">
            <v>2960</v>
          </cell>
          <cell r="AN58">
            <v>1480</v>
          </cell>
          <cell r="AO58">
            <v>1480</v>
          </cell>
          <cell r="AP58">
            <v>5920</v>
          </cell>
          <cell r="AQ58">
            <v>4440</v>
          </cell>
          <cell r="AR58">
            <v>2960</v>
          </cell>
          <cell r="AS58">
            <v>4140</v>
          </cell>
          <cell r="AT58">
            <v>4140</v>
          </cell>
          <cell r="AU58">
            <v>6900</v>
          </cell>
          <cell r="AV58">
            <v>5520</v>
          </cell>
          <cell r="AW58">
            <v>4140</v>
          </cell>
          <cell r="AX58">
            <v>1380</v>
          </cell>
          <cell r="AY58">
            <v>2760</v>
          </cell>
          <cell r="AZ58">
            <v>4140</v>
          </cell>
          <cell r="BA58">
            <v>2760</v>
          </cell>
          <cell r="BB58">
            <v>4140</v>
          </cell>
          <cell r="BC58">
            <v>2760</v>
          </cell>
          <cell r="BD58">
            <v>5520</v>
          </cell>
          <cell r="BE58">
            <v>2760</v>
          </cell>
          <cell r="BF58">
            <v>2760</v>
          </cell>
          <cell r="BG58">
            <v>1380</v>
          </cell>
          <cell r="BH58">
            <v>5520</v>
          </cell>
          <cell r="BI58">
            <v>1380</v>
          </cell>
          <cell r="BJ58">
            <v>2760</v>
          </cell>
        </row>
        <row r="59">
          <cell r="A59">
            <v>12</v>
          </cell>
          <cell r="B59">
            <v>1771</v>
          </cell>
          <cell r="C59" t="str">
            <v>ペットシ－ツ＆トイレ　　　　　　　　　　　　　　</v>
          </cell>
          <cell r="D59">
            <v>1</v>
          </cell>
          <cell r="E59">
            <v>52</v>
          </cell>
          <cell r="F59">
            <v>5805403</v>
          </cell>
          <cell r="G59" t="str">
            <v>ｴﾑﾋﾞ- ｻﾆﾀﾘ-ﾊﾟﾝﾂ</v>
          </cell>
          <cell r="H59" t="str">
            <v>L ｽﾀ-</v>
          </cell>
          <cell r="I59">
            <v>1580</v>
          </cell>
          <cell r="J59">
            <v>163208</v>
          </cell>
          <cell r="K59">
            <v>4740</v>
          </cell>
          <cell r="L59">
            <v>3160</v>
          </cell>
          <cell r="M59">
            <v>3160</v>
          </cell>
          <cell r="N59">
            <v>3160</v>
          </cell>
          <cell r="O59">
            <v>3160</v>
          </cell>
          <cell r="P59">
            <v>3160</v>
          </cell>
          <cell r="Q59">
            <v>1580</v>
          </cell>
          <cell r="R59">
            <v>3160</v>
          </cell>
          <cell r="S59">
            <v>0</v>
          </cell>
          <cell r="T59">
            <v>0</v>
          </cell>
          <cell r="U59">
            <v>3160</v>
          </cell>
          <cell r="V59">
            <v>3160</v>
          </cell>
          <cell r="W59">
            <v>3160</v>
          </cell>
          <cell r="X59">
            <v>1580</v>
          </cell>
          <cell r="Y59">
            <v>1580</v>
          </cell>
          <cell r="Z59">
            <v>6320</v>
          </cell>
          <cell r="AA59">
            <v>3160</v>
          </cell>
          <cell r="AB59">
            <v>0</v>
          </cell>
          <cell r="AC59">
            <v>1580</v>
          </cell>
          <cell r="AD59">
            <v>8295</v>
          </cell>
          <cell r="AE59">
            <v>1659</v>
          </cell>
          <cell r="AF59">
            <v>4977</v>
          </cell>
          <cell r="AG59">
            <v>4977</v>
          </cell>
          <cell r="AH59">
            <v>1659</v>
          </cell>
          <cell r="AI59">
            <v>1501</v>
          </cell>
          <cell r="AJ59">
            <v>4740</v>
          </cell>
          <cell r="AK59">
            <v>1580</v>
          </cell>
          <cell r="AL59">
            <v>1580</v>
          </cell>
          <cell r="AM59">
            <v>3160</v>
          </cell>
          <cell r="AN59">
            <v>3160</v>
          </cell>
          <cell r="AO59">
            <v>1580</v>
          </cell>
          <cell r="AP59">
            <v>6320</v>
          </cell>
          <cell r="AQ59">
            <v>1580</v>
          </cell>
          <cell r="AR59">
            <v>3160</v>
          </cell>
          <cell r="AS59">
            <v>3160</v>
          </cell>
          <cell r="AT59">
            <v>4740</v>
          </cell>
          <cell r="AU59">
            <v>3160</v>
          </cell>
          <cell r="AV59">
            <v>7900</v>
          </cell>
          <cell r="AW59">
            <v>3160</v>
          </cell>
          <cell r="AX59">
            <v>0</v>
          </cell>
          <cell r="AY59">
            <v>1580</v>
          </cell>
          <cell r="AZ59">
            <v>6320</v>
          </cell>
          <cell r="BA59">
            <v>3160</v>
          </cell>
          <cell r="BB59">
            <v>6320</v>
          </cell>
          <cell r="BC59">
            <v>1580</v>
          </cell>
          <cell r="BD59">
            <v>6320</v>
          </cell>
          <cell r="BE59">
            <v>4260</v>
          </cell>
          <cell r="BF59">
            <v>4740</v>
          </cell>
          <cell r="BG59">
            <v>4740</v>
          </cell>
          <cell r="BH59">
            <v>1580</v>
          </cell>
          <cell r="BI59">
            <v>1580</v>
          </cell>
          <cell r="BJ59">
            <v>0</v>
          </cell>
        </row>
        <row r="60">
          <cell r="A60">
            <v>12</v>
          </cell>
          <cell r="B60">
            <v>1771</v>
          </cell>
          <cell r="C60" t="str">
            <v>ペットシ－ツ＆トイレ　　　　　　　　　　　　　　</v>
          </cell>
          <cell r="D60">
            <v>1</v>
          </cell>
          <cell r="E60">
            <v>52</v>
          </cell>
          <cell r="F60">
            <v>5805478</v>
          </cell>
          <cell r="G60" t="str">
            <v>ｼﾖｳｼﾕｳﾂﾌﾞ ｼ-ﾂﾄｲﾚｾﾝﾖｳ</v>
          </cell>
          <cell r="H60" t="str">
            <v>300ﾐﾘﾘﾂﾄﾙ</v>
          </cell>
          <cell r="I60">
            <v>398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</row>
        <row r="61">
          <cell r="A61">
            <v>12</v>
          </cell>
          <cell r="B61">
            <v>1771</v>
          </cell>
          <cell r="C61" t="str">
            <v>ペットシ－ツ＆トイレ　　　　　　　　　　　　　　</v>
          </cell>
          <cell r="D61">
            <v>1</v>
          </cell>
          <cell r="E61">
            <v>52</v>
          </cell>
          <cell r="F61">
            <v>5805346</v>
          </cell>
          <cell r="G61" t="str">
            <v>ｴﾑﾋﾞ- ｻﾆﾀﾘ-ﾊﾟﾝﾂ</v>
          </cell>
          <cell r="H61" t="str">
            <v>S ﾊﾞ-ﾊﾞﾘ-</v>
          </cell>
          <cell r="I61">
            <v>1480</v>
          </cell>
          <cell r="J61">
            <v>151314</v>
          </cell>
          <cell r="K61">
            <v>2960</v>
          </cell>
          <cell r="L61">
            <v>0</v>
          </cell>
          <cell r="M61">
            <v>2960</v>
          </cell>
          <cell r="N61">
            <v>1480</v>
          </cell>
          <cell r="O61">
            <v>5920</v>
          </cell>
          <cell r="P61">
            <v>0</v>
          </cell>
          <cell r="Q61">
            <v>2960</v>
          </cell>
          <cell r="R61">
            <v>2960</v>
          </cell>
          <cell r="S61">
            <v>1480</v>
          </cell>
          <cell r="T61">
            <v>1480</v>
          </cell>
          <cell r="U61">
            <v>1480</v>
          </cell>
          <cell r="V61">
            <v>0</v>
          </cell>
          <cell r="W61">
            <v>1480</v>
          </cell>
          <cell r="X61">
            <v>4440</v>
          </cell>
          <cell r="Y61">
            <v>4440</v>
          </cell>
          <cell r="Z61">
            <v>2960</v>
          </cell>
          <cell r="AA61">
            <v>1480</v>
          </cell>
          <cell r="AB61">
            <v>2960</v>
          </cell>
          <cell r="AC61">
            <v>1480</v>
          </cell>
          <cell r="AD61">
            <v>1554</v>
          </cell>
          <cell r="AE61">
            <v>1554</v>
          </cell>
          <cell r="AF61">
            <v>1554</v>
          </cell>
          <cell r="AG61">
            <v>3108</v>
          </cell>
          <cell r="AH61">
            <v>7770</v>
          </cell>
          <cell r="AI61">
            <v>3034</v>
          </cell>
          <cell r="AJ61">
            <v>1480</v>
          </cell>
          <cell r="AK61">
            <v>1480</v>
          </cell>
          <cell r="AL61">
            <v>2960</v>
          </cell>
          <cell r="AM61">
            <v>0</v>
          </cell>
          <cell r="AN61">
            <v>1480</v>
          </cell>
          <cell r="AO61">
            <v>1480</v>
          </cell>
          <cell r="AP61">
            <v>1480</v>
          </cell>
          <cell r="AQ61">
            <v>7400</v>
          </cell>
          <cell r="AR61">
            <v>4440</v>
          </cell>
          <cell r="AS61">
            <v>1380</v>
          </cell>
          <cell r="AT61">
            <v>8280</v>
          </cell>
          <cell r="AU61">
            <v>5520</v>
          </cell>
          <cell r="AV61">
            <v>5520</v>
          </cell>
          <cell r="AW61">
            <v>5520</v>
          </cell>
          <cell r="AX61">
            <v>0</v>
          </cell>
          <cell r="AY61">
            <v>2760</v>
          </cell>
          <cell r="AZ61">
            <v>0</v>
          </cell>
          <cell r="BA61">
            <v>1380</v>
          </cell>
          <cell r="BB61">
            <v>9660</v>
          </cell>
          <cell r="BC61">
            <v>6900</v>
          </cell>
          <cell r="BD61">
            <v>4140</v>
          </cell>
          <cell r="BE61">
            <v>1380</v>
          </cell>
          <cell r="BF61">
            <v>2760</v>
          </cell>
          <cell r="BG61">
            <v>2760</v>
          </cell>
          <cell r="BH61">
            <v>2760</v>
          </cell>
          <cell r="BI61">
            <v>2760</v>
          </cell>
          <cell r="BJ61">
            <v>4140</v>
          </cell>
        </row>
        <row r="62">
          <cell r="A62">
            <v>12</v>
          </cell>
          <cell r="B62">
            <v>1771</v>
          </cell>
          <cell r="C62" t="str">
            <v>ペットシ－ツ＆トイレ　　　　　　　　　　　　　　</v>
          </cell>
          <cell r="D62">
            <v>1</v>
          </cell>
          <cell r="E62">
            <v>52</v>
          </cell>
          <cell r="F62">
            <v>4088803</v>
          </cell>
          <cell r="G62" t="str">
            <v>ﾍﾟﾂﾄｹｱ ｱｲｹﾝ ﾅﾌﾟｷﾝ</v>
          </cell>
          <cell r="H62" t="str">
            <v>ﾚｷﾞﾕﾗ- 16ﾏｲ 7X11.5CM</v>
          </cell>
          <cell r="I62">
            <v>498</v>
          </cell>
          <cell r="J62">
            <v>141531</v>
          </cell>
          <cell r="K62">
            <v>0</v>
          </cell>
          <cell r="L62">
            <v>0</v>
          </cell>
          <cell r="M62">
            <v>996</v>
          </cell>
          <cell r="N62">
            <v>1493</v>
          </cell>
          <cell r="O62">
            <v>498</v>
          </cell>
          <cell r="P62">
            <v>1494</v>
          </cell>
          <cell r="Q62">
            <v>2987</v>
          </cell>
          <cell r="R62">
            <v>2489</v>
          </cell>
          <cell r="S62">
            <v>996</v>
          </cell>
          <cell r="T62">
            <v>996</v>
          </cell>
          <cell r="U62">
            <v>2986</v>
          </cell>
          <cell r="V62">
            <v>3484</v>
          </cell>
          <cell r="W62">
            <v>996</v>
          </cell>
          <cell r="X62">
            <v>1494</v>
          </cell>
          <cell r="Y62">
            <v>996</v>
          </cell>
          <cell r="Z62">
            <v>1990</v>
          </cell>
          <cell r="AA62">
            <v>1494</v>
          </cell>
          <cell r="AB62">
            <v>1992</v>
          </cell>
          <cell r="AC62">
            <v>996</v>
          </cell>
          <cell r="AD62">
            <v>4176</v>
          </cell>
          <cell r="AE62">
            <v>2610</v>
          </cell>
          <cell r="AF62">
            <v>4176</v>
          </cell>
          <cell r="AG62">
            <v>2088</v>
          </cell>
          <cell r="AH62">
            <v>5742</v>
          </cell>
          <cell r="AI62">
            <v>7212</v>
          </cell>
          <cell r="AJ62">
            <v>2988</v>
          </cell>
          <cell r="AK62">
            <v>0</v>
          </cell>
          <cell r="AL62">
            <v>2988</v>
          </cell>
          <cell r="AM62">
            <v>5976</v>
          </cell>
          <cell r="AN62">
            <v>2490</v>
          </cell>
          <cell r="AO62">
            <v>1992</v>
          </cell>
          <cell r="AP62">
            <v>4482</v>
          </cell>
          <cell r="AQ62">
            <v>3984</v>
          </cell>
          <cell r="AR62">
            <v>6474</v>
          </cell>
          <cell r="AS62">
            <v>3984</v>
          </cell>
          <cell r="AT62">
            <v>3984</v>
          </cell>
          <cell r="AU62">
            <v>5478</v>
          </cell>
          <cell r="AV62">
            <v>4980</v>
          </cell>
          <cell r="AW62">
            <v>3486</v>
          </cell>
          <cell r="AX62">
            <v>3486</v>
          </cell>
          <cell r="AY62">
            <v>1992</v>
          </cell>
          <cell r="AZ62">
            <v>2988</v>
          </cell>
          <cell r="BA62">
            <v>4482</v>
          </cell>
          <cell r="BB62">
            <v>4482</v>
          </cell>
          <cell r="BC62">
            <v>1992</v>
          </cell>
          <cell r="BD62">
            <v>3486</v>
          </cell>
          <cell r="BE62">
            <v>1494</v>
          </cell>
          <cell r="BF62">
            <v>2490</v>
          </cell>
          <cell r="BG62">
            <v>1992</v>
          </cell>
          <cell r="BH62">
            <v>1494</v>
          </cell>
          <cell r="BI62">
            <v>2490</v>
          </cell>
          <cell r="BJ62">
            <v>996</v>
          </cell>
        </row>
        <row r="63">
          <cell r="A63">
            <v>12</v>
          </cell>
          <cell r="B63">
            <v>1771</v>
          </cell>
          <cell r="C63" t="str">
            <v>ペットシ－ツ＆トイレ　　　　　　　　　　　　　　</v>
          </cell>
          <cell r="D63">
            <v>1</v>
          </cell>
          <cell r="E63">
            <v>52</v>
          </cell>
          <cell r="F63">
            <v>6028559</v>
          </cell>
          <cell r="G63" t="str">
            <v>JP ﾍﾟﾂﾄﾉｶﾐﾊﾟﾝﾂ</v>
          </cell>
          <cell r="H63" t="str">
            <v>L 30P</v>
          </cell>
          <cell r="I63">
            <v>2780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</row>
        <row r="64">
          <cell r="A64">
            <v>12</v>
          </cell>
          <cell r="B64">
            <v>1771</v>
          </cell>
          <cell r="C64" t="str">
            <v>ペットシ－ツ＆トイレ　　　　　　　　　　　　　　</v>
          </cell>
          <cell r="D64">
            <v>1</v>
          </cell>
          <cell r="E64">
            <v>52</v>
          </cell>
          <cell r="F64">
            <v>4088811</v>
          </cell>
          <cell r="G64" t="str">
            <v>ﾍﾟﾂﾄｹｱ ｱｲｹﾝ ﾅﾌﾟｷﾝ</v>
          </cell>
          <cell r="H64" t="str">
            <v>ﾐﾆ 26ﾏｲ ｻｲｽﾞ4.5X7.5C</v>
          </cell>
          <cell r="I64">
            <v>398</v>
          </cell>
          <cell r="J64">
            <v>137996</v>
          </cell>
          <cell r="K64">
            <v>0</v>
          </cell>
          <cell r="L64">
            <v>0</v>
          </cell>
          <cell r="M64">
            <v>796</v>
          </cell>
          <cell r="N64">
            <v>1591</v>
          </cell>
          <cell r="O64">
            <v>2386</v>
          </cell>
          <cell r="P64">
            <v>1591</v>
          </cell>
          <cell r="Q64">
            <v>796</v>
          </cell>
          <cell r="R64">
            <v>2783</v>
          </cell>
          <cell r="S64">
            <v>1990</v>
          </cell>
          <cell r="T64">
            <v>1194</v>
          </cell>
          <cell r="U64">
            <v>1989</v>
          </cell>
          <cell r="V64">
            <v>398</v>
          </cell>
          <cell r="W64">
            <v>3182</v>
          </cell>
          <cell r="X64">
            <v>1988</v>
          </cell>
          <cell r="Y64">
            <v>3580</v>
          </cell>
          <cell r="Z64">
            <v>796</v>
          </cell>
          <cell r="AA64">
            <v>2387</v>
          </cell>
          <cell r="AB64">
            <v>1590</v>
          </cell>
          <cell r="AC64">
            <v>5218</v>
          </cell>
          <cell r="AD64">
            <v>2919</v>
          </cell>
          <cell r="AE64">
            <v>3753</v>
          </cell>
          <cell r="AF64">
            <v>4587</v>
          </cell>
          <cell r="AG64">
            <v>2919</v>
          </cell>
          <cell r="AH64">
            <v>5004</v>
          </cell>
          <cell r="AI64">
            <v>3715</v>
          </cell>
          <cell r="AJ64">
            <v>3184</v>
          </cell>
          <cell r="AK64">
            <v>1194</v>
          </cell>
          <cell r="AL64">
            <v>1592</v>
          </cell>
          <cell r="AM64">
            <v>3184</v>
          </cell>
          <cell r="AN64">
            <v>3582</v>
          </cell>
          <cell r="AO64">
            <v>3980</v>
          </cell>
          <cell r="AP64">
            <v>3184</v>
          </cell>
          <cell r="AQ64">
            <v>2786</v>
          </cell>
          <cell r="AR64">
            <v>4378</v>
          </cell>
          <cell r="AS64">
            <v>2388</v>
          </cell>
          <cell r="AT64">
            <v>5622</v>
          </cell>
          <cell r="AU64">
            <v>6766</v>
          </cell>
          <cell r="AV64">
            <v>5572</v>
          </cell>
          <cell r="AW64">
            <v>3582</v>
          </cell>
          <cell r="AX64">
            <v>2786</v>
          </cell>
          <cell r="AY64">
            <v>1592</v>
          </cell>
          <cell r="AZ64">
            <v>1194</v>
          </cell>
          <cell r="BA64">
            <v>1990</v>
          </cell>
          <cell r="BB64">
            <v>2786</v>
          </cell>
          <cell r="BC64">
            <v>3980</v>
          </cell>
          <cell r="BD64">
            <v>3980</v>
          </cell>
          <cell r="BE64">
            <v>2786</v>
          </cell>
          <cell r="BF64">
            <v>1194</v>
          </cell>
          <cell r="BG64">
            <v>1592</v>
          </cell>
          <cell r="BH64">
            <v>1990</v>
          </cell>
          <cell r="BI64">
            <v>2786</v>
          </cell>
          <cell r="BJ64">
            <v>1194</v>
          </cell>
        </row>
        <row r="65">
          <cell r="A65">
            <v>12</v>
          </cell>
          <cell r="B65">
            <v>1771</v>
          </cell>
          <cell r="C65" t="str">
            <v>ペットシ－ツ＆トイレ　　　　　　　　　　　　　　</v>
          </cell>
          <cell r="D65">
            <v>1</v>
          </cell>
          <cell r="E65">
            <v>52</v>
          </cell>
          <cell r="F65">
            <v>6766604</v>
          </cell>
          <cell r="G65" t="str">
            <v>ﾕﾆﾁﾔ-ﾑ  ｶﾐｵﾑﾂ</v>
          </cell>
          <cell r="H65" t="str">
            <v>SS 30P</v>
          </cell>
          <cell r="I65">
            <v>1980</v>
          </cell>
          <cell r="J65">
            <v>3709926</v>
          </cell>
          <cell r="K65">
            <v>134640</v>
          </cell>
          <cell r="L65">
            <v>174240</v>
          </cell>
          <cell r="M65">
            <v>130680</v>
          </cell>
          <cell r="N65">
            <v>164340</v>
          </cell>
          <cell r="O65">
            <v>148500</v>
          </cell>
          <cell r="P65">
            <v>168300</v>
          </cell>
          <cell r="Q65">
            <v>146520</v>
          </cell>
          <cell r="R65">
            <v>132660</v>
          </cell>
          <cell r="S65">
            <v>150480</v>
          </cell>
          <cell r="T65">
            <v>128700</v>
          </cell>
          <cell r="U65">
            <v>134640</v>
          </cell>
          <cell r="V65">
            <v>144540</v>
          </cell>
          <cell r="W65">
            <v>110880</v>
          </cell>
          <cell r="X65">
            <v>126720</v>
          </cell>
          <cell r="Y65">
            <v>136620</v>
          </cell>
          <cell r="Z65">
            <v>114840</v>
          </cell>
          <cell r="AA65">
            <v>138600</v>
          </cell>
          <cell r="AB65">
            <v>144540</v>
          </cell>
          <cell r="AC65">
            <v>118800</v>
          </cell>
          <cell r="AD65">
            <v>137214</v>
          </cell>
          <cell r="AE65">
            <v>120582</v>
          </cell>
          <cell r="AF65">
            <v>141372</v>
          </cell>
          <cell r="AG65">
            <v>141372</v>
          </cell>
          <cell r="AH65">
            <v>116424</v>
          </cell>
          <cell r="AI65">
            <v>118602</v>
          </cell>
          <cell r="AJ65">
            <v>106920</v>
          </cell>
          <cell r="AK65">
            <v>67320</v>
          </cell>
          <cell r="AL65">
            <v>79200</v>
          </cell>
          <cell r="AM65">
            <v>29700</v>
          </cell>
          <cell r="AN65">
            <v>1980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</row>
        <row r="66">
          <cell r="A66">
            <v>12</v>
          </cell>
          <cell r="B66">
            <v>1771</v>
          </cell>
          <cell r="C66" t="str">
            <v>ペットシ－ツ＆トイレ　　　　　　　　　　　　　　</v>
          </cell>
          <cell r="D66">
            <v>1</v>
          </cell>
          <cell r="E66">
            <v>52</v>
          </cell>
          <cell r="F66">
            <v>6300628</v>
          </cell>
          <cell r="G66" t="str">
            <v>ﾀ-ｷ- ｵｻﾝﾎﾟﾂﾁ</v>
          </cell>
          <cell r="H66" t="str">
            <v>OSP-1</v>
          </cell>
          <cell r="I66">
            <v>798</v>
          </cell>
          <cell r="J66">
            <v>354662</v>
          </cell>
          <cell r="K66">
            <v>6383</v>
          </cell>
          <cell r="L66">
            <v>7181</v>
          </cell>
          <cell r="M66">
            <v>9574</v>
          </cell>
          <cell r="N66">
            <v>8776</v>
          </cell>
          <cell r="O66">
            <v>7182</v>
          </cell>
          <cell r="P66">
            <v>14361</v>
          </cell>
          <cell r="Q66">
            <v>6382</v>
          </cell>
          <cell r="R66">
            <v>7182</v>
          </cell>
          <cell r="S66">
            <v>7978</v>
          </cell>
          <cell r="T66">
            <v>7978</v>
          </cell>
          <cell r="U66">
            <v>8776</v>
          </cell>
          <cell r="V66">
            <v>8777</v>
          </cell>
          <cell r="W66">
            <v>7979</v>
          </cell>
          <cell r="X66">
            <v>8776</v>
          </cell>
          <cell r="Y66">
            <v>6383</v>
          </cell>
          <cell r="Z66">
            <v>11170</v>
          </cell>
          <cell r="AA66">
            <v>12765</v>
          </cell>
          <cell r="AB66">
            <v>9575</v>
          </cell>
          <cell r="AC66">
            <v>4788</v>
          </cell>
          <cell r="AD66">
            <v>10044</v>
          </cell>
          <cell r="AE66">
            <v>8370</v>
          </cell>
          <cell r="AF66">
            <v>12555</v>
          </cell>
          <cell r="AG66">
            <v>9207</v>
          </cell>
          <cell r="AH66">
            <v>7533</v>
          </cell>
          <cell r="AI66">
            <v>11484</v>
          </cell>
          <cell r="AJ66">
            <v>4029</v>
          </cell>
          <cell r="AK66">
            <v>3990</v>
          </cell>
          <cell r="AL66">
            <v>9576</v>
          </cell>
          <cell r="AM66">
            <v>5586</v>
          </cell>
          <cell r="AN66">
            <v>3990</v>
          </cell>
          <cell r="AO66">
            <v>9276</v>
          </cell>
          <cell r="AP66">
            <v>6384</v>
          </cell>
          <cell r="AQ66">
            <v>6084</v>
          </cell>
          <cell r="AR66">
            <v>2394</v>
          </cell>
          <cell r="AS66">
            <v>4788</v>
          </cell>
          <cell r="AT66">
            <v>6384</v>
          </cell>
          <cell r="AU66">
            <v>5586</v>
          </cell>
          <cell r="AV66">
            <v>5586</v>
          </cell>
          <cell r="AW66">
            <v>6384</v>
          </cell>
          <cell r="AX66">
            <v>1596</v>
          </cell>
          <cell r="AY66">
            <v>6384</v>
          </cell>
          <cell r="AZ66">
            <v>3192</v>
          </cell>
          <cell r="BA66">
            <v>9576</v>
          </cell>
          <cell r="BB66">
            <v>3990</v>
          </cell>
          <cell r="BC66">
            <v>3990</v>
          </cell>
          <cell r="BD66">
            <v>3192</v>
          </cell>
          <cell r="BE66">
            <v>4788</v>
          </cell>
          <cell r="BF66">
            <v>4788</v>
          </cell>
          <cell r="BG66">
            <v>2394</v>
          </cell>
          <cell r="BH66">
            <v>2394</v>
          </cell>
          <cell r="BI66">
            <v>3990</v>
          </cell>
          <cell r="BJ66">
            <v>3192</v>
          </cell>
        </row>
        <row r="67">
          <cell r="A67">
            <v>12</v>
          </cell>
          <cell r="B67">
            <v>1771</v>
          </cell>
          <cell r="C67" t="str">
            <v>ペットシ－ツ＆トイレ　　　　　　　　　　　　　　</v>
          </cell>
          <cell r="D67">
            <v>1</v>
          </cell>
          <cell r="E67">
            <v>52</v>
          </cell>
          <cell r="F67">
            <v>6295521</v>
          </cell>
          <cell r="G67" t="str">
            <v>JP ﾍﾟﾂﾄﾉｶﾐﾊﾟﾝﾂ</v>
          </cell>
          <cell r="H67" t="str">
            <v>S24ﾏｲｲﾘﾄｸﾖｳ</v>
          </cell>
          <cell r="I67">
            <v>1800</v>
          </cell>
          <cell r="J67">
            <v>1143740</v>
          </cell>
          <cell r="K67">
            <v>9000</v>
          </cell>
          <cell r="L67">
            <v>3600</v>
          </cell>
          <cell r="M67">
            <v>7200</v>
          </cell>
          <cell r="N67">
            <v>10800</v>
          </cell>
          <cell r="O67">
            <v>7200</v>
          </cell>
          <cell r="P67">
            <v>10800</v>
          </cell>
          <cell r="Q67">
            <v>9000</v>
          </cell>
          <cell r="R67">
            <v>18000</v>
          </cell>
          <cell r="S67">
            <v>10800</v>
          </cell>
          <cell r="T67">
            <v>12600</v>
          </cell>
          <cell r="U67">
            <v>10800</v>
          </cell>
          <cell r="V67">
            <v>12600</v>
          </cell>
          <cell r="W67">
            <v>18000</v>
          </cell>
          <cell r="X67">
            <v>21600</v>
          </cell>
          <cell r="Y67">
            <v>23400</v>
          </cell>
          <cell r="Z67">
            <v>21600</v>
          </cell>
          <cell r="AA67">
            <v>16200</v>
          </cell>
          <cell r="AB67">
            <v>28800</v>
          </cell>
          <cell r="AC67">
            <v>19800</v>
          </cell>
          <cell r="AD67">
            <v>18900</v>
          </cell>
          <cell r="AE67">
            <v>20790</v>
          </cell>
          <cell r="AF67">
            <v>22680</v>
          </cell>
          <cell r="AG67">
            <v>18900</v>
          </cell>
          <cell r="AH67">
            <v>20790</v>
          </cell>
          <cell r="AI67">
            <v>12870</v>
          </cell>
          <cell r="AJ67">
            <v>18000</v>
          </cell>
          <cell r="AK67">
            <v>19800</v>
          </cell>
          <cell r="AL67">
            <v>25200</v>
          </cell>
          <cell r="AM67">
            <v>30600</v>
          </cell>
          <cell r="AN67">
            <v>36000</v>
          </cell>
          <cell r="AO67">
            <v>16200</v>
          </cell>
          <cell r="AP67">
            <v>32400</v>
          </cell>
          <cell r="AQ67">
            <v>27000</v>
          </cell>
          <cell r="AR67">
            <v>39580</v>
          </cell>
          <cell r="AS67">
            <v>19580</v>
          </cell>
          <cell r="AT67">
            <v>28480</v>
          </cell>
          <cell r="AU67">
            <v>32040</v>
          </cell>
          <cell r="AV67">
            <v>33820</v>
          </cell>
          <cell r="AW67">
            <v>33820</v>
          </cell>
          <cell r="AX67">
            <v>21360</v>
          </cell>
          <cell r="AY67">
            <v>19580</v>
          </cell>
          <cell r="AZ67">
            <v>16020</v>
          </cell>
          <cell r="BA67">
            <v>24920</v>
          </cell>
          <cell r="BB67">
            <v>29370</v>
          </cell>
          <cell r="BC67">
            <v>17800</v>
          </cell>
          <cell r="BD67">
            <v>29720</v>
          </cell>
          <cell r="BE67">
            <v>27050</v>
          </cell>
          <cell r="BF67">
            <v>38970</v>
          </cell>
          <cell r="BG67">
            <v>32930</v>
          </cell>
          <cell r="BH67">
            <v>35410</v>
          </cell>
          <cell r="BI67">
            <v>27228</v>
          </cell>
          <cell r="BJ67">
            <v>44132</v>
          </cell>
        </row>
        <row r="68">
          <cell r="A68">
            <v>12</v>
          </cell>
          <cell r="B68">
            <v>1771</v>
          </cell>
          <cell r="C68" t="str">
            <v>ペットシ－ツ＆トイレ　　　　　　　　　　　　　　</v>
          </cell>
          <cell r="D68">
            <v>1</v>
          </cell>
          <cell r="E68">
            <v>52</v>
          </cell>
          <cell r="F68">
            <v>6295471</v>
          </cell>
          <cell r="G68" t="str">
            <v>JPﾍﾟﾂﾄﾉｶﾐﾊﾟﾝﾂ</v>
          </cell>
          <cell r="H68" t="str">
            <v>M24ﾏｲｲﾘﾄｸﾖｳ</v>
          </cell>
          <cell r="I68">
            <v>1800</v>
          </cell>
          <cell r="J68">
            <v>1475315</v>
          </cell>
          <cell r="K68">
            <v>17258</v>
          </cell>
          <cell r="L68">
            <v>12705</v>
          </cell>
          <cell r="M68">
            <v>12600</v>
          </cell>
          <cell r="N68">
            <v>18000</v>
          </cell>
          <cell r="O68">
            <v>12600</v>
          </cell>
          <cell r="P68">
            <v>9000</v>
          </cell>
          <cell r="Q68">
            <v>19800</v>
          </cell>
          <cell r="R68">
            <v>16200</v>
          </cell>
          <cell r="S68">
            <v>25200</v>
          </cell>
          <cell r="T68">
            <v>9000</v>
          </cell>
          <cell r="U68">
            <v>21600</v>
          </cell>
          <cell r="V68">
            <v>25200</v>
          </cell>
          <cell r="W68">
            <v>19800</v>
          </cell>
          <cell r="X68">
            <v>23400</v>
          </cell>
          <cell r="Y68">
            <v>18000</v>
          </cell>
          <cell r="Z68">
            <v>30600</v>
          </cell>
          <cell r="AA68">
            <v>14400</v>
          </cell>
          <cell r="AB68">
            <v>21600</v>
          </cell>
          <cell r="AC68">
            <v>16200</v>
          </cell>
          <cell r="AD68">
            <v>17010</v>
          </cell>
          <cell r="AE68">
            <v>13230</v>
          </cell>
          <cell r="AF68">
            <v>18900</v>
          </cell>
          <cell r="AG68">
            <v>18510</v>
          </cell>
          <cell r="AH68">
            <v>31548</v>
          </cell>
          <cell r="AI68">
            <v>35370</v>
          </cell>
          <cell r="AJ68">
            <v>23400</v>
          </cell>
          <cell r="AK68">
            <v>27000</v>
          </cell>
          <cell r="AL68">
            <v>16200</v>
          </cell>
          <cell r="AM68">
            <v>34200</v>
          </cell>
          <cell r="AN68">
            <v>37800</v>
          </cell>
          <cell r="AO68">
            <v>28800</v>
          </cell>
          <cell r="AP68">
            <v>39600</v>
          </cell>
          <cell r="AQ68">
            <v>36680</v>
          </cell>
          <cell r="AR68">
            <v>46800</v>
          </cell>
          <cell r="AS68">
            <v>37380</v>
          </cell>
          <cell r="AT68">
            <v>44500</v>
          </cell>
          <cell r="AU68">
            <v>52860</v>
          </cell>
          <cell r="AV68">
            <v>46280</v>
          </cell>
          <cell r="AW68">
            <v>41640</v>
          </cell>
          <cell r="AX68">
            <v>48060</v>
          </cell>
          <cell r="AY68">
            <v>23140</v>
          </cell>
          <cell r="AZ68">
            <v>33820</v>
          </cell>
          <cell r="BA68">
            <v>25626</v>
          </cell>
          <cell r="BB68">
            <v>43420</v>
          </cell>
          <cell r="BC68">
            <v>36846</v>
          </cell>
          <cell r="BD68">
            <v>41916</v>
          </cell>
          <cell r="BE68">
            <v>21360</v>
          </cell>
          <cell r="BF68">
            <v>23140</v>
          </cell>
          <cell r="BG68">
            <v>54600</v>
          </cell>
          <cell r="BH68">
            <v>52682</v>
          </cell>
          <cell r="BI68">
            <v>34836</v>
          </cell>
          <cell r="BJ68">
            <v>44998</v>
          </cell>
        </row>
        <row r="69">
          <cell r="A69">
            <v>12</v>
          </cell>
          <cell r="B69">
            <v>1771</v>
          </cell>
          <cell r="C69" t="str">
            <v>ペットシ－ツ＆トイレ　　　　　　　　　　　　　　</v>
          </cell>
          <cell r="D69">
            <v>1</v>
          </cell>
          <cell r="E69">
            <v>52</v>
          </cell>
          <cell r="F69">
            <v>6028658</v>
          </cell>
          <cell r="G69" t="str">
            <v>JPﾍﾟﾂﾄﾉｶﾐﾊﾟﾝﾂ</v>
          </cell>
          <cell r="H69" t="str">
            <v>SS 30P</v>
          </cell>
          <cell r="I69">
            <v>2480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</row>
        <row r="70">
          <cell r="A70">
            <v>12</v>
          </cell>
          <cell r="B70">
            <v>1771</v>
          </cell>
          <cell r="C70" t="str">
            <v>ペットシ－ツ＆トイレ　　　　　　　　　　　　　　</v>
          </cell>
          <cell r="D70">
            <v>1</v>
          </cell>
          <cell r="E70">
            <v>52</v>
          </cell>
          <cell r="F70">
            <v>6028641</v>
          </cell>
          <cell r="G70" t="str">
            <v>JP ﾍﾟﾂﾄﾉｶﾐﾊﾟﾝﾂ</v>
          </cell>
          <cell r="H70" t="str">
            <v>S 30P</v>
          </cell>
          <cell r="I70">
            <v>2480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</row>
        <row r="71">
          <cell r="A71">
            <v>12</v>
          </cell>
          <cell r="B71">
            <v>1771</v>
          </cell>
          <cell r="C71" t="str">
            <v>ペットシ－ツ＆トイレ　　　　　　　　　　　　　　</v>
          </cell>
          <cell r="D71">
            <v>1</v>
          </cell>
          <cell r="E71">
            <v>52</v>
          </cell>
          <cell r="F71">
            <v>6766638</v>
          </cell>
          <cell r="G71" t="str">
            <v>ﾕﾆﾁﾔ-ﾑ  ｶﾐｵﾑﾂ</v>
          </cell>
          <cell r="H71" t="str">
            <v>L 26P</v>
          </cell>
          <cell r="I71">
            <v>1980</v>
          </cell>
          <cell r="J71">
            <v>2235519</v>
          </cell>
          <cell r="K71">
            <v>108900</v>
          </cell>
          <cell r="L71">
            <v>81180</v>
          </cell>
          <cell r="M71">
            <v>97020</v>
          </cell>
          <cell r="N71">
            <v>75240</v>
          </cell>
          <cell r="O71">
            <v>106920</v>
          </cell>
          <cell r="P71">
            <v>81180</v>
          </cell>
          <cell r="Q71">
            <v>93060</v>
          </cell>
          <cell r="R71">
            <v>79200</v>
          </cell>
          <cell r="S71">
            <v>73260</v>
          </cell>
          <cell r="T71">
            <v>65340</v>
          </cell>
          <cell r="U71">
            <v>77220</v>
          </cell>
          <cell r="V71">
            <v>73260</v>
          </cell>
          <cell r="W71">
            <v>41580</v>
          </cell>
          <cell r="X71">
            <v>71280</v>
          </cell>
          <cell r="Y71">
            <v>73260</v>
          </cell>
          <cell r="Z71">
            <v>83160</v>
          </cell>
          <cell r="AA71">
            <v>83160</v>
          </cell>
          <cell r="AB71">
            <v>75240</v>
          </cell>
          <cell r="AC71">
            <v>95040</v>
          </cell>
          <cell r="AD71">
            <v>81081</v>
          </cell>
          <cell r="AE71">
            <v>74844</v>
          </cell>
          <cell r="AF71">
            <v>93555</v>
          </cell>
          <cell r="AG71">
            <v>79002</v>
          </cell>
          <cell r="AH71">
            <v>74844</v>
          </cell>
          <cell r="AI71">
            <v>73953</v>
          </cell>
          <cell r="AJ71">
            <v>67320</v>
          </cell>
          <cell r="AK71">
            <v>65340</v>
          </cell>
          <cell r="AL71">
            <v>55440</v>
          </cell>
          <cell r="AM71">
            <v>35640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</row>
        <row r="72">
          <cell r="A72">
            <v>12</v>
          </cell>
          <cell r="B72">
            <v>1771</v>
          </cell>
          <cell r="C72" t="str">
            <v>ペットシ－ツ＆トイレ　　　　　　　　　　　　　　</v>
          </cell>
          <cell r="D72">
            <v>1</v>
          </cell>
          <cell r="E72">
            <v>52</v>
          </cell>
          <cell r="F72">
            <v>6766620</v>
          </cell>
          <cell r="G72" t="str">
            <v>ﾕﾆﾁﾔ-ﾑ  ｶﾐｵﾑﾂ</v>
          </cell>
          <cell r="H72" t="str">
            <v>M 28P</v>
          </cell>
          <cell r="I72">
            <v>1980</v>
          </cell>
          <cell r="J72">
            <v>2046528</v>
          </cell>
          <cell r="K72">
            <v>73260</v>
          </cell>
          <cell r="L72">
            <v>57420</v>
          </cell>
          <cell r="M72">
            <v>71280</v>
          </cell>
          <cell r="N72">
            <v>99000</v>
          </cell>
          <cell r="O72">
            <v>79200</v>
          </cell>
          <cell r="P72">
            <v>81180</v>
          </cell>
          <cell r="Q72">
            <v>85140</v>
          </cell>
          <cell r="R72">
            <v>73260</v>
          </cell>
          <cell r="S72">
            <v>87120</v>
          </cell>
          <cell r="T72">
            <v>49500</v>
          </cell>
          <cell r="U72">
            <v>63360</v>
          </cell>
          <cell r="V72">
            <v>83160</v>
          </cell>
          <cell r="W72">
            <v>51480</v>
          </cell>
          <cell r="X72">
            <v>79200</v>
          </cell>
          <cell r="Y72">
            <v>57420</v>
          </cell>
          <cell r="Z72">
            <v>85140</v>
          </cell>
          <cell r="AA72">
            <v>63360</v>
          </cell>
          <cell r="AB72">
            <v>63360</v>
          </cell>
          <cell r="AC72">
            <v>71280</v>
          </cell>
          <cell r="AD72">
            <v>85239</v>
          </cell>
          <cell r="AE72">
            <v>72765</v>
          </cell>
          <cell r="AF72">
            <v>62370</v>
          </cell>
          <cell r="AG72">
            <v>60291</v>
          </cell>
          <cell r="AH72">
            <v>95634</v>
          </cell>
          <cell r="AI72">
            <v>82269</v>
          </cell>
          <cell r="AJ72">
            <v>63360</v>
          </cell>
          <cell r="AK72">
            <v>69300</v>
          </cell>
          <cell r="AL72">
            <v>49500</v>
          </cell>
          <cell r="AM72">
            <v>29700</v>
          </cell>
          <cell r="AN72">
            <v>1980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</row>
        <row r="73">
          <cell r="A73">
            <v>12</v>
          </cell>
          <cell r="B73">
            <v>1771</v>
          </cell>
          <cell r="C73" t="str">
            <v>ペットシ－ツ＆トイレ　　　　　　　　　　　　　　</v>
          </cell>
          <cell r="D73">
            <v>1</v>
          </cell>
          <cell r="E73">
            <v>52</v>
          </cell>
          <cell r="F73">
            <v>6766612</v>
          </cell>
          <cell r="G73" t="str">
            <v>ﾕﾆﾁﾔ-ﾑ  ｶﾐｵﾑﾂ</v>
          </cell>
          <cell r="H73" t="str">
            <v>S 30P</v>
          </cell>
          <cell r="I73">
            <v>1980</v>
          </cell>
          <cell r="J73">
            <v>2577168</v>
          </cell>
          <cell r="K73">
            <v>89100</v>
          </cell>
          <cell r="L73">
            <v>104940</v>
          </cell>
          <cell r="M73">
            <v>89100</v>
          </cell>
          <cell r="N73">
            <v>87120</v>
          </cell>
          <cell r="O73">
            <v>100980</v>
          </cell>
          <cell r="P73">
            <v>87120</v>
          </cell>
          <cell r="Q73">
            <v>116820</v>
          </cell>
          <cell r="R73">
            <v>85140</v>
          </cell>
          <cell r="S73">
            <v>89100</v>
          </cell>
          <cell r="T73">
            <v>93060</v>
          </cell>
          <cell r="U73">
            <v>104940</v>
          </cell>
          <cell r="V73">
            <v>122760</v>
          </cell>
          <cell r="W73">
            <v>83160</v>
          </cell>
          <cell r="X73">
            <v>104940</v>
          </cell>
          <cell r="Y73">
            <v>100980</v>
          </cell>
          <cell r="Z73">
            <v>89100</v>
          </cell>
          <cell r="AA73">
            <v>75240</v>
          </cell>
          <cell r="AB73">
            <v>100980</v>
          </cell>
          <cell r="AC73">
            <v>108900</v>
          </cell>
          <cell r="AD73">
            <v>108108</v>
          </cell>
          <cell r="AE73">
            <v>108108</v>
          </cell>
          <cell r="AF73">
            <v>72765</v>
          </cell>
          <cell r="AG73">
            <v>93555</v>
          </cell>
          <cell r="AH73">
            <v>95634</v>
          </cell>
          <cell r="AI73">
            <v>73458</v>
          </cell>
          <cell r="AJ73">
            <v>65340</v>
          </cell>
          <cell r="AK73">
            <v>55440</v>
          </cell>
          <cell r="AL73">
            <v>51480</v>
          </cell>
          <cell r="AM73">
            <v>15840</v>
          </cell>
          <cell r="AN73">
            <v>3960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</row>
        <row r="74">
          <cell r="A74">
            <v>12</v>
          </cell>
          <cell r="B74">
            <v>1771</v>
          </cell>
          <cell r="C74" t="str">
            <v>ペットシ－ツ＆トイレ　　　　　　　　　　　　　　</v>
          </cell>
          <cell r="D74">
            <v>1</v>
          </cell>
          <cell r="E74">
            <v>52</v>
          </cell>
          <cell r="F74">
            <v>6277727</v>
          </cell>
          <cell r="G74" t="str">
            <v>ﾄﾖﾀｶｺｳ ﾖｺﾓﾚﾎﾞｳｼｼ-ﾄ</v>
          </cell>
          <cell r="H74" t="str">
            <v>2ﾏｲｲﾘ</v>
          </cell>
          <cell r="I74">
            <v>498</v>
          </cell>
          <cell r="J74">
            <v>139021</v>
          </cell>
          <cell r="K74">
            <v>4980</v>
          </cell>
          <cell r="L74">
            <v>996</v>
          </cell>
          <cell r="M74">
            <v>2987</v>
          </cell>
          <cell r="N74">
            <v>6469</v>
          </cell>
          <cell r="O74">
            <v>1992</v>
          </cell>
          <cell r="P74">
            <v>1992</v>
          </cell>
          <cell r="Q74">
            <v>5478</v>
          </cell>
          <cell r="R74">
            <v>4975</v>
          </cell>
          <cell r="S74">
            <v>1992</v>
          </cell>
          <cell r="T74">
            <v>3981</v>
          </cell>
          <cell r="U74">
            <v>1494</v>
          </cell>
          <cell r="V74">
            <v>3484</v>
          </cell>
          <cell r="W74">
            <v>1493</v>
          </cell>
          <cell r="X74">
            <v>2489</v>
          </cell>
          <cell r="Y74">
            <v>1494</v>
          </cell>
          <cell r="Z74">
            <v>3983</v>
          </cell>
          <cell r="AA74">
            <v>3983</v>
          </cell>
          <cell r="AB74">
            <v>3484</v>
          </cell>
          <cell r="AC74">
            <v>2987</v>
          </cell>
          <cell r="AD74">
            <v>4698</v>
          </cell>
          <cell r="AE74">
            <v>1566</v>
          </cell>
          <cell r="AF74">
            <v>1044</v>
          </cell>
          <cell r="AG74">
            <v>4176</v>
          </cell>
          <cell r="AH74">
            <v>1044</v>
          </cell>
          <cell r="AI74">
            <v>522</v>
          </cell>
          <cell r="AJ74">
            <v>3486</v>
          </cell>
          <cell r="AK74">
            <v>996</v>
          </cell>
          <cell r="AL74">
            <v>996</v>
          </cell>
          <cell r="AM74">
            <v>4980</v>
          </cell>
          <cell r="AN74">
            <v>996</v>
          </cell>
          <cell r="AO74">
            <v>2490</v>
          </cell>
          <cell r="AP74">
            <v>4482</v>
          </cell>
          <cell r="AQ74">
            <v>996</v>
          </cell>
          <cell r="AR74">
            <v>3984</v>
          </cell>
          <cell r="AS74">
            <v>2988</v>
          </cell>
          <cell r="AT74">
            <v>5976</v>
          </cell>
          <cell r="AU74">
            <v>1494</v>
          </cell>
          <cell r="AV74">
            <v>3486</v>
          </cell>
          <cell r="AW74">
            <v>1494</v>
          </cell>
          <cell r="AX74">
            <v>2490</v>
          </cell>
          <cell r="AY74">
            <v>996</v>
          </cell>
          <cell r="AZ74">
            <v>1494</v>
          </cell>
          <cell r="BA74">
            <v>2490</v>
          </cell>
          <cell r="BB74">
            <v>498</v>
          </cell>
          <cell r="BC74">
            <v>2490</v>
          </cell>
          <cell r="BD74">
            <v>1992</v>
          </cell>
          <cell r="BE74">
            <v>1992</v>
          </cell>
          <cell r="BF74">
            <v>996</v>
          </cell>
          <cell r="BG74">
            <v>3486</v>
          </cell>
          <cell r="BH74">
            <v>996</v>
          </cell>
          <cell r="BI74">
            <v>3984</v>
          </cell>
          <cell r="BJ74">
            <v>2490</v>
          </cell>
        </row>
        <row r="75">
          <cell r="A75">
            <v>12</v>
          </cell>
          <cell r="B75">
            <v>1771</v>
          </cell>
          <cell r="C75" t="str">
            <v>ペットシ－ツ＆トイレ　　　　　　　　　　　　　　</v>
          </cell>
          <cell r="D75">
            <v>1</v>
          </cell>
          <cell r="E75">
            <v>52</v>
          </cell>
          <cell r="F75">
            <v>6028625</v>
          </cell>
          <cell r="G75" t="str">
            <v>JPﾍﾟﾂﾄﾉｶﾐﾊﾟﾝﾂ</v>
          </cell>
          <cell r="H75" t="str">
            <v>M 30P</v>
          </cell>
          <cell r="I75">
            <v>2780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</row>
        <row r="76">
          <cell r="A76">
            <v>12</v>
          </cell>
          <cell r="B76">
            <v>1771</v>
          </cell>
          <cell r="C76" t="str">
            <v>ペットシ－ツ＆トイレ　　　　　　　　　　　　　　</v>
          </cell>
          <cell r="D76">
            <v>1</v>
          </cell>
          <cell r="E76">
            <v>52</v>
          </cell>
          <cell r="F76">
            <v>5918149</v>
          </cell>
          <cell r="G76" t="str">
            <v>ｹﾞﾝﾀﾞｲ ﾋﾞｽｶﾙﾘｷﾂﾄﾞ</v>
          </cell>
          <cell r="H76" t="str">
            <v>ｲﾇﾖｳ</v>
          </cell>
          <cell r="I76">
            <v>498</v>
          </cell>
          <cell r="J76">
            <v>9462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498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4980</v>
          </cell>
          <cell r="AS76">
            <v>0</v>
          </cell>
          <cell r="AT76">
            <v>0</v>
          </cell>
          <cell r="AU76">
            <v>498</v>
          </cell>
          <cell r="AV76">
            <v>0</v>
          </cell>
          <cell r="AW76">
            <v>498</v>
          </cell>
          <cell r="AX76">
            <v>0</v>
          </cell>
          <cell r="AY76">
            <v>0</v>
          </cell>
          <cell r="AZ76">
            <v>498</v>
          </cell>
          <cell r="BA76">
            <v>498</v>
          </cell>
          <cell r="BB76">
            <v>996</v>
          </cell>
          <cell r="BC76">
            <v>498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498</v>
          </cell>
          <cell r="BJ76">
            <v>0</v>
          </cell>
        </row>
        <row r="77">
          <cell r="A77">
            <v>12</v>
          </cell>
          <cell r="B77">
            <v>1771</v>
          </cell>
          <cell r="C77" t="str">
            <v>ペットシ－ツ＆トイレ　　　　　　　　　　　　　　</v>
          </cell>
          <cell r="D77">
            <v>1</v>
          </cell>
          <cell r="E77">
            <v>52</v>
          </cell>
          <cell r="F77">
            <v>6346845</v>
          </cell>
          <cell r="G77" t="str">
            <v>ｺﾝﾊﾟｸﾄﾍﾟﾂﾄｼ-ﾂR</v>
          </cell>
          <cell r="H77" t="str">
            <v>KD-200R</v>
          </cell>
          <cell r="I77">
            <v>725</v>
          </cell>
          <cell r="J77">
            <v>23572485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91900</v>
          </cell>
          <cell r="AV77">
            <v>194300</v>
          </cell>
          <cell r="AW77">
            <v>565500</v>
          </cell>
          <cell r="AX77">
            <v>1059480</v>
          </cell>
          <cell r="AY77">
            <v>165550</v>
          </cell>
          <cell r="AZ77">
            <v>549550</v>
          </cell>
          <cell r="BA77">
            <v>3727600</v>
          </cell>
          <cell r="BB77">
            <v>1774800</v>
          </cell>
          <cell r="BC77">
            <v>2217050</v>
          </cell>
          <cell r="BD77">
            <v>1986500</v>
          </cell>
          <cell r="BE77">
            <v>1943790</v>
          </cell>
          <cell r="BF77">
            <v>2043170</v>
          </cell>
          <cell r="BG77">
            <v>1914885</v>
          </cell>
          <cell r="BH77">
            <v>1497850</v>
          </cell>
          <cell r="BI77">
            <v>1986210</v>
          </cell>
          <cell r="BJ77">
            <v>1854350</v>
          </cell>
        </row>
        <row r="78">
          <cell r="A78">
            <v>12</v>
          </cell>
          <cell r="B78">
            <v>1771</v>
          </cell>
          <cell r="C78" t="str">
            <v>ペットシ－ツ＆トイレ　　　　　　　　　　　　　　</v>
          </cell>
          <cell r="D78">
            <v>1</v>
          </cell>
          <cell r="E78">
            <v>52</v>
          </cell>
          <cell r="F78">
            <v>5352844</v>
          </cell>
          <cell r="G78" t="str">
            <v>ｺ-ﾁﾖ- ｽﾞﾚﾅｲｼ-ﾂ</v>
          </cell>
          <cell r="H78" t="str">
            <v>ﾚｷﾞﾕﾗ-ｵﾀﾒｼ5ﾏｲ</v>
          </cell>
          <cell r="I78">
            <v>98</v>
          </cell>
          <cell r="J78">
            <v>27340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1530</v>
          </cell>
          <cell r="AH78">
            <v>510</v>
          </cell>
          <cell r="AI78">
            <v>506</v>
          </cell>
          <cell r="AJ78">
            <v>1078</v>
          </cell>
          <cell r="AK78">
            <v>392</v>
          </cell>
          <cell r="AL78">
            <v>882</v>
          </cell>
          <cell r="AM78">
            <v>1078</v>
          </cell>
          <cell r="AN78">
            <v>588</v>
          </cell>
          <cell r="AO78">
            <v>588</v>
          </cell>
          <cell r="AP78">
            <v>1078</v>
          </cell>
          <cell r="AQ78">
            <v>784</v>
          </cell>
          <cell r="AR78">
            <v>784</v>
          </cell>
          <cell r="AS78">
            <v>882</v>
          </cell>
          <cell r="AT78">
            <v>980</v>
          </cell>
          <cell r="AU78">
            <v>980</v>
          </cell>
          <cell r="AV78">
            <v>1470</v>
          </cell>
          <cell r="AW78">
            <v>1764</v>
          </cell>
          <cell r="AX78">
            <v>882</v>
          </cell>
          <cell r="AY78">
            <v>784</v>
          </cell>
          <cell r="AZ78">
            <v>686</v>
          </cell>
          <cell r="BA78">
            <v>784</v>
          </cell>
          <cell r="BB78">
            <v>980</v>
          </cell>
          <cell r="BC78">
            <v>1078</v>
          </cell>
          <cell r="BD78">
            <v>980</v>
          </cell>
          <cell r="BE78">
            <v>1176</v>
          </cell>
          <cell r="BF78">
            <v>1372</v>
          </cell>
          <cell r="BG78">
            <v>686</v>
          </cell>
          <cell r="BH78">
            <v>588</v>
          </cell>
          <cell r="BI78">
            <v>882</v>
          </cell>
          <cell r="BJ78">
            <v>588</v>
          </cell>
        </row>
        <row r="79">
          <cell r="A79">
            <v>12</v>
          </cell>
          <cell r="B79">
            <v>1771</v>
          </cell>
          <cell r="C79" t="str">
            <v>ペットシ－ツ＆トイレ　　　　　　　　　　　　　　</v>
          </cell>
          <cell r="D79">
            <v>1</v>
          </cell>
          <cell r="E79">
            <v>52</v>
          </cell>
          <cell r="F79">
            <v>5775127</v>
          </cell>
          <cell r="G79" t="str">
            <v>TO ﾊｳｽﾌﾞﾚ-ｷﾝｸﾞｴｲﾄﾞ</v>
          </cell>
          <cell r="H79" t="str">
            <v>60g</v>
          </cell>
          <cell r="I79">
            <v>1380</v>
          </cell>
          <cell r="J79">
            <v>35052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1380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966</v>
          </cell>
          <cell r="AX79">
            <v>1380</v>
          </cell>
          <cell r="AY79">
            <v>0</v>
          </cell>
          <cell r="AZ79">
            <v>4140</v>
          </cell>
          <cell r="BA79">
            <v>1380</v>
          </cell>
          <cell r="BB79">
            <v>1380</v>
          </cell>
          <cell r="BC79">
            <v>0</v>
          </cell>
          <cell r="BD79">
            <v>1380</v>
          </cell>
          <cell r="BE79">
            <v>2760</v>
          </cell>
          <cell r="BF79">
            <v>4140</v>
          </cell>
          <cell r="BG79">
            <v>1380</v>
          </cell>
          <cell r="BH79">
            <v>3726</v>
          </cell>
          <cell r="BI79">
            <v>4140</v>
          </cell>
          <cell r="BJ79">
            <v>6900</v>
          </cell>
        </row>
        <row r="80">
          <cell r="A80">
            <v>12</v>
          </cell>
          <cell r="B80">
            <v>1771</v>
          </cell>
          <cell r="C80" t="str">
            <v>ペットシ－ツ＆トイレ　　　　　　　　　　　　　　</v>
          </cell>
          <cell r="D80">
            <v>1</v>
          </cell>
          <cell r="E80">
            <v>52</v>
          </cell>
          <cell r="F80">
            <v>5805270</v>
          </cell>
          <cell r="G80" t="str">
            <v>ｵﾘﾀﾀﾐｲﾇﾄｲﾚ</v>
          </cell>
          <cell r="H80" t="str">
            <v>IT-500 ｽﾄ-ﾝﾍﾞ-ｼﾞﾕ</v>
          </cell>
          <cell r="I80">
            <v>1280</v>
          </cell>
          <cell r="J80">
            <v>3025422</v>
          </cell>
          <cell r="K80">
            <v>61440</v>
          </cell>
          <cell r="L80">
            <v>74240</v>
          </cell>
          <cell r="M80">
            <v>61440</v>
          </cell>
          <cell r="N80">
            <v>62720</v>
          </cell>
          <cell r="O80">
            <v>75520</v>
          </cell>
          <cell r="P80">
            <v>64000</v>
          </cell>
          <cell r="Q80">
            <v>62720</v>
          </cell>
          <cell r="R80">
            <v>61440</v>
          </cell>
          <cell r="S80">
            <v>65280</v>
          </cell>
          <cell r="T80">
            <v>56320</v>
          </cell>
          <cell r="U80">
            <v>55040</v>
          </cell>
          <cell r="V80">
            <v>71680</v>
          </cell>
          <cell r="W80">
            <v>56320</v>
          </cell>
          <cell r="X80">
            <v>62720</v>
          </cell>
          <cell r="Y80">
            <v>51200</v>
          </cell>
          <cell r="Z80">
            <v>60160</v>
          </cell>
          <cell r="AA80">
            <v>65280</v>
          </cell>
          <cell r="AB80">
            <v>80640</v>
          </cell>
          <cell r="AC80">
            <v>71680</v>
          </cell>
          <cell r="AD80">
            <v>87360</v>
          </cell>
          <cell r="AE80">
            <v>71232</v>
          </cell>
          <cell r="AF80">
            <v>77952</v>
          </cell>
          <cell r="AG80">
            <v>64448</v>
          </cell>
          <cell r="AH80">
            <v>41664</v>
          </cell>
          <cell r="AI80">
            <v>71872</v>
          </cell>
          <cell r="AJ80">
            <v>52544</v>
          </cell>
          <cell r="AK80">
            <v>52090</v>
          </cell>
          <cell r="AL80">
            <v>51200</v>
          </cell>
          <cell r="AM80">
            <v>51200</v>
          </cell>
          <cell r="AN80">
            <v>36940</v>
          </cell>
          <cell r="AO80">
            <v>42740</v>
          </cell>
          <cell r="AP80">
            <v>47360</v>
          </cell>
          <cell r="AQ80">
            <v>43520</v>
          </cell>
          <cell r="AR80">
            <v>43520</v>
          </cell>
          <cell r="AS80">
            <v>42240</v>
          </cell>
          <cell r="AT80">
            <v>42240</v>
          </cell>
          <cell r="AU80">
            <v>48640</v>
          </cell>
          <cell r="AV80">
            <v>63700</v>
          </cell>
          <cell r="AW80">
            <v>57600</v>
          </cell>
          <cell r="AX80">
            <v>51200</v>
          </cell>
          <cell r="AY80">
            <v>46080</v>
          </cell>
          <cell r="AZ80">
            <v>53760</v>
          </cell>
          <cell r="BA80">
            <v>55040</v>
          </cell>
          <cell r="BB80">
            <v>43520</v>
          </cell>
          <cell r="BC80">
            <v>46080</v>
          </cell>
          <cell r="BD80">
            <v>55040</v>
          </cell>
          <cell r="BE80">
            <v>42240</v>
          </cell>
          <cell r="BF80">
            <v>49920</v>
          </cell>
          <cell r="BG80">
            <v>42240</v>
          </cell>
          <cell r="BH80">
            <v>51200</v>
          </cell>
          <cell r="BI80">
            <v>67840</v>
          </cell>
          <cell r="BJ80">
            <v>111360</v>
          </cell>
        </row>
        <row r="81">
          <cell r="A81">
            <v>12</v>
          </cell>
          <cell r="B81">
            <v>1771</v>
          </cell>
          <cell r="C81" t="str">
            <v>ペットシ－ツ＆トイレ　　　　　　　　　　　　　　</v>
          </cell>
          <cell r="D81">
            <v>1</v>
          </cell>
          <cell r="E81">
            <v>52</v>
          </cell>
          <cell r="F81">
            <v>5805494</v>
          </cell>
          <cell r="G81" t="str">
            <v>ﾆｵﾜﾝｸﾝ</v>
          </cell>
          <cell r="H81" t="str">
            <v>70ｾﾝﾁﾒ-ﾄﾙ*45ｾﾝﾁﾒ-ﾄﾙ</v>
          </cell>
          <cell r="I81">
            <v>348</v>
          </cell>
          <cell r="J81">
            <v>11454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2490</v>
          </cell>
          <cell r="BH81">
            <v>1992</v>
          </cell>
          <cell r="BI81">
            <v>1992</v>
          </cell>
          <cell r="BJ81">
            <v>4980</v>
          </cell>
        </row>
        <row r="82">
          <cell r="A82">
            <v>12</v>
          </cell>
          <cell r="B82">
            <v>1771</v>
          </cell>
          <cell r="C82" t="str">
            <v>ペットシ－ツ＆トイレ　　　　　　　　　　　　　　</v>
          </cell>
          <cell r="D82">
            <v>1</v>
          </cell>
          <cell r="E82">
            <v>52</v>
          </cell>
          <cell r="F82">
            <v>6382915</v>
          </cell>
          <cell r="G82" t="str">
            <v>ｸﾘ-ﾝﾍﾟﾂﾄｼ-ﾂｽｸｴｱ</v>
          </cell>
          <cell r="H82" t="str">
            <v>NS-70SQ</v>
          </cell>
          <cell r="I82">
            <v>980</v>
          </cell>
          <cell r="J82">
            <v>319921</v>
          </cell>
          <cell r="K82">
            <v>12740</v>
          </cell>
          <cell r="L82">
            <v>15680</v>
          </cell>
          <cell r="M82">
            <v>11760</v>
          </cell>
          <cell r="N82">
            <v>10780</v>
          </cell>
          <cell r="O82">
            <v>7840</v>
          </cell>
          <cell r="P82">
            <v>16660</v>
          </cell>
          <cell r="Q82">
            <v>8820</v>
          </cell>
          <cell r="R82">
            <v>10780</v>
          </cell>
          <cell r="S82">
            <v>6860</v>
          </cell>
          <cell r="T82">
            <v>9800</v>
          </cell>
          <cell r="U82">
            <v>10780</v>
          </cell>
          <cell r="V82">
            <v>11760</v>
          </cell>
          <cell r="W82">
            <v>8820</v>
          </cell>
          <cell r="X82">
            <v>4900</v>
          </cell>
          <cell r="Y82">
            <v>3920</v>
          </cell>
          <cell r="Z82">
            <v>11760</v>
          </cell>
          <cell r="AA82">
            <v>9800</v>
          </cell>
          <cell r="AB82">
            <v>2940</v>
          </cell>
          <cell r="AC82">
            <v>4900</v>
          </cell>
          <cell r="AD82">
            <v>3087</v>
          </cell>
          <cell r="AE82">
            <v>4116</v>
          </cell>
          <cell r="AF82">
            <v>7203</v>
          </cell>
          <cell r="AG82">
            <v>7203</v>
          </cell>
          <cell r="AH82">
            <v>5145</v>
          </cell>
          <cell r="AI82">
            <v>6027</v>
          </cell>
          <cell r="AJ82">
            <v>4900</v>
          </cell>
          <cell r="AK82">
            <v>6860</v>
          </cell>
          <cell r="AL82">
            <v>3920</v>
          </cell>
          <cell r="AM82">
            <v>5880</v>
          </cell>
          <cell r="AN82">
            <v>2940</v>
          </cell>
          <cell r="AO82">
            <v>980</v>
          </cell>
          <cell r="AP82">
            <v>2940</v>
          </cell>
          <cell r="AQ82">
            <v>7840</v>
          </cell>
          <cell r="AR82">
            <v>0</v>
          </cell>
          <cell r="AS82">
            <v>3920</v>
          </cell>
          <cell r="AT82">
            <v>4900</v>
          </cell>
          <cell r="AU82">
            <v>2940</v>
          </cell>
          <cell r="AV82">
            <v>2940</v>
          </cell>
          <cell r="AW82">
            <v>6860</v>
          </cell>
          <cell r="AX82">
            <v>0</v>
          </cell>
          <cell r="AY82">
            <v>3920</v>
          </cell>
          <cell r="AZ82">
            <v>6860</v>
          </cell>
          <cell r="BA82">
            <v>5880</v>
          </cell>
          <cell r="BB82">
            <v>980</v>
          </cell>
          <cell r="BC82">
            <v>1960</v>
          </cell>
          <cell r="BD82">
            <v>5880</v>
          </cell>
          <cell r="BE82">
            <v>980</v>
          </cell>
          <cell r="BF82">
            <v>4900</v>
          </cell>
          <cell r="BG82">
            <v>0</v>
          </cell>
          <cell r="BH82">
            <v>2940</v>
          </cell>
          <cell r="BI82">
            <v>6860</v>
          </cell>
          <cell r="BJ82">
            <v>6860</v>
          </cell>
        </row>
        <row r="83">
          <cell r="A83">
            <v>12</v>
          </cell>
          <cell r="B83">
            <v>1771</v>
          </cell>
          <cell r="C83" t="str">
            <v>ペットシ－ツ＆トイレ　　　　　　　　　　　　　　</v>
          </cell>
          <cell r="D83">
            <v>1</v>
          </cell>
          <cell r="E83">
            <v>52</v>
          </cell>
          <cell r="F83">
            <v>6045280</v>
          </cell>
          <cell r="G83" t="str">
            <v>ﾄ-ﾗｽ ｱｲｹﾝﾖｳｼﾂｹｻﾞｲ</v>
          </cell>
          <cell r="H83" t="str">
            <v>ｶｼﾞﾘﾉﾝ･ﾄﾌ 50ml</v>
          </cell>
          <cell r="I83">
            <v>598</v>
          </cell>
          <cell r="J83">
            <v>1003769</v>
          </cell>
          <cell r="K83">
            <v>22714</v>
          </cell>
          <cell r="L83">
            <v>15545</v>
          </cell>
          <cell r="M83">
            <v>25703</v>
          </cell>
          <cell r="N83">
            <v>22115</v>
          </cell>
          <cell r="O83">
            <v>21518</v>
          </cell>
          <cell r="P83">
            <v>19129</v>
          </cell>
          <cell r="Q83">
            <v>22715</v>
          </cell>
          <cell r="R83">
            <v>16140</v>
          </cell>
          <cell r="S83">
            <v>15546</v>
          </cell>
          <cell r="T83">
            <v>20924</v>
          </cell>
          <cell r="U83">
            <v>12557</v>
          </cell>
          <cell r="V83">
            <v>26895</v>
          </cell>
          <cell r="W83">
            <v>18532</v>
          </cell>
          <cell r="X83">
            <v>17935</v>
          </cell>
          <cell r="Y83">
            <v>22118</v>
          </cell>
          <cell r="Z83">
            <v>18530</v>
          </cell>
          <cell r="AA83">
            <v>19728</v>
          </cell>
          <cell r="AB83">
            <v>21519</v>
          </cell>
          <cell r="AC83">
            <v>16139</v>
          </cell>
          <cell r="AD83">
            <v>23826</v>
          </cell>
          <cell r="AE83">
            <v>22572</v>
          </cell>
          <cell r="AF83">
            <v>18810</v>
          </cell>
          <cell r="AG83">
            <v>15048</v>
          </cell>
          <cell r="AH83">
            <v>21318</v>
          </cell>
          <cell r="AI83">
            <v>14874</v>
          </cell>
          <cell r="AJ83">
            <v>16773</v>
          </cell>
          <cell r="AK83">
            <v>17940</v>
          </cell>
          <cell r="AL83">
            <v>22724</v>
          </cell>
          <cell r="AM83">
            <v>19734</v>
          </cell>
          <cell r="AN83">
            <v>27508</v>
          </cell>
          <cell r="AO83">
            <v>14352</v>
          </cell>
          <cell r="AP83">
            <v>12558</v>
          </cell>
          <cell r="AQ83">
            <v>19136</v>
          </cell>
          <cell r="AR83">
            <v>28704</v>
          </cell>
          <cell r="AS83">
            <v>17940</v>
          </cell>
          <cell r="AT83">
            <v>28704</v>
          </cell>
          <cell r="AU83">
            <v>19136</v>
          </cell>
          <cell r="AV83">
            <v>13156</v>
          </cell>
          <cell r="AW83">
            <v>17940</v>
          </cell>
          <cell r="AX83">
            <v>14352</v>
          </cell>
          <cell r="AY83">
            <v>19136</v>
          </cell>
          <cell r="AZ83">
            <v>25714</v>
          </cell>
          <cell r="BA83">
            <v>20332</v>
          </cell>
          <cell r="BB83">
            <v>17342</v>
          </cell>
          <cell r="BC83">
            <v>23920</v>
          </cell>
          <cell r="BD83">
            <v>20930</v>
          </cell>
          <cell r="BE83">
            <v>16744</v>
          </cell>
          <cell r="BF83">
            <v>16744</v>
          </cell>
          <cell r="BG83">
            <v>17342</v>
          </cell>
          <cell r="BH83">
            <v>9568</v>
          </cell>
          <cell r="BI83">
            <v>14352</v>
          </cell>
          <cell r="BJ83">
            <v>18538</v>
          </cell>
        </row>
        <row r="84">
          <cell r="A84">
            <v>12</v>
          </cell>
          <cell r="B84">
            <v>1771</v>
          </cell>
          <cell r="C84" t="str">
            <v>ペットシ－ツ＆トイレ　　　　　　　　　　　　　　</v>
          </cell>
          <cell r="D84">
            <v>1</v>
          </cell>
          <cell r="E84">
            <v>52</v>
          </cell>
          <cell r="F84">
            <v>5095609</v>
          </cell>
          <cell r="G84" t="str">
            <v>ﾍﾟﾂﾄﾖｳｼ-ﾂﾄﾚ-  ﾜｲﾄﾞ</v>
          </cell>
          <cell r="H84" t="str">
            <v>ﾋﾟﾝｸ</v>
          </cell>
          <cell r="I84">
            <v>1030</v>
          </cell>
          <cell r="J84">
            <v>1236960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75100</v>
          </cell>
          <cell r="AU84">
            <v>67200</v>
          </cell>
          <cell r="AV84">
            <v>110880</v>
          </cell>
          <cell r="AW84">
            <v>87360</v>
          </cell>
          <cell r="AX84">
            <v>62160</v>
          </cell>
          <cell r="AY84">
            <v>85680</v>
          </cell>
          <cell r="AZ84">
            <v>89040</v>
          </cell>
          <cell r="BA84">
            <v>75600</v>
          </cell>
          <cell r="BB84">
            <v>72240</v>
          </cell>
          <cell r="BC84">
            <v>73920</v>
          </cell>
          <cell r="BD84">
            <v>66500</v>
          </cell>
          <cell r="BE84">
            <v>53760</v>
          </cell>
          <cell r="BF84">
            <v>58800</v>
          </cell>
          <cell r="BG84">
            <v>53760</v>
          </cell>
          <cell r="BH84">
            <v>67200</v>
          </cell>
          <cell r="BI84">
            <v>67200</v>
          </cell>
          <cell r="BJ84">
            <v>70560</v>
          </cell>
        </row>
        <row r="85">
          <cell r="A85">
            <v>12</v>
          </cell>
          <cell r="B85">
            <v>1771</v>
          </cell>
          <cell r="C85" t="str">
            <v>ペットシ－ツ＆トイレ　　　　　　　　　　　　　　</v>
          </cell>
          <cell r="D85">
            <v>1</v>
          </cell>
          <cell r="E85">
            <v>52</v>
          </cell>
          <cell r="F85">
            <v>5095583</v>
          </cell>
          <cell r="G85" t="str">
            <v>ﾍﾟﾂﾄﾖｳｼ-ﾂﾄﾚ-  ﾜｲﾄﾞ</v>
          </cell>
          <cell r="H85" t="str">
            <v>ｸﾞﾘ-ﾝ</v>
          </cell>
          <cell r="I85">
            <v>1030</v>
          </cell>
          <cell r="J85">
            <v>821520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45360</v>
          </cell>
          <cell r="AU85">
            <v>43680</v>
          </cell>
          <cell r="AV85">
            <v>65520</v>
          </cell>
          <cell r="AW85">
            <v>57120</v>
          </cell>
          <cell r="AX85">
            <v>53760</v>
          </cell>
          <cell r="AY85">
            <v>38640</v>
          </cell>
          <cell r="AZ85">
            <v>40320</v>
          </cell>
          <cell r="BA85">
            <v>47040</v>
          </cell>
          <cell r="BB85">
            <v>43680</v>
          </cell>
          <cell r="BC85">
            <v>53760</v>
          </cell>
          <cell r="BD85">
            <v>33600</v>
          </cell>
          <cell r="BE85">
            <v>45360</v>
          </cell>
          <cell r="BF85">
            <v>33600</v>
          </cell>
          <cell r="BG85">
            <v>52080</v>
          </cell>
          <cell r="BH85">
            <v>38640</v>
          </cell>
          <cell r="BI85">
            <v>60480</v>
          </cell>
          <cell r="BJ85">
            <v>68880</v>
          </cell>
        </row>
        <row r="86">
          <cell r="A86">
            <v>12</v>
          </cell>
          <cell r="B86">
            <v>1771</v>
          </cell>
          <cell r="C86" t="str">
            <v>ペットシ－ツ＆トイレ　　　　　　　　　　　　　　</v>
          </cell>
          <cell r="D86">
            <v>1</v>
          </cell>
          <cell r="E86">
            <v>52</v>
          </cell>
          <cell r="F86">
            <v>6780910</v>
          </cell>
          <cell r="G86" t="str">
            <v>ｵﾃﾞｶｹｲﾇﾄｲﾚ</v>
          </cell>
          <cell r="H86" t="str">
            <v>ﾜｲﾄﾞｻｲｽﾞ</v>
          </cell>
          <cell r="I86">
            <v>1980</v>
          </cell>
          <cell r="J86">
            <v>109197</v>
          </cell>
          <cell r="K86">
            <v>1980</v>
          </cell>
          <cell r="L86">
            <v>5940</v>
          </cell>
          <cell r="M86">
            <v>7920</v>
          </cell>
          <cell r="N86">
            <v>9900</v>
          </cell>
          <cell r="O86">
            <v>3960</v>
          </cell>
          <cell r="P86">
            <v>1980</v>
          </cell>
          <cell r="Q86">
            <v>3960</v>
          </cell>
          <cell r="R86">
            <v>7920</v>
          </cell>
          <cell r="S86">
            <v>7920</v>
          </cell>
          <cell r="T86">
            <v>7920</v>
          </cell>
          <cell r="U86">
            <v>1980</v>
          </cell>
          <cell r="V86">
            <v>7920</v>
          </cell>
          <cell r="W86">
            <v>3960</v>
          </cell>
          <cell r="X86">
            <v>1980</v>
          </cell>
          <cell r="Y86">
            <v>9900</v>
          </cell>
          <cell r="Z86">
            <v>5940</v>
          </cell>
          <cell r="AA86">
            <v>1980</v>
          </cell>
          <cell r="AB86">
            <v>1980</v>
          </cell>
          <cell r="AC86">
            <v>0</v>
          </cell>
          <cell r="AD86">
            <v>0</v>
          </cell>
          <cell r="AE86">
            <v>2079</v>
          </cell>
          <cell r="AF86">
            <v>0</v>
          </cell>
          <cell r="AG86">
            <v>0</v>
          </cell>
          <cell r="AH86">
            <v>2079</v>
          </cell>
          <cell r="AI86">
            <v>2079</v>
          </cell>
          <cell r="AJ86">
            <v>3960</v>
          </cell>
          <cell r="AK86">
            <v>1980</v>
          </cell>
          <cell r="AL86">
            <v>0</v>
          </cell>
          <cell r="AM86">
            <v>1980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</row>
        <row r="87">
          <cell r="A87">
            <v>12</v>
          </cell>
          <cell r="B87">
            <v>1771</v>
          </cell>
          <cell r="C87" t="str">
            <v>ペットシ－ツ＆トイレ　　　　　　　　　　　　　　</v>
          </cell>
          <cell r="D87">
            <v>1</v>
          </cell>
          <cell r="E87">
            <v>52</v>
          </cell>
          <cell r="F87">
            <v>6780878</v>
          </cell>
          <cell r="G87" t="str">
            <v>ｵﾃﾞｶｹｲﾇﾄｲﾚ</v>
          </cell>
          <cell r="H87" t="str">
            <v>ﾚｷﾞﾕﾗ-ｻｲｽﾞ</v>
          </cell>
          <cell r="I87">
            <v>1280</v>
          </cell>
          <cell r="J87">
            <v>88768</v>
          </cell>
          <cell r="K87">
            <v>3840</v>
          </cell>
          <cell r="L87">
            <v>5120</v>
          </cell>
          <cell r="M87">
            <v>5120</v>
          </cell>
          <cell r="N87">
            <v>5120</v>
          </cell>
          <cell r="O87">
            <v>3840</v>
          </cell>
          <cell r="P87">
            <v>6400</v>
          </cell>
          <cell r="Q87">
            <v>10240</v>
          </cell>
          <cell r="R87">
            <v>2560</v>
          </cell>
          <cell r="S87">
            <v>5120</v>
          </cell>
          <cell r="T87">
            <v>3840</v>
          </cell>
          <cell r="U87">
            <v>5120</v>
          </cell>
          <cell r="V87">
            <v>5120</v>
          </cell>
          <cell r="W87">
            <v>2560</v>
          </cell>
          <cell r="X87">
            <v>2560</v>
          </cell>
          <cell r="Y87">
            <v>2560</v>
          </cell>
          <cell r="Z87">
            <v>1280</v>
          </cell>
          <cell r="AA87">
            <v>2560</v>
          </cell>
          <cell r="AB87">
            <v>2560</v>
          </cell>
          <cell r="AC87">
            <v>0</v>
          </cell>
          <cell r="AD87">
            <v>1344</v>
          </cell>
          <cell r="AE87">
            <v>0</v>
          </cell>
          <cell r="AF87">
            <v>1344</v>
          </cell>
          <cell r="AG87">
            <v>2688</v>
          </cell>
          <cell r="AH87">
            <v>2688</v>
          </cell>
          <cell r="AI87">
            <v>1344</v>
          </cell>
          <cell r="AJ87">
            <v>1280</v>
          </cell>
          <cell r="AK87">
            <v>1280</v>
          </cell>
          <cell r="AL87">
            <v>0</v>
          </cell>
          <cell r="AM87">
            <v>0</v>
          </cell>
          <cell r="AN87">
            <v>0</v>
          </cell>
          <cell r="AO87">
            <v>1280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</row>
        <row r="88">
          <cell r="A88">
            <v>12</v>
          </cell>
          <cell r="B88">
            <v>1771</v>
          </cell>
          <cell r="C88" t="str">
            <v>ペットシ－ツ＆トイレ　　　　　　　　　　　　　　</v>
          </cell>
          <cell r="D88">
            <v>1</v>
          </cell>
          <cell r="E88">
            <v>52</v>
          </cell>
          <cell r="F88">
            <v>6724926</v>
          </cell>
          <cell r="G88" t="str">
            <v>ｱｲｼﾞﾖｳﾍﾟﾂﾄﾄﾚ-</v>
          </cell>
          <cell r="H88" t="str">
            <v>KDH-P495</v>
          </cell>
          <cell r="I88">
            <v>934</v>
          </cell>
          <cell r="J88">
            <v>6173427</v>
          </cell>
          <cell r="K88">
            <v>224034</v>
          </cell>
          <cell r="L88">
            <v>221241</v>
          </cell>
          <cell r="M88">
            <v>237096</v>
          </cell>
          <cell r="N88">
            <v>238033</v>
          </cell>
          <cell r="O88">
            <v>225901</v>
          </cell>
          <cell r="P88">
            <v>222158</v>
          </cell>
          <cell r="Q88">
            <v>178296</v>
          </cell>
          <cell r="R88">
            <v>216565</v>
          </cell>
          <cell r="S88">
            <v>192297</v>
          </cell>
          <cell r="T88">
            <v>205362</v>
          </cell>
          <cell r="U88">
            <v>187633</v>
          </cell>
          <cell r="V88">
            <v>224963</v>
          </cell>
          <cell r="W88">
            <v>220298</v>
          </cell>
          <cell r="X88">
            <v>186697</v>
          </cell>
          <cell r="Y88">
            <v>199765</v>
          </cell>
          <cell r="Z88">
            <v>236164</v>
          </cell>
          <cell r="AA88">
            <v>179230</v>
          </cell>
          <cell r="AB88">
            <v>188561</v>
          </cell>
          <cell r="AC88">
            <v>180164</v>
          </cell>
          <cell r="AD88">
            <v>254800</v>
          </cell>
          <cell r="AE88">
            <v>224420</v>
          </cell>
          <cell r="AF88">
            <v>172480</v>
          </cell>
          <cell r="AG88">
            <v>185220</v>
          </cell>
          <cell r="AH88">
            <v>176400</v>
          </cell>
          <cell r="AI88">
            <v>170520</v>
          </cell>
          <cell r="AJ88">
            <v>155869</v>
          </cell>
          <cell r="AK88">
            <v>156800</v>
          </cell>
          <cell r="AL88">
            <v>113680</v>
          </cell>
          <cell r="AM88">
            <v>116620</v>
          </cell>
          <cell r="AN88">
            <v>137200</v>
          </cell>
          <cell r="AO88">
            <v>90160</v>
          </cell>
          <cell r="AP88">
            <v>105840</v>
          </cell>
          <cell r="AQ88">
            <v>87220</v>
          </cell>
          <cell r="AR88">
            <v>55860</v>
          </cell>
          <cell r="AS88">
            <v>5880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</row>
        <row r="89">
          <cell r="A89">
            <v>12</v>
          </cell>
          <cell r="B89">
            <v>1771</v>
          </cell>
          <cell r="C89" t="str">
            <v>ペットシ－ツ＆トイレ　　　　　　　　　　　　　　</v>
          </cell>
          <cell r="D89">
            <v>1</v>
          </cell>
          <cell r="E89">
            <v>52</v>
          </cell>
          <cell r="F89">
            <v>5095534</v>
          </cell>
          <cell r="G89" t="str">
            <v>ﾍﾟﾂﾄﾖｳｼ-ﾂﾄﾚ-ﾚｷﾞﾕﾗ-</v>
          </cell>
          <cell r="H89" t="str">
            <v>ｸﾞﾘ-ﾝ</v>
          </cell>
          <cell r="I89">
            <v>530</v>
          </cell>
          <cell r="J89">
            <v>907180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54580</v>
          </cell>
          <cell r="AU89">
            <v>49980</v>
          </cell>
          <cell r="AV89">
            <v>76440</v>
          </cell>
          <cell r="AW89">
            <v>69580</v>
          </cell>
          <cell r="AX89">
            <v>45080</v>
          </cell>
          <cell r="AY89">
            <v>49980</v>
          </cell>
          <cell r="AZ89">
            <v>73500</v>
          </cell>
          <cell r="BA89">
            <v>39200</v>
          </cell>
          <cell r="BB89">
            <v>35280</v>
          </cell>
          <cell r="BC89">
            <v>49000</v>
          </cell>
          <cell r="BD89">
            <v>57820</v>
          </cell>
          <cell r="BE89">
            <v>52920</v>
          </cell>
          <cell r="BF89">
            <v>60760</v>
          </cell>
          <cell r="BG89">
            <v>61740</v>
          </cell>
          <cell r="BH89">
            <v>39200</v>
          </cell>
          <cell r="BI89">
            <v>50960</v>
          </cell>
          <cell r="BJ89">
            <v>41160</v>
          </cell>
        </row>
        <row r="90">
          <cell r="A90">
            <v>12</v>
          </cell>
          <cell r="B90">
            <v>1771</v>
          </cell>
          <cell r="C90" t="str">
            <v>ペットシ－ツ＆トイレ　　　　　　　　　　　　　　</v>
          </cell>
          <cell r="D90">
            <v>1</v>
          </cell>
          <cell r="E90">
            <v>52</v>
          </cell>
          <cell r="F90">
            <v>4655718</v>
          </cell>
          <cell r="G90" t="str">
            <v>ｱｲﾘｽｲﾇﾄｲﾚ  LT650ﾛｾﾞ</v>
          </cell>
          <cell r="I90">
            <v>1980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</row>
        <row r="91">
          <cell r="A91">
            <v>12</v>
          </cell>
          <cell r="B91">
            <v>1771</v>
          </cell>
          <cell r="C91" t="str">
            <v>ペットシ－ツ＆トイレ　　　　　　　　　　　　　　</v>
          </cell>
          <cell r="D91">
            <v>1</v>
          </cell>
          <cell r="E91">
            <v>52</v>
          </cell>
          <cell r="F91">
            <v>6724918</v>
          </cell>
          <cell r="G91" t="str">
            <v>ｱｲｼﾞﾖｳﾍﾟﾂﾄﾄﾚ-</v>
          </cell>
          <cell r="H91" t="str">
            <v>KDH-P650</v>
          </cell>
          <cell r="I91">
            <v>1410</v>
          </cell>
          <cell r="J91">
            <v>4430345</v>
          </cell>
          <cell r="K91">
            <v>142396</v>
          </cell>
          <cell r="L91">
            <v>152257</v>
          </cell>
          <cell r="M91">
            <v>174822</v>
          </cell>
          <cell r="N91">
            <v>161674</v>
          </cell>
          <cell r="O91">
            <v>138168</v>
          </cell>
          <cell r="P91">
            <v>169180</v>
          </cell>
          <cell r="Q91">
            <v>129707</v>
          </cell>
          <cell r="R91">
            <v>118430</v>
          </cell>
          <cell r="S91">
            <v>121251</v>
          </cell>
          <cell r="T91">
            <v>102921</v>
          </cell>
          <cell r="U91">
            <v>146627</v>
          </cell>
          <cell r="V91">
            <v>119839</v>
          </cell>
          <cell r="W91">
            <v>124065</v>
          </cell>
          <cell r="X91">
            <v>150855</v>
          </cell>
          <cell r="Y91">
            <v>164947</v>
          </cell>
          <cell r="Z91">
            <v>171999</v>
          </cell>
          <cell r="AA91">
            <v>115611</v>
          </cell>
          <cell r="AB91">
            <v>138167</v>
          </cell>
          <cell r="AC91">
            <v>132525</v>
          </cell>
          <cell r="AD91">
            <v>207200</v>
          </cell>
          <cell r="AE91">
            <v>153920</v>
          </cell>
          <cell r="AF91">
            <v>122840</v>
          </cell>
          <cell r="AG91">
            <v>136160</v>
          </cell>
          <cell r="AH91">
            <v>149480</v>
          </cell>
          <cell r="AI91">
            <v>115440</v>
          </cell>
          <cell r="AJ91">
            <v>112554</v>
          </cell>
          <cell r="AK91">
            <v>128760</v>
          </cell>
          <cell r="AL91">
            <v>94720</v>
          </cell>
          <cell r="AM91">
            <v>110550</v>
          </cell>
          <cell r="AN91">
            <v>103600</v>
          </cell>
          <cell r="AO91">
            <v>111000</v>
          </cell>
          <cell r="AP91">
            <v>88800</v>
          </cell>
          <cell r="AQ91">
            <v>69560</v>
          </cell>
          <cell r="AR91">
            <v>47360</v>
          </cell>
          <cell r="AS91">
            <v>2960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</row>
        <row r="92">
          <cell r="A92">
            <v>12</v>
          </cell>
          <cell r="B92">
            <v>1771</v>
          </cell>
          <cell r="C92" t="str">
            <v>ペットシ－ツ＆トイレ　　　　　　　　　　　　　　</v>
          </cell>
          <cell r="D92">
            <v>1</v>
          </cell>
          <cell r="E92">
            <v>52</v>
          </cell>
          <cell r="F92">
            <v>5805288</v>
          </cell>
          <cell r="G92" t="str">
            <v>ｵﾘﾀﾀﾐｲﾇﾄｲﾚ</v>
          </cell>
          <cell r="H92" t="str">
            <v>IT-500 ﾗｲﾄﾌﾞﾙ-</v>
          </cell>
          <cell r="I92">
            <v>1280</v>
          </cell>
          <cell r="J92">
            <v>36980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1280</v>
          </cell>
          <cell r="AM92">
            <v>0</v>
          </cell>
          <cell r="AN92">
            <v>1780</v>
          </cell>
          <cell r="AO92">
            <v>3840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2560</v>
          </cell>
          <cell r="AV92">
            <v>1280</v>
          </cell>
          <cell r="AW92">
            <v>2560</v>
          </cell>
          <cell r="AX92">
            <v>1280</v>
          </cell>
          <cell r="AY92">
            <v>2560</v>
          </cell>
          <cell r="AZ92">
            <v>4480</v>
          </cell>
          <cell r="BA92">
            <v>2560</v>
          </cell>
          <cell r="BB92">
            <v>0</v>
          </cell>
          <cell r="BC92">
            <v>0</v>
          </cell>
          <cell r="BD92">
            <v>1280</v>
          </cell>
          <cell r="BE92">
            <v>1280</v>
          </cell>
          <cell r="BF92">
            <v>3840</v>
          </cell>
          <cell r="BG92">
            <v>0</v>
          </cell>
          <cell r="BH92">
            <v>0</v>
          </cell>
          <cell r="BI92">
            <v>2560</v>
          </cell>
          <cell r="BJ92">
            <v>3840</v>
          </cell>
        </row>
        <row r="93">
          <cell r="A93">
            <v>12</v>
          </cell>
          <cell r="B93">
            <v>1771</v>
          </cell>
          <cell r="C93" t="str">
            <v>ペットシ－ツ＆トイレ　　　　　　　　　　　　　　</v>
          </cell>
          <cell r="D93">
            <v>1</v>
          </cell>
          <cell r="E93">
            <v>52</v>
          </cell>
          <cell r="F93">
            <v>5352810</v>
          </cell>
          <cell r="G93" t="str">
            <v>ｺ-ﾁﾖ- ｽﾞﾚﾅｲｼ-ﾂ</v>
          </cell>
          <cell r="H93" t="str">
            <v>ﾜｲﾄﾞｵﾀﾒｼ3ﾏｲ</v>
          </cell>
          <cell r="I93">
            <v>98</v>
          </cell>
          <cell r="J93">
            <v>20424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510</v>
          </cell>
          <cell r="AH93">
            <v>204</v>
          </cell>
          <cell r="AI93">
            <v>404</v>
          </cell>
          <cell r="AJ93">
            <v>98</v>
          </cell>
          <cell r="AK93">
            <v>196</v>
          </cell>
          <cell r="AL93">
            <v>490</v>
          </cell>
          <cell r="AM93">
            <v>0</v>
          </cell>
          <cell r="AN93">
            <v>392</v>
          </cell>
          <cell r="AO93">
            <v>980</v>
          </cell>
          <cell r="AP93">
            <v>294</v>
          </cell>
          <cell r="AQ93">
            <v>686</v>
          </cell>
          <cell r="AR93">
            <v>490</v>
          </cell>
          <cell r="AS93">
            <v>392</v>
          </cell>
          <cell r="AT93">
            <v>588</v>
          </cell>
          <cell r="AU93">
            <v>588</v>
          </cell>
          <cell r="AV93">
            <v>392</v>
          </cell>
          <cell r="AW93">
            <v>686</v>
          </cell>
          <cell r="AX93">
            <v>1960</v>
          </cell>
          <cell r="AY93">
            <v>784</v>
          </cell>
          <cell r="AZ93">
            <v>882</v>
          </cell>
          <cell r="BA93">
            <v>686</v>
          </cell>
          <cell r="BB93">
            <v>490</v>
          </cell>
          <cell r="BC93">
            <v>1274</v>
          </cell>
          <cell r="BD93">
            <v>1274</v>
          </cell>
          <cell r="BE93">
            <v>1078</v>
          </cell>
          <cell r="BF93">
            <v>1176</v>
          </cell>
          <cell r="BG93">
            <v>1274</v>
          </cell>
          <cell r="BH93">
            <v>490</v>
          </cell>
          <cell r="BI93">
            <v>882</v>
          </cell>
          <cell r="BJ93">
            <v>784</v>
          </cell>
        </row>
        <row r="94">
          <cell r="A94">
            <v>12</v>
          </cell>
          <cell r="B94">
            <v>1771</v>
          </cell>
          <cell r="C94" t="str">
            <v>ペットシ－ツ＆トイレ　　　　　　　　　　　　　　</v>
          </cell>
          <cell r="D94">
            <v>1</v>
          </cell>
          <cell r="E94">
            <v>52</v>
          </cell>
          <cell r="F94">
            <v>6346878</v>
          </cell>
          <cell r="G94" t="str">
            <v>ｺﾝﾊﾟｸﾄﾍﾟﾂﾄｼ-ﾂW100ﾏｲ</v>
          </cell>
          <cell r="H94" t="str">
            <v>KD-100W</v>
          </cell>
          <cell r="I94">
            <v>725</v>
          </cell>
          <cell r="J94">
            <v>19685230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59200</v>
          </cell>
          <cell r="AV94">
            <v>91350</v>
          </cell>
          <cell r="AW94">
            <v>176900</v>
          </cell>
          <cell r="AX94">
            <v>342200</v>
          </cell>
          <cell r="AY94">
            <v>666050</v>
          </cell>
          <cell r="AZ94">
            <v>1502780</v>
          </cell>
          <cell r="BA94">
            <v>3114000</v>
          </cell>
          <cell r="BB94">
            <v>1419550</v>
          </cell>
          <cell r="BC94">
            <v>1663150</v>
          </cell>
          <cell r="BD94">
            <v>1503650</v>
          </cell>
          <cell r="BE94">
            <v>1600800</v>
          </cell>
          <cell r="BF94">
            <v>1671850</v>
          </cell>
          <cell r="BG94">
            <v>1523950</v>
          </cell>
          <cell r="BH94">
            <v>1270200</v>
          </cell>
          <cell r="BI94">
            <v>1538450</v>
          </cell>
          <cell r="BJ94">
            <v>1541150</v>
          </cell>
        </row>
        <row r="95">
          <cell r="A95">
            <v>12</v>
          </cell>
          <cell r="B95">
            <v>1771</v>
          </cell>
          <cell r="C95" t="str">
            <v>ペットシ－ツ＆トイレ　　　　　　　　　　　　　　</v>
          </cell>
          <cell r="D95">
            <v>1</v>
          </cell>
          <cell r="E95">
            <v>52</v>
          </cell>
          <cell r="F95">
            <v>6724900</v>
          </cell>
          <cell r="G95" t="str">
            <v>ｱｲｼﾞﾖｳｵﾘﾀﾀﾐﾍﾟﾂﾄﾄﾚ-</v>
          </cell>
          <cell r="H95" t="str">
            <v>KDH-P940</v>
          </cell>
          <cell r="I95">
            <v>2839</v>
          </cell>
          <cell r="J95">
            <v>2438552</v>
          </cell>
          <cell r="K95">
            <v>82327</v>
          </cell>
          <cell r="L95">
            <v>79487</v>
          </cell>
          <cell r="M95">
            <v>68130</v>
          </cell>
          <cell r="N95">
            <v>76648</v>
          </cell>
          <cell r="O95">
            <v>65290</v>
          </cell>
          <cell r="P95">
            <v>62456</v>
          </cell>
          <cell r="Q95">
            <v>82327</v>
          </cell>
          <cell r="R95">
            <v>59618</v>
          </cell>
          <cell r="S95">
            <v>51099</v>
          </cell>
          <cell r="T95">
            <v>48259</v>
          </cell>
          <cell r="U95">
            <v>62454</v>
          </cell>
          <cell r="V95">
            <v>85164</v>
          </cell>
          <cell r="W95">
            <v>82327</v>
          </cell>
          <cell r="X95">
            <v>62452</v>
          </cell>
          <cell r="Y95">
            <v>76645</v>
          </cell>
          <cell r="Z95">
            <v>65294</v>
          </cell>
          <cell r="AA95">
            <v>70969</v>
          </cell>
          <cell r="AB95">
            <v>85167</v>
          </cell>
          <cell r="AC95">
            <v>93679</v>
          </cell>
          <cell r="AD95">
            <v>98340</v>
          </cell>
          <cell r="AE95">
            <v>113240</v>
          </cell>
          <cell r="AF95">
            <v>71520</v>
          </cell>
          <cell r="AG95">
            <v>80460</v>
          </cell>
          <cell r="AH95">
            <v>77480</v>
          </cell>
          <cell r="AI95">
            <v>47680</v>
          </cell>
          <cell r="AJ95">
            <v>95360</v>
          </cell>
          <cell r="AK95">
            <v>137080</v>
          </cell>
          <cell r="AL95">
            <v>50660</v>
          </cell>
          <cell r="AM95">
            <v>59600</v>
          </cell>
          <cell r="AN95">
            <v>62580</v>
          </cell>
          <cell r="AO95">
            <v>71520</v>
          </cell>
          <cell r="AP95">
            <v>68540</v>
          </cell>
          <cell r="AQ95">
            <v>23840</v>
          </cell>
          <cell r="AR95">
            <v>20860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</row>
        <row r="96">
          <cell r="A96">
            <v>12</v>
          </cell>
          <cell r="B96">
            <v>1771</v>
          </cell>
          <cell r="C96" t="str">
            <v>ペットシ－ツ＆トイレ　　　　　　　　　　　　　　</v>
          </cell>
          <cell r="D96">
            <v>1</v>
          </cell>
          <cell r="E96">
            <v>52</v>
          </cell>
          <cell r="F96">
            <v>5805296</v>
          </cell>
          <cell r="G96" t="str">
            <v>ｵﾘﾀﾀﾐﾍﾟﾂﾄﾄﾚ-</v>
          </cell>
          <cell r="H96" t="str">
            <v>ｳﾙﾄﾗﾜｲﾄﾞFT-940</v>
          </cell>
          <cell r="I96">
            <v>2980</v>
          </cell>
          <cell r="J96">
            <v>1350470</v>
          </cell>
          <cell r="K96">
            <v>0</v>
          </cell>
          <cell r="L96">
            <v>0</v>
          </cell>
          <cell r="M96">
            <v>8940</v>
          </cell>
          <cell r="N96">
            <v>5960</v>
          </cell>
          <cell r="O96">
            <v>0</v>
          </cell>
          <cell r="P96">
            <v>2980</v>
          </cell>
          <cell r="Q96">
            <v>0</v>
          </cell>
          <cell r="R96">
            <v>2980</v>
          </cell>
          <cell r="S96">
            <v>0</v>
          </cell>
          <cell r="T96">
            <v>2980</v>
          </cell>
          <cell r="U96">
            <v>5960</v>
          </cell>
          <cell r="V96">
            <v>11920</v>
          </cell>
          <cell r="W96">
            <v>2980</v>
          </cell>
          <cell r="X96">
            <v>0</v>
          </cell>
          <cell r="Y96">
            <v>2980</v>
          </cell>
          <cell r="Z96">
            <v>11920</v>
          </cell>
          <cell r="AA96">
            <v>8940</v>
          </cell>
          <cell r="AB96">
            <v>5960</v>
          </cell>
          <cell r="AC96">
            <v>11920</v>
          </cell>
          <cell r="AD96">
            <v>6258</v>
          </cell>
          <cell r="AE96">
            <v>9387</v>
          </cell>
          <cell r="AF96">
            <v>14516</v>
          </cell>
          <cell r="AG96">
            <v>0</v>
          </cell>
          <cell r="AH96">
            <v>6258</v>
          </cell>
          <cell r="AI96">
            <v>18625</v>
          </cell>
          <cell r="AJ96">
            <v>11920</v>
          </cell>
          <cell r="AK96">
            <v>14920</v>
          </cell>
          <cell r="AL96">
            <v>11920</v>
          </cell>
          <cell r="AM96">
            <v>20860</v>
          </cell>
          <cell r="AN96">
            <v>20860</v>
          </cell>
          <cell r="AO96">
            <v>18560</v>
          </cell>
          <cell r="AP96">
            <v>22350</v>
          </cell>
          <cell r="AQ96">
            <v>23160</v>
          </cell>
          <cell r="AR96">
            <v>51256</v>
          </cell>
          <cell r="AS96">
            <v>41720</v>
          </cell>
          <cell r="AT96">
            <v>50660</v>
          </cell>
          <cell r="AU96">
            <v>44700</v>
          </cell>
          <cell r="AV96">
            <v>56620</v>
          </cell>
          <cell r="AW96">
            <v>68540</v>
          </cell>
          <cell r="AX96">
            <v>50660</v>
          </cell>
          <cell r="AY96">
            <v>59600</v>
          </cell>
          <cell r="AZ96">
            <v>71520</v>
          </cell>
          <cell r="BA96">
            <v>56620</v>
          </cell>
          <cell r="BB96">
            <v>41720</v>
          </cell>
          <cell r="BC96">
            <v>53640</v>
          </cell>
          <cell r="BD96">
            <v>50660</v>
          </cell>
          <cell r="BE96">
            <v>50660</v>
          </cell>
          <cell r="BF96">
            <v>44700</v>
          </cell>
          <cell r="BG96">
            <v>74500</v>
          </cell>
          <cell r="BH96">
            <v>62580</v>
          </cell>
          <cell r="BI96">
            <v>56620</v>
          </cell>
          <cell r="BJ96">
            <v>77480</v>
          </cell>
        </row>
        <row r="97">
          <cell r="A97">
            <v>12</v>
          </cell>
          <cell r="B97">
            <v>1771</v>
          </cell>
          <cell r="C97" t="str">
            <v>ペットシ－ツ＆トイレ　　　　　　　　　　　　　　</v>
          </cell>
          <cell r="D97">
            <v>1</v>
          </cell>
          <cell r="E97">
            <v>52</v>
          </cell>
          <cell r="F97">
            <v>5095567</v>
          </cell>
          <cell r="G97" t="str">
            <v>ﾍﾟﾂﾄﾖｳｼ-ﾂﾄﾚ-ﾚｷﾞﾕﾗ-</v>
          </cell>
          <cell r="H97" t="str">
            <v>ﾋﾟﾝｸ</v>
          </cell>
          <cell r="I97">
            <v>530</v>
          </cell>
          <cell r="J97">
            <v>1289080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68000</v>
          </cell>
          <cell r="AU97">
            <v>86240</v>
          </cell>
          <cell r="AV97">
            <v>88200</v>
          </cell>
          <cell r="AW97">
            <v>100940</v>
          </cell>
          <cell r="AX97">
            <v>70560</v>
          </cell>
          <cell r="AY97">
            <v>76440</v>
          </cell>
          <cell r="AZ97">
            <v>71540</v>
          </cell>
          <cell r="BA97">
            <v>84280</v>
          </cell>
          <cell r="BB97">
            <v>63700</v>
          </cell>
          <cell r="BC97">
            <v>70560</v>
          </cell>
          <cell r="BD97">
            <v>80360</v>
          </cell>
          <cell r="BE97">
            <v>55860</v>
          </cell>
          <cell r="BF97">
            <v>75460</v>
          </cell>
          <cell r="BG97">
            <v>71540</v>
          </cell>
          <cell r="BH97">
            <v>74480</v>
          </cell>
          <cell r="BI97">
            <v>79380</v>
          </cell>
          <cell r="BJ97">
            <v>71540</v>
          </cell>
        </row>
        <row r="98">
          <cell r="A98">
            <v>12</v>
          </cell>
          <cell r="B98">
            <v>1771</v>
          </cell>
          <cell r="C98" t="str">
            <v>ペットシ－ツ＆トイレ　　　　　　　　　　　　　　</v>
          </cell>
          <cell r="D98">
            <v>1</v>
          </cell>
          <cell r="E98">
            <v>52</v>
          </cell>
          <cell r="F98">
            <v>5935101</v>
          </cell>
          <cell r="G98" t="str">
            <v>ｶｵｳﾜﾝﾀﾞﾌﾙｾｲｹﾂﾄｲﾚｾﾂﾄ</v>
          </cell>
          <cell r="H98" t="str">
            <v>2.3kg</v>
          </cell>
          <cell r="I98">
            <v>2480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</row>
        <row r="99">
          <cell r="A99">
            <v>12</v>
          </cell>
          <cell r="B99">
            <v>1771</v>
          </cell>
          <cell r="C99" t="str">
            <v>ペットシ－ツ＆トイレ　　　　　　　　　　　　　　</v>
          </cell>
          <cell r="D99">
            <v>1</v>
          </cell>
          <cell r="E99">
            <v>52</v>
          </cell>
          <cell r="F99">
            <v>5935127</v>
          </cell>
          <cell r="G99" t="str">
            <v>ｶｵｳｾｲｹﾂﾄｲﾚｾﾝﾖｳﾏﾂﾄ</v>
          </cell>
          <cell r="H99" t="str">
            <v>8ﾏｲｲﾘ</v>
          </cell>
          <cell r="I99">
            <v>665</v>
          </cell>
          <cell r="J99">
            <v>27746056</v>
          </cell>
          <cell r="K99">
            <v>665</v>
          </cell>
          <cell r="L99">
            <v>0</v>
          </cell>
          <cell r="M99">
            <v>1330</v>
          </cell>
          <cell r="N99">
            <v>0</v>
          </cell>
          <cell r="O99">
            <v>1330</v>
          </cell>
          <cell r="P99">
            <v>665</v>
          </cell>
          <cell r="Q99">
            <v>0</v>
          </cell>
          <cell r="R99">
            <v>2660</v>
          </cell>
          <cell r="S99">
            <v>665</v>
          </cell>
          <cell r="T99">
            <v>3990</v>
          </cell>
          <cell r="U99">
            <v>3990</v>
          </cell>
          <cell r="V99">
            <v>12447</v>
          </cell>
          <cell r="W99">
            <v>16624</v>
          </cell>
          <cell r="X99">
            <v>56802</v>
          </cell>
          <cell r="Y99">
            <v>59805</v>
          </cell>
          <cell r="Z99">
            <v>145344</v>
          </cell>
          <cell r="AA99">
            <v>476736</v>
          </cell>
          <cell r="AB99">
            <v>0</v>
          </cell>
          <cell r="AC99">
            <v>809147</v>
          </cell>
          <cell r="AD99">
            <v>827793</v>
          </cell>
          <cell r="AE99">
            <v>969246</v>
          </cell>
          <cell r="AF99">
            <v>800172</v>
          </cell>
          <cell r="AG99">
            <v>823608</v>
          </cell>
          <cell r="AH99">
            <v>804357</v>
          </cell>
          <cell r="AI99">
            <v>861756</v>
          </cell>
          <cell r="AJ99">
            <v>747396</v>
          </cell>
          <cell r="AK99">
            <v>694260</v>
          </cell>
          <cell r="AL99">
            <v>683088</v>
          </cell>
          <cell r="AM99">
            <v>763686</v>
          </cell>
          <cell r="AN99">
            <v>702240</v>
          </cell>
          <cell r="AO99">
            <v>664734</v>
          </cell>
          <cell r="AP99">
            <v>712800</v>
          </cell>
          <cell r="AQ99">
            <v>768240</v>
          </cell>
          <cell r="AR99">
            <v>784080</v>
          </cell>
          <cell r="AS99">
            <v>734800</v>
          </cell>
          <cell r="AT99">
            <v>755040</v>
          </cell>
          <cell r="AU99">
            <v>605440</v>
          </cell>
          <cell r="AV99">
            <v>863280</v>
          </cell>
          <cell r="AW99">
            <v>1011120</v>
          </cell>
          <cell r="AX99">
            <v>868560</v>
          </cell>
          <cell r="AY99">
            <v>833360</v>
          </cell>
          <cell r="AZ99">
            <v>955680</v>
          </cell>
          <cell r="BA99">
            <v>901120</v>
          </cell>
          <cell r="BB99">
            <v>704880</v>
          </cell>
          <cell r="BC99">
            <v>745360</v>
          </cell>
          <cell r="BD99">
            <v>825440</v>
          </cell>
          <cell r="BE99">
            <v>828080</v>
          </cell>
          <cell r="BF99">
            <v>751520</v>
          </cell>
          <cell r="BG99">
            <v>706640</v>
          </cell>
          <cell r="BH99">
            <v>693440</v>
          </cell>
          <cell r="BI99">
            <v>929280</v>
          </cell>
          <cell r="BJ99">
            <v>833360</v>
          </cell>
        </row>
        <row r="100">
          <cell r="A100">
            <v>12</v>
          </cell>
          <cell r="B100">
            <v>1771</v>
          </cell>
          <cell r="C100" t="str">
            <v>ペットシ－ツ＆トイレ　　　　　　　　　　　　　　</v>
          </cell>
          <cell r="D100">
            <v>1</v>
          </cell>
          <cell r="E100">
            <v>52</v>
          </cell>
          <cell r="F100">
            <v>5935143</v>
          </cell>
          <cell r="G100" t="str">
            <v>ｶｵｳﾜﾝﾀﾞﾌﾙﾄｲﾚｶﾊﾞ-</v>
          </cell>
          <cell r="H100" t="str">
            <v>28ﾏｲｲﾘ</v>
          </cell>
          <cell r="I100">
            <v>598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</row>
        <row r="101">
          <cell r="A101">
            <v>12</v>
          </cell>
          <cell r="B101">
            <v>1771</v>
          </cell>
          <cell r="C101" t="str">
            <v>ペットシ－ツ＆トイレ　　　　　　　　　　　　　　</v>
          </cell>
          <cell r="D101">
            <v>1</v>
          </cell>
          <cell r="E101">
            <v>52</v>
          </cell>
          <cell r="F101">
            <v>6440630</v>
          </cell>
          <cell r="G101" t="str">
            <v>ｶｵｳﾜﾝﾀﾞﾌﾙｻﾗｻﾗｶﾊﾞ-</v>
          </cell>
          <cell r="H101" t="str">
            <v>ﾜｲﾄﾞ10ﾏｲ､ﾚｷﾞﾕﾗ-20ﾏｲ</v>
          </cell>
          <cell r="I101">
            <v>427</v>
          </cell>
          <cell r="J101">
            <v>2057604</v>
          </cell>
          <cell r="K101">
            <v>33298</v>
          </cell>
          <cell r="L101">
            <v>46528</v>
          </cell>
          <cell r="M101">
            <v>45249</v>
          </cell>
          <cell r="N101">
            <v>41408</v>
          </cell>
          <cell r="O101">
            <v>45967</v>
          </cell>
          <cell r="P101">
            <v>38844</v>
          </cell>
          <cell r="Q101">
            <v>33295</v>
          </cell>
          <cell r="R101">
            <v>41836</v>
          </cell>
          <cell r="S101">
            <v>37138</v>
          </cell>
          <cell r="T101">
            <v>46102</v>
          </cell>
          <cell r="U101">
            <v>34154</v>
          </cell>
          <cell r="V101">
            <v>40979</v>
          </cell>
          <cell r="W101">
            <v>42264</v>
          </cell>
          <cell r="X101">
            <v>41830</v>
          </cell>
          <cell r="Y101">
            <v>39272</v>
          </cell>
          <cell r="Z101">
            <v>49085</v>
          </cell>
          <cell r="AA101">
            <v>43969</v>
          </cell>
          <cell r="AB101">
            <v>38844</v>
          </cell>
          <cell r="AC101">
            <v>55488</v>
          </cell>
          <cell r="AD101">
            <v>41664</v>
          </cell>
          <cell r="AE101">
            <v>35392</v>
          </cell>
          <cell r="AF101">
            <v>40320</v>
          </cell>
          <cell r="AG101">
            <v>40768</v>
          </cell>
          <cell r="AH101">
            <v>42560</v>
          </cell>
          <cell r="AI101">
            <v>43970</v>
          </cell>
          <cell r="AJ101">
            <v>42134</v>
          </cell>
          <cell r="AK101">
            <v>34048</v>
          </cell>
          <cell r="AL101">
            <v>34496</v>
          </cell>
          <cell r="AM101">
            <v>36288</v>
          </cell>
          <cell r="AN101">
            <v>38926</v>
          </cell>
          <cell r="AO101">
            <v>38528</v>
          </cell>
          <cell r="AP101">
            <v>40320</v>
          </cell>
          <cell r="AQ101">
            <v>39872</v>
          </cell>
          <cell r="AR101">
            <v>29120</v>
          </cell>
          <cell r="AS101">
            <v>33600</v>
          </cell>
          <cell r="AT101">
            <v>32704</v>
          </cell>
          <cell r="AU101">
            <v>32256</v>
          </cell>
          <cell r="AV101">
            <v>43008</v>
          </cell>
          <cell r="AW101">
            <v>52864</v>
          </cell>
          <cell r="AX101">
            <v>33152</v>
          </cell>
          <cell r="AY101">
            <v>37184</v>
          </cell>
          <cell r="AZ101">
            <v>40320</v>
          </cell>
          <cell r="BA101">
            <v>38976</v>
          </cell>
          <cell r="BB101">
            <v>27328</v>
          </cell>
          <cell r="BC101">
            <v>37184</v>
          </cell>
          <cell r="BD101">
            <v>35392</v>
          </cell>
          <cell r="BE101">
            <v>34048</v>
          </cell>
          <cell r="BF101">
            <v>48832</v>
          </cell>
          <cell r="BG101">
            <v>34496</v>
          </cell>
          <cell r="BH101">
            <v>30016</v>
          </cell>
          <cell r="BI101">
            <v>48384</v>
          </cell>
          <cell r="BJ101">
            <v>43904</v>
          </cell>
        </row>
        <row r="102">
          <cell r="A102">
            <v>12</v>
          </cell>
          <cell r="B102">
            <v>1771</v>
          </cell>
          <cell r="C102" t="str">
            <v>ペットシ－ツ＆トイレ　　　　　　　　　　　　　　</v>
          </cell>
          <cell r="D102">
            <v>1</v>
          </cell>
          <cell r="E102">
            <v>52</v>
          </cell>
          <cell r="F102">
            <v>6440622</v>
          </cell>
          <cell r="G102" t="str">
            <v>ｶｵｳﾜﾝﾀﾞﾌﾙｾﾂﾄﾚｷﾞﾕﾗ-</v>
          </cell>
          <cell r="H102" t="str">
            <v>ｾﾂﾄ､ﾏﾂﾄ､ｶﾊﾞ-</v>
          </cell>
          <cell r="I102">
            <v>2077</v>
          </cell>
          <cell r="J102">
            <v>3989953</v>
          </cell>
          <cell r="K102">
            <v>31153</v>
          </cell>
          <cell r="L102">
            <v>68345</v>
          </cell>
          <cell r="M102">
            <v>73552</v>
          </cell>
          <cell r="N102">
            <v>66010</v>
          </cell>
          <cell r="O102">
            <v>50922</v>
          </cell>
          <cell r="P102">
            <v>77324</v>
          </cell>
          <cell r="Q102">
            <v>60350</v>
          </cell>
          <cell r="R102">
            <v>47150</v>
          </cell>
          <cell r="S102">
            <v>81098</v>
          </cell>
          <cell r="T102">
            <v>73553</v>
          </cell>
          <cell r="U102">
            <v>69780</v>
          </cell>
          <cell r="V102">
            <v>39606</v>
          </cell>
          <cell r="W102">
            <v>75438</v>
          </cell>
          <cell r="X102">
            <v>79212</v>
          </cell>
          <cell r="Y102">
            <v>77325</v>
          </cell>
          <cell r="Z102">
            <v>58465</v>
          </cell>
          <cell r="AA102">
            <v>86754</v>
          </cell>
          <cell r="AB102">
            <v>71668</v>
          </cell>
          <cell r="AC102">
            <v>71668</v>
          </cell>
          <cell r="AD102">
            <v>87200</v>
          </cell>
          <cell r="AE102">
            <v>76300</v>
          </cell>
          <cell r="AF102">
            <v>69760</v>
          </cell>
          <cell r="AG102">
            <v>95920</v>
          </cell>
          <cell r="AH102">
            <v>58860</v>
          </cell>
          <cell r="AI102">
            <v>56680</v>
          </cell>
          <cell r="AJ102">
            <v>56680</v>
          </cell>
          <cell r="AK102">
            <v>37060</v>
          </cell>
          <cell r="AL102">
            <v>61040</v>
          </cell>
          <cell r="AM102">
            <v>56680</v>
          </cell>
          <cell r="AN102">
            <v>87200</v>
          </cell>
          <cell r="AO102">
            <v>58860</v>
          </cell>
          <cell r="AP102">
            <v>74120</v>
          </cell>
          <cell r="AQ102">
            <v>80660</v>
          </cell>
          <cell r="AR102">
            <v>71940</v>
          </cell>
          <cell r="AS102">
            <v>50520</v>
          </cell>
          <cell r="AT102">
            <v>123780</v>
          </cell>
          <cell r="AU102">
            <v>82840</v>
          </cell>
          <cell r="AV102">
            <v>100280</v>
          </cell>
          <cell r="AW102">
            <v>98100</v>
          </cell>
          <cell r="AX102">
            <v>78480</v>
          </cell>
          <cell r="AY102">
            <v>80660</v>
          </cell>
          <cell r="AZ102">
            <v>71940</v>
          </cell>
          <cell r="BA102">
            <v>63220</v>
          </cell>
          <cell r="BB102">
            <v>75640</v>
          </cell>
          <cell r="BC102">
            <v>115540</v>
          </cell>
          <cell r="BD102">
            <v>91360</v>
          </cell>
          <cell r="BE102">
            <v>91560</v>
          </cell>
          <cell r="BF102">
            <v>111180</v>
          </cell>
          <cell r="BG102">
            <v>106820</v>
          </cell>
          <cell r="BH102">
            <v>80660</v>
          </cell>
          <cell r="BI102">
            <v>128620</v>
          </cell>
          <cell r="BJ102">
            <v>150420</v>
          </cell>
        </row>
        <row r="103">
          <cell r="A103">
            <v>12</v>
          </cell>
          <cell r="B103">
            <v>1771</v>
          </cell>
          <cell r="C103" t="str">
            <v>ペットシ－ツ＆トイレ　　　　　　　　　　　　　　</v>
          </cell>
          <cell r="D103">
            <v>1</v>
          </cell>
          <cell r="E103">
            <v>52</v>
          </cell>
          <cell r="F103">
            <v>6440614</v>
          </cell>
          <cell r="G103" t="str">
            <v>ｶｵｳﾜﾝﾀﾞﾌﾙｾﾂﾄﾜｲﾄﾞ</v>
          </cell>
          <cell r="H103" t="str">
            <v>ｾﾂﾄ､ﾏﾂﾄ､ｶﾊﾞ-</v>
          </cell>
          <cell r="I103">
            <v>3315</v>
          </cell>
          <cell r="J103">
            <v>2914181</v>
          </cell>
          <cell r="K103">
            <v>39303</v>
          </cell>
          <cell r="L103">
            <v>53039</v>
          </cell>
          <cell r="M103">
            <v>36906</v>
          </cell>
          <cell r="N103">
            <v>28387</v>
          </cell>
          <cell r="O103">
            <v>36905</v>
          </cell>
          <cell r="P103">
            <v>61504</v>
          </cell>
          <cell r="Q103">
            <v>34066</v>
          </cell>
          <cell r="R103">
            <v>56779</v>
          </cell>
          <cell r="S103">
            <v>36905</v>
          </cell>
          <cell r="T103">
            <v>76289</v>
          </cell>
          <cell r="U103">
            <v>65294</v>
          </cell>
          <cell r="V103">
            <v>42581</v>
          </cell>
          <cell r="W103">
            <v>82321</v>
          </cell>
          <cell r="X103">
            <v>25549</v>
          </cell>
          <cell r="Y103">
            <v>53937</v>
          </cell>
          <cell r="Z103">
            <v>59612</v>
          </cell>
          <cell r="AA103">
            <v>56773</v>
          </cell>
          <cell r="AB103">
            <v>79485</v>
          </cell>
          <cell r="AC103">
            <v>39746</v>
          </cell>
          <cell r="AD103">
            <v>55680</v>
          </cell>
          <cell r="AE103">
            <v>34800</v>
          </cell>
          <cell r="AF103">
            <v>48720</v>
          </cell>
          <cell r="AG103">
            <v>55680</v>
          </cell>
          <cell r="AH103">
            <v>38280</v>
          </cell>
          <cell r="AI103">
            <v>59160</v>
          </cell>
          <cell r="AJ103">
            <v>24360</v>
          </cell>
          <cell r="AK103">
            <v>27840</v>
          </cell>
          <cell r="AL103">
            <v>62640</v>
          </cell>
          <cell r="AM103">
            <v>41760</v>
          </cell>
          <cell r="AN103">
            <v>38280</v>
          </cell>
          <cell r="AO103">
            <v>31320</v>
          </cell>
          <cell r="AP103">
            <v>31320</v>
          </cell>
          <cell r="AQ103">
            <v>27840</v>
          </cell>
          <cell r="AR103">
            <v>73080</v>
          </cell>
          <cell r="AS103">
            <v>59160</v>
          </cell>
          <cell r="AT103">
            <v>93960</v>
          </cell>
          <cell r="AU103">
            <v>52200</v>
          </cell>
          <cell r="AV103">
            <v>59160</v>
          </cell>
          <cell r="AW103">
            <v>59160</v>
          </cell>
          <cell r="AX103">
            <v>45240</v>
          </cell>
          <cell r="AY103">
            <v>62640</v>
          </cell>
          <cell r="AZ103">
            <v>80040</v>
          </cell>
          <cell r="BA103">
            <v>62640</v>
          </cell>
          <cell r="BB103">
            <v>62640</v>
          </cell>
          <cell r="BC103">
            <v>62640</v>
          </cell>
          <cell r="BD103">
            <v>73080</v>
          </cell>
          <cell r="BE103">
            <v>55680</v>
          </cell>
          <cell r="BF103">
            <v>52200</v>
          </cell>
          <cell r="BG103">
            <v>83520</v>
          </cell>
          <cell r="BH103">
            <v>87000</v>
          </cell>
          <cell r="BI103">
            <v>100920</v>
          </cell>
          <cell r="BJ103">
            <v>146160</v>
          </cell>
        </row>
      </sheetData>
      <sheetData sheetId="1">
        <row r="1">
          <cell r="A1" t="str">
            <v>主幹部門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提案書"/>
      <sheetName val="Ｗｅｂｱﾝｹｰﾄ①"/>
      <sheetName val="Ｗｅｂｱﾝｹｰﾄ②"/>
      <sheetName val="data"/>
      <sheetName val="ﾊｰﾄﾞｵﾌｨｽ価格表"/>
      <sheetName val="将来に仕掛ける"/>
      <sheetName val="Aセット"/>
      <sheetName val="Bセット"/>
      <sheetName val="売り場"/>
      <sheetName val="ｽｹｼﾞｭｰﾙ表"/>
      <sheetName val="MS計画"/>
      <sheetName val="質問"/>
      <sheetName val="価格とセット販売"/>
      <sheetName val="#REF!"/>
      <sheetName val="#REF"/>
      <sheetName val="値上下管理表値上用・原紙・手"/>
      <sheetName val="値上下管理表値下用・原紙・手"/>
      <sheetName val="値上用"/>
      <sheetName val="値下用"/>
      <sheetName val="Sheet1"/>
      <sheetName val="Sheet2"/>
      <sheetName val="Sheet3"/>
      <sheetName val="RD9505A"/>
      <sheetName val="RD9501V"/>
      <sheetName val="PAK6263"/>
      <sheetName val="⑤優先順位表"/>
      <sheetName val="IS96S1"/>
      <sheetName val="Control"/>
      <sheetName val="新Ｍ別"/>
      <sheetName val="ﾄﾞｯﾄｺﾑ"/>
      <sheetName val="更新版"/>
      <sheetName val="昨対"/>
      <sheetName val="5月"/>
      <sheetName val="竹四つ目垣"/>
      <sheetName val="与信一覧 (2)"/>
      <sheetName val="Ｃ’表"/>
      <sheetName val="NEW95G2"/>
      <sheetName val="富田貼"/>
      <sheetName val="園芸一覧"/>
      <sheetName val="GSV目標"/>
      <sheetName val="HQ"/>
      <sheetName val="全合計"/>
      <sheetName val="住所録"/>
      <sheetName val="ﾃﾞｰﾀ"/>
      <sheetName val="11wG部門ﾗﾝｷﾝｸﾞ"/>
      <sheetName val="13年度発生売上予算"/>
      <sheetName val="新ﾗｲﾝ(部品展開)"/>
      <sheetName val="ｲﾎﾞ竹販売数調整"/>
      <sheetName val="shere"/>
      <sheetName val="領収書"/>
      <sheetName val="編集用シート"/>
      <sheetName val="ｵｰﾀﾞｰ"/>
      <sheetName val="1"/>
      <sheetName val="para"/>
      <sheetName val="dis00"/>
      <sheetName val="dis01"/>
      <sheetName val="配送ﾊﾟﾀｰﾝ表"/>
      <sheetName val="味の素フェア"/>
      <sheetName val="管理引当金"/>
      <sheetName val="与信一覧_(2)"/>
      <sheetName val="全件反映リスト"/>
      <sheetName val="Ｃ’’表"/>
      <sheetName val="ﾒﾝﾃ"/>
      <sheetName val="8以上社員"/>
      <sheetName val="明細"/>
      <sheetName val="与信一覧_(2)1"/>
      <sheetName val="クレジット決済"/>
      <sheetName val="SBプラ鉢"/>
      <sheetName val="011101"/>
      <sheetName val="HE(他）"/>
      <sheetName val="与信一覧_(2)2"/>
      <sheetName val="A"/>
      <sheetName val="経費FMT 管理科目"/>
      <sheetName val="生人台帳"/>
      <sheetName val="表紙"/>
      <sheetName val="POP-YMDMH-ARI040930-1"/>
      <sheetName val="【全データ】"/>
      <sheetName val="SPアプレポ"/>
      <sheetName val="SP商品特徴"/>
      <sheetName val="KTB-23"/>
      <sheetName val="商品特徴"/>
      <sheetName val="転倒防止棒"/>
      <sheetName val="見積"/>
      <sheetName val="耐震バーAP"/>
      <sheetName val="新商品耐震バー"/>
      <sheetName val="43"/>
      <sheetName val="商品"/>
      <sheetName val="１業種"/>
      <sheetName val="ﾊｰﾄﾞ①【全データ】"/>
      <sheetName val="６月方向性 "/>
      <sheetName val="６月店舗 "/>
      <sheetName val="チャレンジ"/>
      <sheetName val="○こだわりDIY"/>
      <sheetName val="○こだわりHK"/>
      <sheetName val="○こだわりEL"/>
      <sheetName val="ライン傾向と対策 "/>
      <sheetName val="利益貢献度（ＤＩＹ）"/>
      <sheetName val="利益貢献度（ＨＫ）"/>
      <sheetName val="利益貢献度（ＥＬ）"/>
      <sheetName val="上位クラス "/>
      <sheetName val="上位単品 "/>
      <sheetName val="ﾁﾗｼ"/>
      <sheetName val="ﾁﾗｼ枚数"/>
      <sheetName val="★月報告format"/>
      <sheetName val="損益"/>
      <sheetName val="①-全社"/>
      <sheetName val="①-ｾﾞﾈﾗﾙ開発"/>
      <sheetName val="①-ｴﾝｼﾞﾆｱ開発"/>
      <sheetName val="★4月報告①"/>
      <sheetName val="★4月報告②"/>
      <sheetName val="【●非表示】開発合算"/>
      <sheetName val="【●非表示】ｾﾞ岸"/>
      <sheetName val="【●非表示】ｾﾞ小野寺"/>
      <sheetName val="【●非表示】ｾﾞ木谷"/>
      <sheetName val="【●非表示】ｾﾞ小栗"/>
      <sheetName val="【●非表示】ｾﾞﾈﾗﾙその他"/>
      <sheetName val="【●非表示】ｴ耕平"/>
      <sheetName val="【●非表示】ｴ高石"/>
      <sheetName val="【●非表示】ｴ原"/>
      <sheetName val="【●非表示】LED開発P"/>
      <sheetName val="【●非表示】ｴﾝｼﾞﾆｱその他"/>
      <sheetName val="【●非表示】ｸﾞﾛｰﾊﾞﾙ"/>
      <sheetName val="AP(ｴﾝｼﾞﾆｱ)①"/>
      <sheetName val="AP(ｴﾝｼﾞﾆｱ)②"/>
      <sheetName val="AP(ｾﾞﾈﾗﾙ)①"/>
      <sheetName val="AP(ｾﾞﾈﾗﾙ)②"/>
      <sheetName val="▲①-収納ｲﾝﾃ"/>
      <sheetName val="▲①-ﾍﾟｯﾄ"/>
      <sheetName val="▲①-園芸植物"/>
      <sheetName val="▲①-ﾎｰﾑ"/>
      <sheetName val="▲①-HO"/>
      <sheetName val="▲①-HE"/>
      <sheetName val="▲①-資材"/>
      <sheetName val="▲①-LED"/>
      <sheetName val="【●非表示】店舗什器事業部"/>
      <sheetName val="【●非表示】内装家具事業部"/>
      <sheetName val="【●非表示】ｼﾝﾌﾟﾙｽﾀｲﾙ事業部"/>
      <sheetName val="▲②-全社"/>
      <sheetName val="▲②-収納・ｲﾝﾃﾘｱ"/>
      <sheetName val="▲②-ﾍﾟｯﾄ"/>
      <sheetName val="▲②-園芸・植物"/>
      <sheetName val="▲②-ﾎｰﾑ"/>
      <sheetName val="▲②-HO"/>
      <sheetName val="▲②-HE"/>
      <sheetName val="▲②-資材"/>
      <sheetName val="▲②-LED"/>
      <sheetName val="元 (2)"/>
      <sheetName val="回答電話番号リスト"/>
      <sheetName val="店長週報"/>
      <sheetName val="ｱｸｾｽｸﾞﾗﾌ"/>
      <sheetName val="宛名"/>
      <sheetName val="For Hier template"/>
      <sheetName val="Ｓ一月度"/>
      <sheetName val="041(茶） "/>
      <sheetName val="dptFMT"/>
      <sheetName val="事FMT"/>
      <sheetName val="調FMT"/>
      <sheetName val="ｶﾃ"/>
      <sheetName val="人口移動第４表"/>
      <sheetName val="家電担当者 "/>
      <sheetName val="SEIｶﾗｰ"/>
      <sheetName val="⑤弁当"/>
      <sheetName val="第3四半期（完）"/>
      <sheetName val="外注トライ"/>
      <sheetName val="Ｃ'表"/>
      <sheetName val="数値 (婦人)"/>
      <sheetName val="H9.1"/>
      <sheetName val="H9_1"/>
      <sheetName val="数値_(婦人)"/>
      <sheetName val="ラベル表"/>
      <sheetName val="WE800200"/>
      <sheetName val="売上(衣)"/>
      <sheetName val="メニュー【数量】 第二事業部"/>
      <sheetName val="検査結果一覧(日本受入)"/>
      <sheetName val="ｱﾐｸﾚｰﾑ"/>
      <sheetName val="Plan sbA"/>
      <sheetName val="IV&amp;PL"/>
      <sheetName val="バックデータ"/>
      <sheetName val="商品ﾏｽﾀｰ(1月25日)"/>
      <sheetName val="入力"/>
      <sheetName val="2000LISTｔｒｕｅ 1117"/>
      <sheetName val="週別主力商品(婦人)"/>
      <sheetName val="社外秘；HCﾋﾞｼﾞﾈｽﾁｬﾝｽ"/>
      <sheetName val="０５３合計"/>
      <sheetName val="Sheet1 (2)"/>
      <sheetName val="実績・予測"/>
      <sheetName val="SKU_31"/>
      <sheetName val="生データ"/>
      <sheetName val="　月次報告（数値データ）　"/>
      <sheetName val="リスト"/>
      <sheetName val="行楽ﾌｪｱ"/>
      <sheetName val="H9_11"/>
      <sheetName val="数値_(婦人)1"/>
      <sheetName val="メニュー【数量】_第二事業部"/>
      <sheetName val="Plan_sbA"/>
      <sheetName val="2000LISTｔｒｕｅ_1117"/>
      <sheetName val="決裁条件・ルート変更"/>
      <sheetName val="ﾊﾟﾗｿﾙ2段"/>
      <sheetName val="ラックEXPO"/>
      <sheetName val="H9_12"/>
      <sheetName val="数値_(婦人)2"/>
      <sheetName val="メニュー【数量】_第二事業部1"/>
      <sheetName val="Plan_sbA1"/>
      <sheetName val="2000LISTｔｒｕｅ_11171"/>
      <sheetName val="Sheet1_(2)"/>
      <sheetName val="●キャンペーン・企画ヒアリング"/>
      <sheetName val="ﾌﾟﾚｾﾞﾝ資"/>
      <sheetName val="ＳＥＪフロアの使用について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9501V"/>
      <sheetName val="Sheet1"/>
      <sheetName val="ENGEI"/>
      <sheetName val="ぺっと"/>
      <sheetName val="収納"/>
      <sheetName val="工具"/>
      <sheetName val="カー用品"/>
      <sheetName val="日用品"/>
      <sheetName val="全社"/>
      <sheetName val="RD9505O"/>
      <sheetName val="RD9505A"/>
      <sheetName val="ﾃﾞｰﾀ"/>
      <sheetName val="提案書"/>
      <sheetName val="Ｗｅｂｱﾝｹｰﾄ①"/>
      <sheetName val="Ｗｅｂｱﾝｹｰﾄ②"/>
      <sheetName val="data"/>
      <sheetName val="ﾊｰﾄﾞｵﾌｨｽ価格表"/>
      <sheetName val="一覧表"/>
      <sheetName val="CPU"/>
      <sheetName val="12月"/>
      <sheetName val="043"/>
      <sheetName val="046"/>
      <sheetName val="055"/>
      <sheetName val="ﾃﾞｰﾀｲﾝﾌﾟｯﾄ欄"/>
      <sheetName val="dptFMT"/>
      <sheetName val="事FMT"/>
      <sheetName val="調FMT"/>
      <sheetName val="ｶﾃ"/>
      <sheetName val="Control"/>
      <sheetName val="5月"/>
      <sheetName val="RD9508V"/>
      <sheetName val="[RD9"/>
      <sheetName val="_RD9"/>
      <sheetName val="#REF"/>
      <sheetName val="改廃一覧社外秘"/>
      <sheetName val="端末設置状況"/>
      <sheetName val="手順①追加修正連絡票"/>
      <sheetName val="涼味"/>
      <sheetName val="トレンド表"/>
      <sheetName val="8以上社員"/>
      <sheetName val="規格書"/>
      <sheetName val="人口移動第４表"/>
      <sheetName val="全合計"/>
      <sheetName val="13_hashihara01"/>
      <sheetName val="29_hashihara13"/>
      <sheetName val="与信一覧 (2)"/>
      <sheetName val="shere"/>
      <sheetName val="NEW95G2"/>
      <sheetName val="更新版"/>
      <sheetName val="住所録"/>
      <sheetName val="大人12"/>
      <sheetName val="入力フォーム"/>
      <sheetName val="Ｃ’表"/>
      <sheetName val="GSV目標"/>
      <sheetName val="A"/>
      <sheetName val="HQ"/>
      <sheetName val="13年度発生売上予算"/>
      <sheetName val="para"/>
      <sheetName val="昨対"/>
      <sheetName val="１業種"/>
      <sheetName val="１"/>
      <sheetName val="竹四つ目垣"/>
      <sheetName val="ExChange"/>
      <sheetName val="新ﾗｲﾝ(部品展開)"/>
      <sheetName val="ｲﾎﾞ竹販売数調整"/>
      <sheetName val="管理引当金"/>
      <sheetName val="宛名"/>
      <sheetName val="表3"/>
      <sheetName val="1"/>
      <sheetName val="43"/>
      <sheetName val="配荷"/>
      <sheetName val="P1実績①"/>
      <sheetName val="ｵｰﾀﾞｰ"/>
      <sheetName val="西川繊維２０９ニトリ在庫報告"/>
      <sheetName val="おでん"/>
      <sheetName val="国勢DATA1"/>
      <sheetName val="国勢DATA2"/>
      <sheetName val="国勢DATA3"/>
      <sheetName val="国勢DATA県"/>
      <sheetName val="消費DATA1"/>
      <sheetName val="消費DATA2"/>
      <sheetName val="消費DATA3"/>
      <sheetName val="消費DATA県"/>
      <sheetName val="入力リスト"/>
      <sheetName val="図8"/>
      <sheetName val="ﾄﾞｯﾄｺﾑ"/>
      <sheetName val="行楽ﾌｪｱ"/>
      <sheetName val="表紙"/>
      <sheetName val="仕訳①"/>
      <sheetName val="媒体管理表"/>
      <sheetName val="shtBuff"/>
      <sheetName val="copy1"/>
      <sheetName val="好調不調"/>
      <sheetName val="大型店版"/>
      <sheetName val="収納・インテ"/>
      <sheetName val="#REF!"/>
      <sheetName val="ｱｸｾｽｸﾞﾗﾌ"/>
      <sheetName val="HE(他）"/>
      <sheetName val="仕入先"/>
      <sheetName val="対象製品"/>
      <sheetName val="8510 (2)"/>
      <sheetName val="0310"/>
      <sheetName val="CM予定表(～2012年3月）"/>
      <sheetName val="25DJ40"/>
      <sheetName val="社外秘；HCﾋﾞｼﾞﾈｽﾁｬﾝｽ"/>
      <sheetName val="11wG部門ﾗﾝｷﾝｸﾞ"/>
      <sheetName val="販売目標"/>
      <sheetName val="バックデータ"/>
      <sheetName val="SBプラ鉢"/>
      <sheetName val="2000LISTｔｒｕｅ 1117"/>
      <sheetName val="SKU_31"/>
      <sheetName val="実績・予測"/>
      <sheetName val="北空貼"/>
      <sheetName val="累計出荷実績"/>
      <sheetName val="Sheet1 (2)"/>
      <sheetName val="記入ﾌｫｰﾑ"/>
      <sheetName val="PAK6263"/>
      <sheetName val="４週指示"/>
      <sheetName val="営業所８"/>
      <sheetName val="RD9508V.XLS"/>
      <sheetName val="Sheet3"/>
      <sheetName val="元データー"/>
      <sheetName val="領収書"/>
      <sheetName val="編集用シート"/>
      <sheetName val="目次"/>
      <sheetName val="POP&amp;什器"/>
      <sheetName val="マスター"/>
      <sheetName val="ｼｰﾄ1"/>
      <sheetName val="提出用EXCEL"/>
      <sheetName val="通常発注書"/>
      <sheetName val="全体定番確定表"/>
      <sheetName val="10.20-11.12"/>
      <sheetName val="生人台帳"/>
      <sheetName val="包材リスト"/>
      <sheetName val="初回納品"/>
      <sheetName val="単価は最低納価使用"/>
      <sheetName val="市場クレーム明細 "/>
      <sheetName val="与信一覧_(2)"/>
      <sheetName val="Ｃ’’表"/>
      <sheetName val="Ｃ’’’’表"/>
      <sheetName val="5-6月キャンペーン"/>
      <sheetName val="管理引当"/>
      <sheetName val="_Recovered_SheetName_ 1_"/>
      <sheetName val="検査結果一覧"/>
      <sheetName val="NST (4)"/>
      <sheetName val="12年■SAS計画（全店舗）■"/>
      <sheetName val="０５３合計"/>
      <sheetName val="POP申請フォーマット（ここに入力してください）"/>
      <sheetName val="　月次報告（数値データ）　"/>
      <sheetName val="日本チーム計算根拠"/>
      <sheetName val="ROI"/>
      <sheetName val="Plan sbA"/>
      <sheetName val="大連製造ＶＡコストダウン金額纏め (＄1000以上)."/>
      <sheetName val="与信一覧_(2)1"/>
      <sheetName val="8510_(2)"/>
      <sheetName val="2000LISTｔｒｕｅ_1117"/>
      <sheetName val="Sheet1_(2)"/>
      <sheetName val="RD9508V_XLS"/>
      <sheetName val="10_20-11_12"/>
      <sheetName val="Plan_sbA"/>
      <sheetName val="市場クレーム明細_"/>
      <sheetName val="提供用EXCEL"/>
      <sheetName val="与信一覧_(2)2"/>
      <sheetName val="8510_(2)1"/>
      <sheetName val="2000LISTｔｒｕｅ_11171"/>
      <sheetName val="Sheet1_(2)1"/>
      <sheetName val="RD9508V_XLS1"/>
      <sheetName val="10_20-11_121"/>
      <sheetName val="Plan_sbA1"/>
      <sheetName val="市場クレーム明細_1"/>
      <sheetName val="033"/>
      <sheetName val="不点灯交換の情報記載"/>
      <sheetName val="与信一覧_(2)3"/>
      <sheetName val="8510_(2)2"/>
      <sheetName val="2000LISTｔｒｕｅ_11172"/>
      <sheetName val="Sheet1_(2)2"/>
      <sheetName val="RD9508V_XLS2"/>
      <sheetName val="10_20-11_122"/>
      <sheetName val="Plan_sbA2"/>
      <sheetName val="市場クレーム明細_2"/>
      <sheetName val="２月店舗経費実績"/>
      <sheetName val="１．社内ﾈｯﾄﾜｰｸﾊｰﾄﾞｳｪｱ"/>
      <sheetName val="ケチャップ有り"/>
      <sheetName val="_REF"/>
      <sheetName val="健康ﾌｪｱ外注(ﾌﾞﾛｯｸ)"/>
      <sheetName val="仕様変更進捗（ＡＬＬ）"/>
      <sheetName val="ｷﾞﾌﾄ・ﾃﾅﾝﾄ除く"/>
      <sheetName val="基本量販店動向"/>
      <sheetName val="点数"/>
      <sheetName val="データ入力"/>
      <sheetName val="SEIｶﾗｰ"/>
      <sheetName val="売上(衣)"/>
      <sheetName val="原料ﾚｼﾋﾟ"/>
      <sheetName val="商品ﾏｽﾀｰ"/>
      <sheetName val="POP-YMDMH-ARI040930-1"/>
      <sheetName val="②仙台"/>
      <sheetName val="①器具製作実績グラフ"/>
      <sheetName val="与信管理帳合"/>
      <sheetName val="粗利率順Wﾁｪｯｸ表"/>
      <sheetName val="板資材(M)"/>
      <sheetName val="入力"/>
      <sheetName val="①品名・梱包入力"/>
      <sheetName val="店別"/>
      <sheetName val="H9.1"/>
      <sheetName val="_Recovered_SheetName__1_"/>
      <sheetName val="日8L_B"/>
      <sheetName val="検査結果一覧(日本受入)"/>
      <sheetName val="Ｃ実績①"/>
      <sheetName val="店舗マスタ"/>
      <sheetName val="先行管理記入例"/>
      <sheetName val="②東京"/>
      <sheetName val="②大阪"/>
      <sheetName val="全件リスト"/>
      <sheetName val="地域B"/>
      <sheetName val="G5"/>
      <sheetName val="ﾌﾟﾚｾﾞﾝ資"/>
      <sheetName val="じんこうTOPICS"/>
      <sheetName val="D3"/>
      <sheetName val="graph"/>
      <sheetName val="SKU"/>
      <sheetName val="明細"/>
      <sheetName val="47下管理"/>
      <sheetName val="支給品一覧表"/>
      <sheetName val="直送ｺﾝﾃﾅ管理表"/>
      <sheetName val="価格表"/>
      <sheetName val="経費"/>
      <sheetName val="大容量ﾀｲﾌﾟ"/>
      <sheetName val="ダンジ"/>
      <sheetName val="品種別数量"/>
      <sheetName val="本体バック"/>
      <sheetName val="SINAZ4月"/>
      <sheetName val="0606販売予測"/>
      <sheetName val="NST_(4)"/>
      <sheetName val="営業実績"/>
      <sheetName val="万田酵素モニター"/>
      <sheetName val="営業所一覧"/>
      <sheetName val="部材表"/>
      <sheetName val="品目リスト"/>
      <sheetName val="LIST"/>
      <sheetName val="リスト"/>
      <sheetName val="証拠"/>
      <sheetName val="⑤弁当"/>
      <sheetName val="基本cvs動向"/>
      <sheetName val="商品一覧"/>
      <sheetName val="入金実96"/>
      <sheetName val="元データ"/>
      <sheetName val="鳥栖"/>
      <sheetName val="USA_3期グラフ"/>
      <sheetName val="【大連】部門損益"/>
      <sheetName val="11年度発生売上予算提出書類"/>
      <sheetName val="2401"/>
      <sheetName val="Macro1"/>
      <sheetName val="廃番ﾃﾞｯﾄﾞ"/>
      <sheetName val="与信一覧_(2)4"/>
      <sheetName val="8510_(2)3"/>
      <sheetName val="2000LISTｔｒｕｅ_11173"/>
      <sheetName val="Sheet1_(2)3"/>
      <sheetName val="RD9508V_XLS3"/>
      <sheetName val="10_20-11_123"/>
      <sheetName val="市場クレーム明細_3"/>
      <sheetName val="_Recovered_SheetName__1_1"/>
      <sheetName val="NST_(4)1"/>
      <sheetName val="Plan_sbA3"/>
      <sheetName val="大連製造ＶＡコストダウン金額纏め_(＄1000以上)_"/>
      <sheetName val="H9_1"/>
      <sheetName val="Ｃ'表"/>
      <sheetName val="Rent Roll"/>
      <sheetName val="定数"/>
      <sheetName val="マスタ"/>
      <sheetName val="Sheet2"/>
      <sheetName val="クレジット決済"/>
      <sheetName val="外注トライ"/>
      <sheetName val="資材ＳＩＭ"/>
      <sheetName val="32.ＹＢ構成"/>
      <sheetName val="0901"/>
      <sheetName val="0902"/>
      <sheetName val="0903"/>
      <sheetName val="0904"/>
      <sheetName val="0905"/>
      <sheetName val="0906"/>
      <sheetName val="0907"/>
      <sheetName val="0908"/>
      <sheetName val="0909"/>
      <sheetName val="0910"/>
      <sheetName val="0911"/>
      <sheetName val="0912"/>
      <sheetName val="対象者リスト"/>
      <sheetName val="受取配当金"/>
      <sheetName val="コード(腕時計)"/>
      <sheetName val="POP製作Ｂ"/>
      <sheetName val="PＯＰ制作Ａ新"/>
      <sheetName val="区分"/>
      <sheetName val="台湾～ｵﾏｰﾝ"/>
      <sheetName val="損益計画"/>
      <sheetName val="Rent_Roll"/>
      <sheetName val="形材部品マスター"/>
      <sheetName val="企画書"/>
      <sheetName val="52wG部門ﾗﾝｷﾝｸﾞ"/>
      <sheetName val="メニュー"/>
      <sheetName val="設定"/>
      <sheetName val="フリーダイヤル"/>
      <sheetName val="機種"/>
      <sheetName val="発信元課金"/>
      <sheetName val="帳票"/>
      <sheetName val="Sheet5"/>
      <sheetName val="Sheet6"/>
      <sheetName val="Sheet7"/>
      <sheetName val="Sheet8"/>
      <sheetName val="Sheet9"/>
      <sheetName val="ST障害管理表"/>
      <sheetName val="●キャンペーン・企画ヒアリング"/>
      <sheetName val="昨比データ"/>
      <sheetName val="Wﾁｪｯｸ表"/>
      <sheetName val="メンテナンス受付台帳"/>
      <sheetName val="個数単価推移２００１"/>
      <sheetName val="カーサイクル"/>
      <sheetName val="tbl"/>
      <sheetName val="与信一覧_(2)5"/>
      <sheetName val="8510_(2)4"/>
      <sheetName val="2000LISTｔｒｕｅ_11174"/>
      <sheetName val="Sheet1_(2)4"/>
      <sheetName val="RD9508V_XLS4"/>
      <sheetName val="10_20-11_124"/>
      <sheetName val="大連製造ＶＡコストダウン金額纏め_(＄1000以上)_1"/>
      <sheetName val="Plan_sbA4"/>
      <sheetName val="市場クレーム明細_4"/>
      <sheetName val="_Recovered_SheetName__1_2"/>
      <sheetName val="NST_(4)2"/>
      <sheetName val="H9_11"/>
      <sheetName val="Rent_Roll1"/>
      <sheetName val="32_ＹＢ構成"/>
      <sheetName val="3_hashihara48"/>
      <sheetName val="⑧-2ﾊﾟﾀｰﾝ別店舗一覧"/>
      <sheetName val="share"/>
      <sheetName val="売上速報19973"/>
      <sheetName val="全国"/>
      <sheetName val="ﾘｽﾄ"/>
      <sheetName val="エンド"/>
      <sheetName val="ラックEXPO"/>
      <sheetName val="クロス昨年"/>
      <sheetName val="クロス売上"/>
      <sheetName val="入力用"/>
      <sheetName val="ｼﾞｬｽｺ商報"/>
      <sheetName val="集計①"/>
      <sheetName val="与信ｵｰﾊﾞｰ"/>
      <sheetName val="入力シート"/>
      <sheetName val="報告依頼部署"/>
      <sheetName val="万代比数"/>
      <sheetName val="Product"/>
      <sheetName val="ﾌﾞﾗｼ梶"/>
      <sheetName val="アンケート集計(12.3）"/>
      <sheetName val="HA実販"/>
      <sheetName val="部門別計画表"/>
      <sheetName val="30IY"/>
      <sheetName val="VIVA"/>
      <sheetName val="30VIVA"/>
      <sheetName val="ドイト"/>
      <sheetName val="30ドイト"/>
      <sheetName val="島忠"/>
      <sheetName val="30島忠"/>
      <sheetName val="貼付用"/>
      <sheetName val="家電担当者 "/>
      <sheetName val="Tp040611-2%"/>
      <sheetName val="集計シート(合算)"/>
      <sheetName val="ﾁｭｰﾘｯﾌﾟ"/>
      <sheetName val="ﾕﾘ"/>
      <sheetName val="ｽｲｾﾝ_ﾋﾔｼﾝｽ_ｸﾛｯｶｽ"/>
      <sheetName val="全件ﾘｽﾄ"/>
      <sheetName val="店舗情報"/>
      <sheetName val="42.ＹＢ構成"/>
      <sheetName val="月末"/>
      <sheetName val=""/>
      <sheetName val="taalcode"/>
      <sheetName val="全体AP資料10月(ＨＥ)"/>
      <sheetName val="与信一覧_(2)6"/>
      <sheetName val="8510_(2)5"/>
      <sheetName val="2000LISTｔｒｕｅ_11175"/>
      <sheetName val="Sheet1_(2)5"/>
      <sheetName val="RD9508V_XLS5"/>
      <sheetName val="10_20-11_125"/>
      <sheetName val="市場クレーム明細_5"/>
      <sheetName val="Plan_sbA5"/>
      <sheetName val="大連製造ＶＡコストダウン金額纏め_(＄1000以上)_2"/>
      <sheetName val="_Recovered_SheetName__1_3"/>
      <sheetName val="NST_(4)3"/>
      <sheetName val="H9_12"/>
      <sheetName val="Rent_Roll2"/>
      <sheetName val="32_ＹＢ構成1"/>
      <sheetName val="店舗（合算）"/>
      <sheetName val="集計シート(IY)"/>
      <sheetName val="net_qty"/>
      <sheetName val="見積書"/>
      <sheetName val="作業"/>
      <sheetName val="０５"/>
      <sheetName val="新商品比率ｸﾞﾗﾌ"/>
      <sheetName val="検質報告書"/>
      <sheetName val="コンテナ事故報告"/>
      <sheetName val="業態"/>
      <sheetName val="仕入処理ルール"/>
      <sheetName val="開店"/>
      <sheetName val="事業部"/>
      <sheetName val="広域２部３部結合"/>
      <sheetName val="店舗一覧"/>
      <sheetName val="貼付画面1"/>
      <sheetName val="ﾌｰｽﾞ売荒"/>
      <sheetName val="選択"/>
      <sheetName val="商品台帳"/>
      <sheetName val="ライン・月別　品目数表"/>
      <sheetName val="ﾊｰﾄﾞ①【全データ】"/>
      <sheetName val="品種別計画表〈予算）"/>
      <sheetName val="生産計画"/>
      <sheetName val="01-072"/>
      <sheetName val="shtWork1"/>
      <sheetName val="銘柄７（浸透ﾗﾝｸ）"/>
      <sheetName val="印鑑捺印ﾏｸﾛ"/>
      <sheetName val="ﾁﾗｼ"/>
      <sheetName val="Sheet16"/>
      <sheetName val="比較ヘッダー"/>
      <sheetName val="011101"/>
      <sheetName val="与信一覧_(2)7"/>
      <sheetName val="8510_(2)6"/>
      <sheetName val="2000LISTｔｒｕｅ_11176"/>
      <sheetName val="Sheet1_(2)6"/>
      <sheetName val="_Recovered_SheetName__1_4"/>
      <sheetName val="RD9508V_XLS6"/>
      <sheetName val="10_20-11_126"/>
      <sheetName val="市場クレーム明細_6"/>
      <sheetName val="Plan_sbA6"/>
      <sheetName val="NST_(4)4"/>
      <sheetName val="大連製造ＶＡコストダウン金額纏め_(＄1000以上)_3"/>
      <sheetName val="H9_13"/>
      <sheetName val="Rent_Roll3"/>
      <sheetName val="32_ＹＢ構成2"/>
      <sheetName val="台帳"/>
      <sheetName val="0127000受注処理"/>
      <sheetName val="取引先等一覧"/>
      <sheetName val="新MDPC納品状況（ＩＹ）"/>
      <sheetName val="単価"/>
      <sheetName val="第２章 1.食料品消費支出2"/>
      <sheetName val="加工"/>
      <sheetName val="加工２"/>
      <sheetName val="D28依頼書表紙"/>
      <sheetName val="JUUGYOUIN"/>
      <sheetName val="ｷﾞﾌﾄ"/>
      <sheetName val="加工シート"/>
      <sheetName val="計算"/>
      <sheetName val="溶接付加"/>
      <sheetName val="ＭG５５５、５５４チャンネル"/>
      <sheetName val="■13店別展開パターン表 (3)"/>
      <sheetName val="■13店別展開パターン表"/>
      <sheetName val="区分値シート"/>
      <sheetName val="商品マスタ"/>
      <sheetName val="店別売上構成比"/>
      <sheetName val="外食Z県別"/>
      <sheetName val="QRＳ"/>
      <sheetName val="プルダウンメニュー20190201"/>
      <sheetName val="プルダウンメニュー20190401"/>
      <sheetName val="家電担当者_"/>
      <sheetName val="42_ＹＢ構成"/>
      <sheetName val="アンケート集計(12_3）"/>
      <sheetName val="窓枠ｾｯﾄR"/>
      <sheetName val="ﾏｽﾀｰ入･出力ｼｰﾄ"/>
      <sheetName val="プルダウン項目"/>
      <sheetName val="売上集計"/>
      <sheetName val="H7昇格者"/>
      <sheetName val="宅配伝票リスト"/>
      <sheetName val="APPLE"/>
      <sheetName val="MCDSS"/>
      <sheetName val="選択項目一覧 "/>
      <sheetName val="SIM00_SB"/>
      <sheetName val="クレーム解析記録"/>
      <sheetName val="比較表"/>
      <sheetName val="○得計画"/>
      <sheetName val="Sheet4"/>
      <sheetName val="データ"/>
      <sheetName val="ﾃﾞｰﾀ入力"/>
      <sheetName val="仕入計画AI8月"/>
      <sheetName val="商品構成ｸﾞﾗﾌ（売価別）"/>
      <sheetName val="06.05"/>
      <sheetName val="06.05イン"/>
      <sheetName val="06.05直営"/>
      <sheetName val="現状鳥栖 (事業部予測) "/>
      <sheetName val="平均単価"/>
      <sheetName val="選択項目"/>
      <sheetName val="シート１"/>
      <sheetName val="抽出_Pivot"/>
      <sheetName val="イキプラ選定ラインクラス表"/>
      <sheetName val="契約上棟ｸﾞﾗﾌ"/>
      <sheetName val="貼付画面T"/>
      <sheetName val="貼付画面R"/>
      <sheetName val="週別主力商品(婦人)"/>
      <sheetName val="市場規模"/>
      <sheetName val="ﾏｽﾀｰ"/>
      <sheetName val="ぶつﾏｽﾀｰ"/>
      <sheetName val="外注データ(ここへ入力)"/>
      <sheetName val="確認完了報告"/>
      <sheetName val="布団乾燥機ｐｐｍ"/>
      <sheetName val="昨年比データ"/>
      <sheetName val="ワーク"/>
      <sheetName val="ﾃﾞｰﾀｼｰﾄ"/>
      <sheetName val="SC入替"/>
      <sheetName val="0801_03全体実績集計"/>
      <sheetName val="8.3～新商品"/>
      <sheetName val="NJ基本data"/>
      <sheetName val="現場監督情報"/>
      <sheetName val="案件一覧控え"/>
      <sheetName val="月別落込(新店込)"/>
      <sheetName val="ＦＤ実績 "/>
      <sheetName val="㋱ＰＯＳｏｕｔ実績"/>
      <sheetName val="8月度メーカー比較"/>
      <sheetName val="201808実績"/>
      <sheetName val="201908実績"/>
      <sheetName val="前年比較"/>
      <sheetName val="盆金封"/>
      <sheetName val="軽減税率･ﾊﾝﾃﾞｨﾌｧﾝ"/>
      <sheetName val="STｹｼ･ﾋﾟｯﾄ"/>
      <sheetName val="STｹｼ比較"/>
      <sheetName val="6月度"/>
      <sheetName val="７月度 "/>
      <sheetName val="8月度"/>
      <sheetName val="マスク"/>
      <sheetName val="経費FMT 管理科目"/>
      <sheetName val="分類一覧"/>
      <sheetName val="3月消臭元"/>
      <sheetName val="業務依頼書"/>
      <sheetName val="アパート６６６０"/>
      <sheetName val="ディックＤ"/>
      <sheetName val="フジＤ"/>
      <sheetName val="事Ｄ"/>
      <sheetName val="発売済（価格表反映済）"/>
      <sheetName val="ﾘﾍﾞｰﾄﾗﾝｸ2000"/>
      <sheetName val="工事予算書"/>
      <sheetName val="YAMADA_TSUKUMO_分類比較"/>
      <sheetName val="第3四半期（完）"/>
      <sheetName val="弊社分類別実績"/>
      <sheetName val="貴社分類別別実績"/>
      <sheetName val="現地通貨"/>
      <sheetName val="原紙"/>
      <sheetName val="与信一覧_(2)8"/>
      <sheetName val="8510_(2)7"/>
      <sheetName val="2000LISTｔｒｕｅ_11177"/>
      <sheetName val="Sheet1_(2)7"/>
      <sheetName val="RD9508V_XLS7"/>
      <sheetName val="10_20-11_127"/>
      <sheetName val="市場クレーム明細_7"/>
      <sheetName val="_Recovered_SheetName__1_5"/>
      <sheetName val="NST_(4)5"/>
      <sheetName val="Plan_sbA7"/>
      <sheetName val="大連製造ＶＡコストダウン金額纏め_(＄1000以上)_4"/>
      <sheetName val="H9_14"/>
      <sheetName val="Rent_Roll4"/>
      <sheetName val="32_ＹＢ構成3"/>
      <sheetName val="アンケート集計(12_3）1"/>
      <sheetName val="家電担当者_1"/>
      <sheetName val="42_ＹＢ構成1"/>
      <sheetName val="第２章_1_食料品消費支出2"/>
      <sheetName val="■13店別展開パターン表_(3)"/>
      <sheetName val="選択項目一覧_"/>
      <sheetName val="06_05"/>
      <sheetName val="06_05イン"/>
      <sheetName val="06_05直営"/>
      <sheetName val="現状鳥栖_(事業部予測)_"/>
      <sheetName val="8_3～新商品"/>
      <sheetName val="ＦＤ実績_"/>
      <sheetName val="７月度_"/>
      <sheetName val="経費FMT_管理科目"/>
      <sheetName val="与信一覧_(2)9"/>
      <sheetName val="8510_(2)8"/>
      <sheetName val="2000LISTｔｒｕｅ_11178"/>
      <sheetName val="Sheet1_(2)8"/>
      <sheetName val="RD9508V_XLS8"/>
      <sheetName val="10_20-11_128"/>
      <sheetName val="Plan_sbA8"/>
      <sheetName val="市場クレーム明細_8"/>
      <sheetName val="_Recovered_SheetName__1_6"/>
      <sheetName val="NST_(4)6"/>
      <sheetName val="大連製造ＶＡコストダウン金額纏め_(＄1000以上)_5"/>
      <sheetName val="H9_15"/>
      <sheetName val="Rent_Roll5"/>
      <sheetName val="32_ＹＢ構成4"/>
      <sheetName val="アンケート集計(12_3）2"/>
      <sheetName val="家電担当者_2"/>
      <sheetName val="42_ＹＢ構成2"/>
      <sheetName val="第２章_1_食料品消費支出21"/>
      <sheetName val="■13店別展開パターン表_(3)1"/>
      <sheetName val="選択項目一覧_1"/>
      <sheetName val="06_051"/>
      <sheetName val="06_05イン1"/>
      <sheetName val="06_05直営1"/>
      <sheetName val="現状鳥栖_(事業部予測)_1"/>
      <sheetName val="8_3～新商品1"/>
      <sheetName val="ＦＤ実績_1"/>
      <sheetName val="７月度_1"/>
      <sheetName val="経費FMT_管理科目1"/>
      <sheetName val="Catalog"/>
      <sheetName val="Settings"/>
      <sheetName val="配荷目標"/>
      <sheetName val="新"/>
      <sheetName val="集計表"/>
      <sheetName val="人時予算"/>
      <sheetName val="消すな！"/>
      <sheetName val="棚卸030203下田"/>
      <sheetName val="ＮＣ"/>
      <sheetName val="一覧"/>
      <sheetName val="Front Cover 表紙（３SET）"/>
      <sheetName val="店舗P"/>
      <sheetName val="基本"/>
      <sheetName val="ﾌﾙｰﾂ村pet"/>
      <sheetName val="表紙数字"/>
      <sheetName val="ﾃﾚｺTｼｬﾂ"/>
      <sheetName val="データ作成シート"/>
      <sheetName val="和風アイス調査アンケート結果"/>
      <sheetName val="予算・計画検証"/>
      <sheetName val="サマリ"/>
      <sheetName val="消耗品"/>
      <sheetName val="富田貼"/>
      <sheetName val="数値生鮮フロア"/>
      <sheetName val="状態・数値割合"/>
      <sheetName val="数値フロア"/>
      <sheetName val="状態個人別"/>
      <sheetName val="日配マスター"/>
      <sheetName val="つばさ保育園"/>
      <sheetName val="近文保育所"/>
      <sheetName val="いずみこども保育園"/>
      <sheetName val="慈光園保育所"/>
      <sheetName val="東神楽中央保育園"/>
      <sheetName val="神楽保育園 "/>
      <sheetName val="ふたばの庭"/>
      <sheetName val="商品マスター"/>
      <sheetName val="主要港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34B6-4B1E-44BB-90A2-FC7751655BA3}">
  <sheetPr>
    <tabColor rgb="FFFFFF00"/>
    <pageSetUpPr fitToPage="1"/>
  </sheetPr>
  <dimension ref="B2:J109"/>
  <sheetViews>
    <sheetView tabSelected="1" view="pageBreakPreview" topLeftCell="B2" zoomScaleNormal="100" zoomScaleSheetLayoutView="100" workbookViewId="0">
      <selection activeCell="B2" sqref="B2"/>
    </sheetView>
  </sheetViews>
  <sheetFormatPr defaultRowHeight="18.75"/>
  <cols>
    <col min="2" max="2" width="4.5" customWidth="1"/>
    <col min="3" max="3" width="25" customWidth="1"/>
    <col min="4" max="4" width="56.25" customWidth="1"/>
    <col min="5" max="5" width="7.375" customWidth="1"/>
    <col min="6" max="10" width="12.5" customWidth="1"/>
  </cols>
  <sheetData>
    <row r="2" spans="2:10">
      <c r="B2" s="1" t="s">
        <v>981</v>
      </c>
      <c r="C2" s="2"/>
      <c r="D2" s="3"/>
      <c r="E2" s="4"/>
      <c r="F2" s="3"/>
      <c r="G2" s="3"/>
      <c r="H2" s="4"/>
      <c r="I2" s="5"/>
      <c r="J2" s="4"/>
    </row>
    <row r="3" spans="2:10" ht="21">
      <c r="B3" s="6" t="s">
        <v>973</v>
      </c>
      <c r="C3" s="6"/>
      <c r="D3" s="6"/>
      <c r="E3" s="6"/>
      <c r="F3" s="6"/>
      <c r="G3" s="6"/>
      <c r="H3" s="6"/>
      <c r="I3" s="7"/>
      <c r="J3" s="6"/>
    </row>
    <row r="4" spans="2:10" ht="19.5" thickBot="1">
      <c r="B4" s="8"/>
      <c r="C4" s="8"/>
      <c r="D4" s="8"/>
      <c r="E4" s="8"/>
      <c r="F4" s="8"/>
      <c r="G4" s="8"/>
      <c r="H4" s="8"/>
      <c r="I4" s="9"/>
      <c r="J4" s="8"/>
    </row>
    <row r="5" spans="2:10">
      <c r="B5" s="10"/>
      <c r="C5" s="11"/>
      <c r="D5" s="11"/>
      <c r="E5" s="12"/>
      <c r="F5" s="13"/>
      <c r="G5" s="14"/>
      <c r="H5" s="15" t="s">
        <v>0</v>
      </c>
      <c r="I5" s="16"/>
      <c r="J5" s="17"/>
    </row>
    <row r="6" spans="2:10" ht="24.75" thickBot="1">
      <c r="B6" s="18" t="s">
        <v>1</v>
      </c>
      <c r="C6" s="19" t="s">
        <v>2</v>
      </c>
      <c r="D6" s="19" t="s">
        <v>3</v>
      </c>
      <c r="E6" s="20" t="s">
        <v>4</v>
      </c>
      <c r="F6" s="21" t="s">
        <v>5</v>
      </c>
      <c r="G6" s="22" t="s">
        <v>6</v>
      </c>
      <c r="H6" s="23" t="s">
        <v>7</v>
      </c>
      <c r="I6" s="24" t="s">
        <v>8</v>
      </c>
      <c r="J6" s="25" t="s">
        <v>9</v>
      </c>
    </row>
    <row r="7" spans="2:10" ht="36">
      <c r="B7" s="26">
        <v>1</v>
      </c>
      <c r="C7" s="27" t="s">
        <v>10</v>
      </c>
      <c r="D7" s="28" t="s">
        <v>867</v>
      </c>
      <c r="E7" s="230">
        <f>電気使用量!N29</f>
        <v>422</v>
      </c>
      <c r="F7" s="228"/>
      <c r="G7" s="29"/>
      <c r="H7" s="30"/>
      <c r="I7" s="31"/>
      <c r="J7" s="32"/>
    </row>
    <row r="8" spans="2:10" ht="36">
      <c r="B8" s="33">
        <v>2</v>
      </c>
      <c r="C8" s="34" t="s">
        <v>11</v>
      </c>
      <c r="D8" s="35" t="s">
        <v>868</v>
      </c>
      <c r="E8" s="231">
        <f>電気使用量!P29</f>
        <v>63</v>
      </c>
      <c r="F8" s="229"/>
      <c r="G8" s="36"/>
      <c r="H8" s="37"/>
      <c r="I8" s="38"/>
      <c r="J8" s="39"/>
    </row>
    <row r="9" spans="2:10" ht="36">
      <c r="B9" s="26">
        <v>3</v>
      </c>
      <c r="C9" s="34" t="s">
        <v>19</v>
      </c>
      <c r="D9" s="35" t="s">
        <v>869</v>
      </c>
      <c r="E9" s="231">
        <f>電気使用量!O29</f>
        <v>65</v>
      </c>
      <c r="F9" s="229"/>
      <c r="G9" s="36"/>
      <c r="H9" s="37"/>
      <c r="I9" s="38"/>
      <c r="J9" s="39"/>
    </row>
    <row r="10" spans="2:10" ht="36">
      <c r="B10" s="26">
        <v>4</v>
      </c>
      <c r="C10" s="34" t="s">
        <v>20</v>
      </c>
      <c r="D10" s="35" t="s">
        <v>870</v>
      </c>
      <c r="E10" s="231">
        <f>電気使用量!Q29</f>
        <v>44</v>
      </c>
      <c r="F10" s="229"/>
      <c r="G10" s="36"/>
      <c r="H10" s="37"/>
      <c r="I10" s="38"/>
      <c r="J10" s="39"/>
    </row>
    <row r="11" spans="2:10" ht="36">
      <c r="B11" s="33">
        <v>5</v>
      </c>
      <c r="C11" s="34" t="s">
        <v>12</v>
      </c>
      <c r="D11" s="35" t="s">
        <v>871</v>
      </c>
      <c r="E11" s="231">
        <f>電気使用量!R29</f>
        <v>164</v>
      </c>
      <c r="F11" s="229"/>
      <c r="G11" s="36"/>
      <c r="H11" s="37"/>
      <c r="I11" s="38"/>
      <c r="J11" s="39"/>
    </row>
    <row r="12" spans="2:10" ht="36">
      <c r="B12" s="26">
        <v>6</v>
      </c>
      <c r="C12" s="34" t="s">
        <v>13</v>
      </c>
      <c r="D12" s="35" t="s">
        <v>872</v>
      </c>
      <c r="E12" s="231">
        <f>電気使用量!T29</f>
        <v>353</v>
      </c>
      <c r="F12" s="229"/>
      <c r="G12" s="36"/>
      <c r="H12" s="37"/>
      <c r="I12" s="38"/>
      <c r="J12" s="39"/>
    </row>
    <row r="13" spans="2:10" ht="36">
      <c r="B13" s="26">
        <v>7</v>
      </c>
      <c r="C13" s="34" t="s">
        <v>21</v>
      </c>
      <c r="D13" s="35" t="s">
        <v>873</v>
      </c>
      <c r="E13" s="231">
        <f>電気使用量!U29</f>
        <v>44</v>
      </c>
      <c r="F13" s="229"/>
      <c r="G13" s="36"/>
      <c r="H13" s="37"/>
      <c r="I13" s="38"/>
      <c r="J13" s="39"/>
    </row>
    <row r="14" spans="2:10" ht="36">
      <c r="B14" s="33">
        <v>8</v>
      </c>
      <c r="C14" s="34" t="s">
        <v>22</v>
      </c>
      <c r="D14" s="35" t="s">
        <v>874</v>
      </c>
      <c r="E14" s="231">
        <f>電気使用量!V29</f>
        <v>11</v>
      </c>
      <c r="F14" s="229"/>
      <c r="G14" s="36"/>
      <c r="H14" s="37"/>
      <c r="I14" s="38"/>
      <c r="J14" s="39"/>
    </row>
    <row r="15" spans="2:10" ht="36">
      <c r="B15" s="26">
        <v>9</v>
      </c>
      <c r="C15" s="34" t="s">
        <v>23</v>
      </c>
      <c r="D15" s="35" t="s">
        <v>875</v>
      </c>
      <c r="E15" s="231">
        <f>電気使用量!X29</f>
        <v>51</v>
      </c>
      <c r="F15" s="229"/>
      <c r="G15" s="36"/>
      <c r="H15" s="37"/>
      <c r="I15" s="38"/>
      <c r="J15" s="39"/>
    </row>
    <row r="16" spans="2:10" ht="36" customHeight="1">
      <c r="B16" s="26">
        <v>10</v>
      </c>
      <c r="C16" s="34" t="s">
        <v>966</v>
      </c>
      <c r="D16" s="35" t="s">
        <v>876</v>
      </c>
      <c r="E16" s="231">
        <f>電気使用量!Z29</f>
        <v>67</v>
      </c>
      <c r="F16" s="229"/>
      <c r="G16" s="36"/>
      <c r="H16" s="37"/>
      <c r="I16" s="38"/>
      <c r="J16" s="39"/>
    </row>
    <row r="17" spans="2:10" ht="36" customHeight="1">
      <c r="B17" s="33">
        <v>11</v>
      </c>
      <c r="C17" s="34" t="s">
        <v>967</v>
      </c>
      <c r="D17" s="35" t="s">
        <v>877</v>
      </c>
      <c r="E17" s="231">
        <f>電気使用量!AA29</f>
        <v>5</v>
      </c>
      <c r="F17" s="229"/>
      <c r="G17" s="36"/>
      <c r="H17" s="37"/>
      <c r="I17" s="38"/>
      <c r="J17" s="39"/>
    </row>
    <row r="18" spans="2:10" ht="36" customHeight="1">
      <c r="B18" s="26">
        <v>12</v>
      </c>
      <c r="C18" s="34" t="s">
        <v>16</v>
      </c>
      <c r="D18" s="238" t="s">
        <v>968</v>
      </c>
      <c r="E18" s="231">
        <f>電気使用量!AB29</f>
        <v>313</v>
      </c>
      <c r="F18" s="229"/>
      <c r="G18" s="36"/>
      <c r="H18" s="37"/>
      <c r="I18" s="38"/>
      <c r="J18" s="39"/>
    </row>
    <row r="19" spans="2:10" ht="36" customHeight="1">
      <c r="B19" s="26">
        <v>13</v>
      </c>
      <c r="C19" s="34" t="s">
        <v>17</v>
      </c>
      <c r="D19" s="238" t="s">
        <v>968</v>
      </c>
      <c r="E19" s="231">
        <f>電気使用量!AC29</f>
        <v>770</v>
      </c>
      <c r="F19" s="229"/>
      <c r="G19" s="36"/>
      <c r="H19" s="37"/>
      <c r="I19" s="38"/>
      <c r="J19" s="39"/>
    </row>
    <row r="20" spans="2:10" ht="36" customHeight="1">
      <c r="B20" s="33">
        <v>14</v>
      </c>
      <c r="C20" s="222" t="s">
        <v>769</v>
      </c>
      <c r="D20" s="223" t="s">
        <v>976</v>
      </c>
      <c r="E20" s="231">
        <v>16</v>
      </c>
      <c r="F20" s="229"/>
      <c r="G20" s="36"/>
      <c r="H20" s="37"/>
      <c r="I20" s="38"/>
      <c r="J20" s="39"/>
    </row>
    <row r="21" spans="2:10" ht="36" customHeight="1">
      <c r="B21" s="26">
        <v>15</v>
      </c>
      <c r="C21" s="222" t="s">
        <v>770</v>
      </c>
      <c r="D21" s="223" t="s">
        <v>977</v>
      </c>
      <c r="E21" s="231">
        <v>42</v>
      </c>
      <c r="F21" s="229"/>
      <c r="G21" s="36"/>
      <c r="H21" s="37"/>
      <c r="I21" s="38"/>
      <c r="J21" s="39"/>
    </row>
    <row r="22" spans="2:10" ht="36" customHeight="1">
      <c r="B22" s="26">
        <v>16</v>
      </c>
      <c r="C22" s="222" t="s">
        <v>771</v>
      </c>
      <c r="D22" s="223" t="s">
        <v>978</v>
      </c>
      <c r="E22" s="231">
        <v>33</v>
      </c>
      <c r="F22" s="229"/>
      <c r="G22" s="36"/>
      <c r="H22" s="37"/>
      <c r="I22" s="38"/>
      <c r="J22" s="39"/>
    </row>
    <row r="23" spans="2:10" ht="36" customHeight="1">
      <c r="B23" s="33">
        <v>17</v>
      </c>
      <c r="C23" s="222" t="s">
        <v>772</v>
      </c>
      <c r="D23" s="223" t="s">
        <v>979</v>
      </c>
      <c r="E23" s="231">
        <v>8</v>
      </c>
      <c r="F23" s="229"/>
      <c r="G23" s="36"/>
      <c r="H23" s="37"/>
      <c r="I23" s="38"/>
      <c r="J23" s="39"/>
    </row>
    <row r="24" spans="2:10" ht="36" customHeight="1">
      <c r="B24" s="26">
        <v>18</v>
      </c>
      <c r="C24" s="222" t="s">
        <v>773</v>
      </c>
      <c r="D24" s="223" t="s">
        <v>774</v>
      </c>
      <c r="E24" s="231">
        <v>2</v>
      </c>
      <c r="F24" s="229"/>
      <c r="G24" s="36"/>
      <c r="H24" s="37"/>
      <c r="I24" s="38"/>
      <c r="J24" s="39"/>
    </row>
    <row r="25" spans="2:10" ht="36" customHeight="1">
      <c r="B25" s="26">
        <v>19</v>
      </c>
      <c r="C25" s="222" t="s">
        <v>775</v>
      </c>
      <c r="D25" s="223" t="s">
        <v>776</v>
      </c>
      <c r="E25" s="231">
        <v>11</v>
      </c>
      <c r="F25" s="229"/>
      <c r="G25" s="36"/>
      <c r="H25" s="37"/>
      <c r="I25" s="38"/>
      <c r="J25" s="39"/>
    </row>
    <row r="26" spans="2:10" ht="36" customHeight="1">
      <c r="B26" s="33">
        <v>20</v>
      </c>
      <c r="C26" s="222" t="s">
        <v>777</v>
      </c>
      <c r="D26" s="223" t="s">
        <v>980</v>
      </c>
      <c r="E26" s="231">
        <v>29</v>
      </c>
      <c r="F26" s="229"/>
      <c r="G26" s="36"/>
      <c r="H26" s="37"/>
      <c r="I26" s="38"/>
      <c r="J26" s="39"/>
    </row>
    <row r="27" spans="2:10" ht="36" customHeight="1">
      <c r="B27" s="26">
        <v>21</v>
      </c>
      <c r="C27" s="222" t="s">
        <v>778</v>
      </c>
      <c r="D27" s="250" t="s">
        <v>779</v>
      </c>
      <c r="E27" s="231">
        <v>1</v>
      </c>
      <c r="F27" s="229"/>
      <c r="G27" s="36"/>
      <c r="H27" s="37"/>
      <c r="I27" s="38"/>
      <c r="J27" s="39"/>
    </row>
    <row r="28" spans="2:10" ht="36" customHeight="1">
      <c r="B28" s="26">
        <v>22</v>
      </c>
      <c r="C28" s="222" t="s">
        <v>780</v>
      </c>
      <c r="D28" s="223" t="s">
        <v>781</v>
      </c>
      <c r="E28" s="231">
        <v>1</v>
      </c>
      <c r="F28" s="229"/>
      <c r="G28" s="36"/>
      <c r="H28" s="37"/>
      <c r="I28" s="38"/>
      <c r="J28" s="39"/>
    </row>
    <row r="29" spans="2:10" ht="36" customHeight="1">
      <c r="B29" s="33">
        <v>23</v>
      </c>
      <c r="C29" s="222" t="s">
        <v>782</v>
      </c>
      <c r="D29" s="223" t="s">
        <v>783</v>
      </c>
      <c r="E29" s="231">
        <v>1</v>
      </c>
      <c r="F29" s="229"/>
      <c r="G29" s="36"/>
      <c r="H29" s="37"/>
      <c r="I29" s="38"/>
      <c r="J29" s="39"/>
    </row>
    <row r="30" spans="2:10" ht="36" customHeight="1">
      <c r="B30" s="26">
        <v>24</v>
      </c>
      <c r="C30" s="222" t="s">
        <v>784</v>
      </c>
      <c r="D30" s="224" t="s">
        <v>785</v>
      </c>
      <c r="E30" s="231">
        <v>1</v>
      </c>
      <c r="F30" s="229"/>
      <c r="G30" s="36"/>
      <c r="H30" s="37"/>
      <c r="I30" s="38"/>
      <c r="J30" s="39"/>
    </row>
    <row r="31" spans="2:10" ht="36" customHeight="1">
      <c r="B31" s="26">
        <v>25</v>
      </c>
      <c r="C31" s="222" t="s">
        <v>786</v>
      </c>
      <c r="D31" s="223" t="s">
        <v>787</v>
      </c>
      <c r="E31" s="231">
        <v>2</v>
      </c>
      <c r="F31" s="229"/>
      <c r="G31" s="36"/>
      <c r="H31" s="37"/>
      <c r="I31" s="38"/>
      <c r="J31" s="39"/>
    </row>
    <row r="32" spans="2:10" ht="36" customHeight="1">
      <c r="B32" s="33">
        <v>26</v>
      </c>
      <c r="C32" s="222" t="s">
        <v>788</v>
      </c>
      <c r="D32" s="223" t="s">
        <v>878</v>
      </c>
      <c r="E32" s="231">
        <v>1</v>
      </c>
      <c r="F32" s="229"/>
      <c r="G32" s="36"/>
      <c r="H32" s="37"/>
      <c r="I32" s="38"/>
      <c r="J32" s="39"/>
    </row>
    <row r="33" spans="2:10" ht="36" customHeight="1">
      <c r="B33" s="26">
        <v>27</v>
      </c>
      <c r="C33" s="222" t="s">
        <v>789</v>
      </c>
      <c r="D33" s="223" t="s">
        <v>790</v>
      </c>
      <c r="E33" s="231">
        <v>1</v>
      </c>
      <c r="F33" s="229"/>
      <c r="G33" s="36"/>
      <c r="H33" s="37"/>
      <c r="I33" s="38"/>
      <c r="J33" s="39"/>
    </row>
    <row r="34" spans="2:10" ht="36" customHeight="1">
      <c r="B34" s="26">
        <v>28</v>
      </c>
      <c r="C34" s="222" t="s">
        <v>791</v>
      </c>
      <c r="D34" s="223" t="s">
        <v>879</v>
      </c>
      <c r="E34" s="231">
        <v>2</v>
      </c>
      <c r="F34" s="229"/>
      <c r="G34" s="36"/>
      <c r="H34" s="37"/>
      <c r="I34" s="38"/>
      <c r="J34" s="39"/>
    </row>
    <row r="35" spans="2:10" ht="36" customHeight="1">
      <c r="B35" s="33">
        <v>29</v>
      </c>
      <c r="C35" s="222" t="s">
        <v>792</v>
      </c>
      <c r="D35" s="223" t="s">
        <v>880</v>
      </c>
      <c r="E35" s="231">
        <v>9</v>
      </c>
      <c r="F35" s="229"/>
      <c r="G35" s="36"/>
      <c r="H35" s="37"/>
      <c r="I35" s="38"/>
      <c r="J35" s="39"/>
    </row>
    <row r="36" spans="2:10" ht="36" customHeight="1">
      <c r="B36" s="26">
        <v>30</v>
      </c>
      <c r="C36" s="222" t="s">
        <v>793</v>
      </c>
      <c r="D36" s="223" t="s">
        <v>794</v>
      </c>
      <c r="E36" s="231">
        <v>2</v>
      </c>
      <c r="F36" s="229"/>
      <c r="G36" s="36"/>
      <c r="H36" s="37"/>
      <c r="I36" s="38"/>
      <c r="J36" s="39"/>
    </row>
    <row r="37" spans="2:10" ht="36" customHeight="1">
      <c r="B37" s="26">
        <v>31</v>
      </c>
      <c r="C37" s="222" t="s">
        <v>795</v>
      </c>
      <c r="D37" s="223" t="s">
        <v>796</v>
      </c>
      <c r="E37" s="231">
        <v>4</v>
      </c>
      <c r="F37" s="229"/>
      <c r="G37" s="36"/>
      <c r="H37" s="37"/>
      <c r="I37" s="38"/>
      <c r="J37" s="39"/>
    </row>
    <row r="38" spans="2:10" ht="36" customHeight="1">
      <c r="B38" s="33">
        <v>32</v>
      </c>
      <c r="C38" s="222" t="s">
        <v>797</v>
      </c>
      <c r="D38" s="223" t="s">
        <v>798</v>
      </c>
      <c r="E38" s="231">
        <v>1</v>
      </c>
      <c r="F38" s="229"/>
      <c r="G38" s="36"/>
      <c r="H38" s="37"/>
      <c r="I38" s="38"/>
      <c r="J38" s="39"/>
    </row>
    <row r="39" spans="2:10" ht="36" customHeight="1">
      <c r="B39" s="26">
        <v>33</v>
      </c>
      <c r="C39" s="222" t="s">
        <v>799</v>
      </c>
      <c r="D39" s="223" t="s">
        <v>800</v>
      </c>
      <c r="E39" s="231">
        <v>6</v>
      </c>
      <c r="F39" s="229"/>
      <c r="G39" s="36"/>
      <c r="H39" s="37"/>
      <c r="I39" s="38"/>
      <c r="J39" s="39"/>
    </row>
    <row r="40" spans="2:10" ht="36" customHeight="1">
      <c r="B40" s="26">
        <v>34</v>
      </c>
      <c r="C40" s="222" t="s">
        <v>801</v>
      </c>
      <c r="D40" s="223" t="s">
        <v>802</v>
      </c>
      <c r="E40" s="231">
        <v>25</v>
      </c>
      <c r="F40" s="229"/>
      <c r="G40" s="36"/>
      <c r="H40" s="37"/>
      <c r="I40" s="38"/>
      <c r="J40" s="39"/>
    </row>
    <row r="41" spans="2:10" ht="36" customHeight="1">
      <c r="B41" s="33">
        <v>35</v>
      </c>
      <c r="C41" s="222" t="s">
        <v>803</v>
      </c>
      <c r="D41" s="223" t="s">
        <v>804</v>
      </c>
      <c r="E41" s="231">
        <v>7</v>
      </c>
      <c r="F41" s="229"/>
      <c r="G41" s="36"/>
      <c r="H41" s="37"/>
      <c r="I41" s="38"/>
      <c r="J41" s="39"/>
    </row>
    <row r="42" spans="2:10" ht="36" customHeight="1">
      <c r="B42" s="26">
        <v>36</v>
      </c>
      <c r="C42" s="222" t="s">
        <v>805</v>
      </c>
      <c r="D42" s="223" t="s">
        <v>806</v>
      </c>
      <c r="E42" s="231">
        <v>20</v>
      </c>
      <c r="F42" s="229"/>
      <c r="G42" s="36"/>
      <c r="H42" s="37"/>
      <c r="I42" s="38"/>
      <c r="J42" s="39"/>
    </row>
    <row r="43" spans="2:10" ht="36" customHeight="1">
      <c r="B43" s="33">
        <v>37</v>
      </c>
      <c r="C43" s="222" t="s">
        <v>807</v>
      </c>
      <c r="D43" s="223" t="s">
        <v>808</v>
      </c>
      <c r="E43" s="231">
        <v>1</v>
      </c>
      <c r="F43" s="229"/>
      <c r="G43" s="36"/>
      <c r="H43" s="37"/>
      <c r="I43" s="38"/>
      <c r="J43" s="39"/>
    </row>
    <row r="44" spans="2:10" ht="36" customHeight="1">
      <c r="B44" s="33">
        <v>38</v>
      </c>
      <c r="C44" s="222" t="s">
        <v>809</v>
      </c>
      <c r="D44" s="223" t="s">
        <v>810</v>
      </c>
      <c r="E44" s="231">
        <v>1</v>
      </c>
      <c r="F44" s="229"/>
      <c r="G44" s="36"/>
      <c r="H44" s="37"/>
      <c r="I44" s="38"/>
      <c r="J44" s="39"/>
    </row>
    <row r="45" spans="2:10" ht="36" customHeight="1">
      <c r="B45" s="26">
        <v>39</v>
      </c>
      <c r="C45" s="222" t="s">
        <v>811</v>
      </c>
      <c r="D45" s="223" t="s">
        <v>881</v>
      </c>
      <c r="E45" s="231">
        <v>5</v>
      </c>
      <c r="F45" s="229"/>
      <c r="G45" s="36"/>
      <c r="H45" s="37"/>
      <c r="I45" s="38"/>
      <c r="J45" s="39"/>
    </row>
    <row r="46" spans="2:10" ht="36" customHeight="1">
      <c r="B46" s="26">
        <v>40</v>
      </c>
      <c r="C46" s="222" t="s">
        <v>812</v>
      </c>
      <c r="D46" s="223" t="s">
        <v>813</v>
      </c>
      <c r="E46" s="231">
        <v>22</v>
      </c>
      <c r="F46" s="229"/>
      <c r="G46" s="36"/>
      <c r="H46" s="37"/>
      <c r="I46" s="38"/>
      <c r="J46" s="39"/>
    </row>
    <row r="47" spans="2:10" ht="36" customHeight="1">
      <c r="B47" s="33">
        <v>41</v>
      </c>
      <c r="C47" s="222" t="s">
        <v>814</v>
      </c>
      <c r="D47" s="223" t="s">
        <v>815</v>
      </c>
      <c r="E47" s="231">
        <v>2</v>
      </c>
      <c r="F47" s="229"/>
      <c r="G47" s="36"/>
      <c r="H47" s="37"/>
      <c r="I47" s="38"/>
      <c r="J47" s="39"/>
    </row>
    <row r="48" spans="2:10" ht="36" customHeight="1">
      <c r="B48" s="26">
        <v>42</v>
      </c>
      <c r="C48" s="222" t="s">
        <v>816</v>
      </c>
      <c r="D48" s="223" t="s">
        <v>817</v>
      </c>
      <c r="E48" s="231">
        <v>6</v>
      </c>
      <c r="F48" s="229"/>
      <c r="G48" s="36"/>
      <c r="H48" s="37"/>
      <c r="I48" s="38"/>
      <c r="J48" s="39"/>
    </row>
    <row r="49" spans="2:10" ht="36" customHeight="1">
      <c r="B49" s="26">
        <v>43</v>
      </c>
      <c r="C49" s="222" t="s">
        <v>818</v>
      </c>
      <c r="D49" s="223" t="s">
        <v>819</v>
      </c>
      <c r="E49" s="231">
        <v>3</v>
      </c>
      <c r="F49" s="229"/>
      <c r="G49" s="36"/>
      <c r="H49" s="37"/>
      <c r="I49" s="38"/>
      <c r="J49" s="39"/>
    </row>
    <row r="50" spans="2:10" ht="36" customHeight="1">
      <c r="B50" s="33">
        <v>44</v>
      </c>
      <c r="C50" s="222" t="s">
        <v>820</v>
      </c>
      <c r="D50" s="223" t="s">
        <v>882</v>
      </c>
      <c r="E50" s="231">
        <v>5</v>
      </c>
      <c r="F50" s="229"/>
      <c r="G50" s="36"/>
      <c r="H50" s="37"/>
      <c r="I50" s="38"/>
      <c r="J50" s="39"/>
    </row>
    <row r="51" spans="2:10" ht="36" customHeight="1">
      <c r="B51" s="26">
        <v>45</v>
      </c>
      <c r="C51" s="222" t="s">
        <v>821</v>
      </c>
      <c r="D51" s="223" t="s">
        <v>822</v>
      </c>
      <c r="E51" s="231">
        <v>1</v>
      </c>
      <c r="F51" s="229"/>
      <c r="G51" s="36"/>
      <c r="H51" s="37"/>
      <c r="I51" s="38"/>
      <c r="J51" s="39"/>
    </row>
    <row r="52" spans="2:10" ht="36" customHeight="1">
      <c r="B52" s="26">
        <v>46</v>
      </c>
      <c r="C52" s="222" t="s">
        <v>823</v>
      </c>
      <c r="D52" s="223" t="s">
        <v>969</v>
      </c>
      <c r="E52" s="231">
        <v>2</v>
      </c>
      <c r="F52" s="229"/>
      <c r="G52" s="36"/>
      <c r="H52" s="37"/>
      <c r="I52" s="38"/>
      <c r="J52" s="39"/>
    </row>
    <row r="53" spans="2:10" ht="36" customHeight="1">
      <c r="B53" s="33">
        <v>47</v>
      </c>
      <c r="C53" s="222" t="s">
        <v>824</v>
      </c>
      <c r="D53" s="223" t="s">
        <v>883</v>
      </c>
      <c r="E53" s="231">
        <v>2</v>
      </c>
      <c r="F53" s="229"/>
      <c r="G53" s="36"/>
      <c r="H53" s="37"/>
      <c r="I53" s="38"/>
      <c r="J53" s="39"/>
    </row>
    <row r="54" spans="2:10" ht="36" customHeight="1">
      <c r="B54" s="26">
        <v>48</v>
      </c>
      <c r="C54" s="222" t="s">
        <v>825</v>
      </c>
      <c r="D54" s="223" t="s">
        <v>884</v>
      </c>
      <c r="E54" s="231">
        <v>11</v>
      </c>
      <c r="F54" s="229"/>
      <c r="G54" s="36"/>
      <c r="H54" s="37"/>
      <c r="I54" s="38"/>
      <c r="J54" s="39"/>
    </row>
    <row r="55" spans="2:10" ht="36" customHeight="1">
      <c r="B55" s="26">
        <v>49</v>
      </c>
      <c r="C55" s="222" t="s">
        <v>826</v>
      </c>
      <c r="D55" s="223" t="s">
        <v>827</v>
      </c>
      <c r="E55" s="231">
        <v>26</v>
      </c>
      <c r="F55" s="229"/>
      <c r="G55" s="36"/>
      <c r="H55" s="37"/>
      <c r="I55" s="38"/>
      <c r="J55" s="39"/>
    </row>
    <row r="56" spans="2:10" ht="36" customHeight="1">
      <c r="B56" s="33">
        <v>50</v>
      </c>
      <c r="C56" s="222" t="s">
        <v>828</v>
      </c>
      <c r="D56" s="223" t="s">
        <v>829</v>
      </c>
      <c r="E56" s="231">
        <v>3</v>
      </c>
      <c r="F56" s="229"/>
      <c r="G56" s="36"/>
      <c r="H56" s="37"/>
      <c r="I56" s="38"/>
      <c r="J56" s="39"/>
    </row>
    <row r="57" spans="2:10" ht="36" customHeight="1">
      <c r="B57" s="26">
        <v>51</v>
      </c>
      <c r="C57" s="222" t="s">
        <v>830</v>
      </c>
      <c r="D57" s="223" t="s">
        <v>831</v>
      </c>
      <c r="E57" s="231">
        <v>7</v>
      </c>
      <c r="F57" s="229"/>
      <c r="G57" s="36"/>
      <c r="H57" s="37"/>
      <c r="I57" s="38"/>
      <c r="J57" s="39"/>
    </row>
    <row r="58" spans="2:10" ht="36" customHeight="1">
      <c r="B58" s="26">
        <v>52</v>
      </c>
      <c r="C58" s="222" t="s">
        <v>832</v>
      </c>
      <c r="D58" s="223" t="s">
        <v>833</v>
      </c>
      <c r="E58" s="231">
        <v>4</v>
      </c>
      <c r="F58" s="229"/>
      <c r="G58" s="36"/>
      <c r="H58" s="37"/>
      <c r="I58" s="38"/>
      <c r="J58" s="39"/>
    </row>
    <row r="59" spans="2:10" ht="36" customHeight="1">
      <c r="B59" s="33">
        <v>53</v>
      </c>
      <c r="C59" s="222" t="s">
        <v>834</v>
      </c>
      <c r="D59" s="223" t="s">
        <v>885</v>
      </c>
      <c r="E59" s="231">
        <v>1</v>
      </c>
      <c r="F59" s="229"/>
      <c r="G59" s="36"/>
      <c r="H59" s="37"/>
      <c r="I59" s="38"/>
      <c r="J59" s="39"/>
    </row>
    <row r="60" spans="2:10" ht="36" customHeight="1">
      <c r="B60" s="26">
        <v>54</v>
      </c>
      <c r="C60" s="222" t="s">
        <v>835</v>
      </c>
      <c r="D60" s="223" t="s">
        <v>836</v>
      </c>
      <c r="E60" s="231">
        <v>1</v>
      </c>
      <c r="F60" s="229"/>
      <c r="G60" s="36"/>
      <c r="H60" s="37"/>
      <c r="I60" s="38"/>
      <c r="J60" s="39"/>
    </row>
    <row r="61" spans="2:10" ht="36" customHeight="1">
      <c r="B61" s="26">
        <v>55</v>
      </c>
      <c r="C61" s="222" t="s">
        <v>837</v>
      </c>
      <c r="D61" s="223" t="s">
        <v>838</v>
      </c>
      <c r="E61" s="231">
        <v>1</v>
      </c>
      <c r="F61" s="229"/>
      <c r="G61" s="36"/>
      <c r="H61" s="37"/>
      <c r="I61" s="38"/>
      <c r="J61" s="39"/>
    </row>
    <row r="62" spans="2:10" ht="36" customHeight="1">
      <c r="B62" s="33">
        <v>56</v>
      </c>
      <c r="C62" s="222" t="s">
        <v>839</v>
      </c>
      <c r="D62" s="223" t="s">
        <v>840</v>
      </c>
      <c r="E62" s="231">
        <v>1</v>
      </c>
      <c r="F62" s="229"/>
      <c r="G62" s="36"/>
      <c r="H62" s="37"/>
      <c r="I62" s="38"/>
      <c r="J62" s="39"/>
    </row>
    <row r="63" spans="2:10" ht="36" customHeight="1">
      <c r="B63" s="26">
        <v>57</v>
      </c>
      <c r="C63" s="225" t="s">
        <v>841</v>
      </c>
      <c r="D63" s="223" t="s">
        <v>886</v>
      </c>
      <c r="E63" s="231">
        <v>9</v>
      </c>
      <c r="F63" s="229"/>
      <c r="G63" s="36"/>
      <c r="H63" s="37"/>
      <c r="I63" s="38"/>
      <c r="J63" s="39"/>
    </row>
    <row r="64" spans="2:10" ht="36" customHeight="1">
      <c r="B64" s="26">
        <v>58</v>
      </c>
      <c r="C64" s="225" t="s">
        <v>963</v>
      </c>
      <c r="D64" s="251" t="s">
        <v>964</v>
      </c>
      <c r="E64" s="231">
        <v>2</v>
      </c>
      <c r="F64" s="229"/>
      <c r="G64" s="36"/>
      <c r="H64" s="37"/>
      <c r="I64" s="38"/>
      <c r="J64" s="39"/>
    </row>
    <row r="65" spans="2:10" ht="36" customHeight="1">
      <c r="B65" s="33">
        <v>59</v>
      </c>
      <c r="C65" s="225" t="s">
        <v>842</v>
      </c>
      <c r="D65" s="223" t="s">
        <v>887</v>
      </c>
      <c r="E65" s="231">
        <v>19</v>
      </c>
      <c r="F65" s="229"/>
      <c r="G65" s="36"/>
      <c r="H65" s="37"/>
      <c r="I65" s="38"/>
      <c r="J65" s="39"/>
    </row>
    <row r="66" spans="2:10" ht="36" customHeight="1">
      <c r="B66" s="26">
        <v>60</v>
      </c>
      <c r="C66" s="225" t="s">
        <v>843</v>
      </c>
      <c r="D66" s="223" t="s">
        <v>888</v>
      </c>
      <c r="E66" s="231">
        <v>11</v>
      </c>
      <c r="F66" s="229"/>
      <c r="G66" s="36"/>
      <c r="H66" s="37"/>
      <c r="I66" s="38"/>
      <c r="J66" s="39"/>
    </row>
    <row r="67" spans="2:10" ht="36" customHeight="1">
      <c r="B67" s="26">
        <v>61</v>
      </c>
      <c r="C67" s="225" t="s">
        <v>844</v>
      </c>
      <c r="D67" s="223" t="s">
        <v>889</v>
      </c>
      <c r="E67" s="231">
        <v>10</v>
      </c>
      <c r="F67" s="229"/>
      <c r="G67" s="36"/>
      <c r="H67" s="37"/>
      <c r="I67" s="38"/>
      <c r="J67" s="39"/>
    </row>
    <row r="68" spans="2:10" ht="36" customHeight="1">
      <c r="B68" s="33">
        <v>62</v>
      </c>
      <c r="C68" s="225" t="s">
        <v>845</v>
      </c>
      <c r="D68" s="223" t="s">
        <v>890</v>
      </c>
      <c r="E68" s="231">
        <v>3</v>
      </c>
      <c r="F68" s="229"/>
      <c r="G68" s="36"/>
      <c r="H68" s="37"/>
      <c r="I68" s="38"/>
      <c r="J68" s="39"/>
    </row>
    <row r="69" spans="2:10" ht="36" customHeight="1">
      <c r="B69" s="26">
        <v>63</v>
      </c>
      <c r="C69" s="225" t="s">
        <v>846</v>
      </c>
      <c r="D69" s="223" t="s">
        <v>891</v>
      </c>
      <c r="E69" s="231">
        <v>7</v>
      </c>
      <c r="F69" s="229"/>
      <c r="G69" s="36"/>
      <c r="H69" s="37"/>
      <c r="I69" s="38"/>
      <c r="J69" s="39"/>
    </row>
    <row r="70" spans="2:10" ht="36" customHeight="1">
      <c r="B70" s="26">
        <v>64</v>
      </c>
      <c r="C70" s="225" t="s">
        <v>847</v>
      </c>
      <c r="D70" s="223" t="s">
        <v>892</v>
      </c>
      <c r="E70" s="231">
        <v>31</v>
      </c>
      <c r="F70" s="229"/>
      <c r="G70" s="36"/>
      <c r="H70" s="37"/>
      <c r="I70" s="38"/>
      <c r="J70" s="39"/>
    </row>
    <row r="71" spans="2:10" ht="36" customHeight="1">
      <c r="B71" s="33">
        <v>65</v>
      </c>
      <c r="C71" s="225" t="s">
        <v>848</v>
      </c>
      <c r="D71" s="223" t="s">
        <v>893</v>
      </c>
      <c r="E71" s="231">
        <v>28</v>
      </c>
      <c r="F71" s="229"/>
      <c r="G71" s="36"/>
      <c r="H71" s="37"/>
      <c r="I71" s="38"/>
      <c r="J71" s="39"/>
    </row>
    <row r="72" spans="2:10" ht="36" customHeight="1">
      <c r="B72" s="26">
        <v>66</v>
      </c>
      <c r="C72" s="225" t="s">
        <v>849</v>
      </c>
      <c r="D72" s="223" t="s">
        <v>894</v>
      </c>
      <c r="E72" s="231">
        <v>1</v>
      </c>
      <c r="F72" s="229"/>
      <c r="G72" s="36"/>
      <c r="H72" s="37"/>
      <c r="I72" s="38"/>
      <c r="J72" s="39"/>
    </row>
    <row r="73" spans="2:10" ht="36" customHeight="1">
      <c r="B73" s="26">
        <v>67</v>
      </c>
      <c r="C73" s="225" t="s">
        <v>850</v>
      </c>
      <c r="D73" s="223" t="s">
        <v>895</v>
      </c>
      <c r="E73" s="231">
        <v>11</v>
      </c>
      <c r="F73" s="229"/>
      <c r="G73" s="36"/>
      <c r="H73" s="37"/>
      <c r="I73" s="38"/>
      <c r="J73" s="39"/>
    </row>
    <row r="74" spans="2:10" ht="36" customHeight="1">
      <c r="B74" s="33">
        <v>68</v>
      </c>
      <c r="C74" s="222" t="s">
        <v>851</v>
      </c>
      <c r="D74" s="223" t="s">
        <v>896</v>
      </c>
      <c r="E74" s="231">
        <v>2</v>
      </c>
      <c r="F74" s="229"/>
      <c r="G74" s="36"/>
      <c r="H74" s="37"/>
      <c r="I74" s="38"/>
      <c r="J74" s="39"/>
    </row>
    <row r="75" spans="2:10" ht="36" customHeight="1">
      <c r="B75" s="26">
        <v>69</v>
      </c>
      <c r="C75" s="222" t="s">
        <v>852</v>
      </c>
      <c r="D75" s="223" t="s">
        <v>897</v>
      </c>
      <c r="E75" s="231">
        <v>3</v>
      </c>
      <c r="F75" s="229"/>
      <c r="G75" s="36"/>
      <c r="H75" s="37"/>
      <c r="I75" s="38"/>
      <c r="J75" s="39"/>
    </row>
    <row r="76" spans="2:10" ht="36" customHeight="1">
      <c r="B76" s="26">
        <v>70</v>
      </c>
      <c r="C76" s="222" t="s">
        <v>853</v>
      </c>
      <c r="D76" s="223" t="s">
        <v>854</v>
      </c>
      <c r="E76" s="231">
        <v>1</v>
      </c>
      <c r="F76" s="229"/>
      <c r="G76" s="36"/>
      <c r="H76" s="37"/>
      <c r="I76" s="38"/>
      <c r="J76" s="39"/>
    </row>
    <row r="77" spans="2:10" ht="36" customHeight="1">
      <c r="B77" s="33">
        <v>71</v>
      </c>
      <c r="C77" s="222" t="s">
        <v>855</v>
      </c>
      <c r="D77" s="223" t="s">
        <v>856</v>
      </c>
      <c r="E77" s="231">
        <v>9</v>
      </c>
      <c r="F77" s="229"/>
      <c r="G77" s="36"/>
      <c r="H77" s="37"/>
      <c r="I77" s="38"/>
      <c r="J77" s="39"/>
    </row>
    <row r="78" spans="2:10" ht="36" customHeight="1">
      <c r="B78" s="26">
        <v>72</v>
      </c>
      <c r="C78" s="222" t="s">
        <v>857</v>
      </c>
      <c r="D78" s="223" t="s">
        <v>858</v>
      </c>
      <c r="E78" s="231">
        <v>22</v>
      </c>
      <c r="F78" s="229"/>
      <c r="G78" s="36"/>
      <c r="H78" s="37"/>
      <c r="I78" s="38"/>
      <c r="J78" s="39"/>
    </row>
    <row r="79" spans="2:10" ht="36" customHeight="1">
      <c r="B79" s="26">
        <v>73</v>
      </c>
      <c r="C79" s="222" t="s">
        <v>859</v>
      </c>
      <c r="D79" s="223" t="s">
        <v>860</v>
      </c>
      <c r="E79" s="231">
        <v>2</v>
      </c>
      <c r="F79" s="229"/>
      <c r="G79" s="36"/>
      <c r="H79" s="37"/>
      <c r="I79" s="38"/>
      <c r="J79" s="39"/>
    </row>
    <row r="80" spans="2:10" ht="36" customHeight="1">
      <c r="B80" s="33">
        <v>74</v>
      </c>
      <c r="C80" s="222" t="s">
        <v>861</v>
      </c>
      <c r="D80" s="223" t="s">
        <v>862</v>
      </c>
      <c r="E80" s="231">
        <v>19</v>
      </c>
      <c r="F80" s="229"/>
      <c r="G80" s="36"/>
      <c r="H80" s="37"/>
      <c r="I80" s="38"/>
      <c r="J80" s="39"/>
    </row>
    <row r="81" spans="2:10" ht="36" customHeight="1">
      <c r="B81" s="26">
        <v>75</v>
      </c>
      <c r="C81" s="222" t="s">
        <v>863</v>
      </c>
      <c r="D81" s="223" t="s">
        <v>864</v>
      </c>
      <c r="E81" s="231">
        <v>14</v>
      </c>
      <c r="F81" s="229"/>
      <c r="G81" s="36"/>
      <c r="H81" s="37"/>
      <c r="I81" s="38"/>
      <c r="J81" s="39"/>
    </row>
    <row r="82" spans="2:10" ht="36" customHeight="1">
      <c r="B82" s="33">
        <v>76</v>
      </c>
      <c r="C82" s="222" t="s">
        <v>865</v>
      </c>
      <c r="D82" s="223" t="s">
        <v>898</v>
      </c>
      <c r="E82" s="231">
        <v>1</v>
      </c>
      <c r="F82" s="229"/>
      <c r="G82" s="36"/>
      <c r="H82" s="37"/>
      <c r="I82" s="38"/>
      <c r="J82" s="39"/>
    </row>
    <row r="83" spans="2:10" ht="36" customHeight="1" thickBot="1">
      <c r="B83" s="33">
        <v>77</v>
      </c>
      <c r="C83" s="226" t="s">
        <v>866</v>
      </c>
      <c r="D83" s="227" t="s">
        <v>970</v>
      </c>
      <c r="E83" s="232">
        <v>6</v>
      </c>
      <c r="F83" s="233"/>
      <c r="G83" s="234"/>
      <c r="H83" s="235"/>
      <c r="I83" s="236"/>
      <c r="J83" s="237"/>
    </row>
    <row r="84" spans="2:10" ht="36" customHeight="1" thickBot="1">
      <c r="B84" s="40"/>
      <c r="C84" s="41" t="s">
        <v>18</v>
      </c>
      <c r="D84" s="41"/>
      <c r="E84" s="42">
        <f>SUM(E7:E83)</f>
        <v>2913</v>
      </c>
      <c r="F84" s="221"/>
      <c r="G84" s="43"/>
      <c r="H84" s="44"/>
      <c r="I84" s="45"/>
      <c r="J84" s="46"/>
    </row>
    <row r="85" spans="2:10">
      <c r="B85" s="47"/>
      <c r="C85" s="48" t="s">
        <v>576</v>
      </c>
      <c r="D85" s="49"/>
      <c r="E85" s="50"/>
      <c r="F85" s="49"/>
      <c r="G85" s="49"/>
      <c r="H85" s="50"/>
      <c r="I85" s="51"/>
      <c r="J85" s="50"/>
    </row>
    <row r="86" spans="2:10">
      <c r="B86" s="47"/>
      <c r="C86" s="48" t="s">
        <v>984</v>
      </c>
      <c r="D86" s="49"/>
      <c r="E86" s="50"/>
      <c r="F86" s="49"/>
      <c r="G86" s="49"/>
      <c r="H86" s="50"/>
      <c r="I86" s="51"/>
      <c r="J86" s="50"/>
    </row>
    <row r="87" spans="2:10">
      <c r="B87" s="52"/>
      <c r="C87" s="143" t="s">
        <v>577</v>
      </c>
      <c r="D87" s="3"/>
      <c r="E87" s="4"/>
      <c r="F87" s="3"/>
      <c r="G87" s="3"/>
      <c r="H87" s="4"/>
      <c r="I87" s="5"/>
      <c r="J87" s="4"/>
    </row>
    <row r="88" spans="2:10">
      <c r="B88" s="52"/>
      <c r="C88" s="143" t="s">
        <v>962</v>
      </c>
      <c r="D88" s="3"/>
      <c r="E88" s="4"/>
      <c r="F88" s="3"/>
      <c r="G88" s="3"/>
      <c r="H88" s="4"/>
      <c r="I88" s="5"/>
      <c r="J88" s="4"/>
    </row>
    <row r="89" spans="2:10">
      <c r="B89" s="52"/>
      <c r="C89" s="48"/>
      <c r="D89" s="3"/>
      <c r="E89" s="4"/>
      <c r="F89" s="3"/>
      <c r="G89" s="3"/>
      <c r="H89" s="4"/>
      <c r="I89" s="5"/>
      <c r="J89" s="4"/>
    </row>
    <row r="90" spans="2:10">
      <c r="B90" s="52"/>
      <c r="C90" s="48"/>
      <c r="D90" s="3"/>
      <c r="E90" s="4"/>
      <c r="F90" s="3"/>
      <c r="G90" s="3"/>
      <c r="H90" s="4"/>
      <c r="I90" s="5"/>
      <c r="J90" s="4"/>
    </row>
    <row r="94" spans="2:10">
      <c r="B94" s="150"/>
      <c r="C94" s="150"/>
      <c r="D94" s="151"/>
    </row>
    <row r="95" spans="2:10">
      <c r="B95" s="150"/>
      <c r="C95" s="150"/>
      <c r="D95" s="151"/>
    </row>
    <row r="96" spans="2:10">
      <c r="B96" s="150"/>
      <c r="C96" s="150"/>
      <c r="D96" s="151"/>
    </row>
    <row r="97" spans="2:4">
      <c r="B97" s="150"/>
      <c r="C97" s="150"/>
      <c r="D97" s="151"/>
    </row>
    <row r="98" spans="2:4">
      <c r="B98" s="150"/>
      <c r="C98" s="150"/>
      <c r="D98" s="151"/>
    </row>
    <row r="99" spans="2:4">
      <c r="B99" s="150"/>
      <c r="C99" s="150"/>
      <c r="D99" s="151"/>
    </row>
    <row r="100" spans="2:4">
      <c r="B100" s="150"/>
      <c r="C100" s="150"/>
      <c r="D100" s="151"/>
    </row>
    <row r="101" spans="2:4">
      <c r="B101" s="150"/>
      <c r="C101" s="150"/>
      <c r="D101" s="151"/>
    </row>
    <row r="102" spans="2:4">
      <c r="B102" s="150"/>
      <c r="C102" s="150"/>
      <c r="D102" s="151"/>
    </row>
    <row r="103" spans="2:4">
      <c r="B103" s="150"/>
      <c r="C103" s="150"/>
      <c r="D103" s="151"/>
    </row>
    <row r="104" spans="2:4">
      <c r="B104" s="150"/>
      <c r="C104" s="150"/>
      <c r="D104" s="151"/>
    </row>
    <row r="105" spans="2:4">
      <c r="B105" s="150"/>
      <c r="C105" s="150"/>
      <c r="D105" s="151"/>
    </row>
    <row r="106" spans="2:4">
      <c r="B106" s="150"/>
      <c r="C106" s="150"/>
      <c r="D106" s="151"/>
    </row>
    <row r="107" spans="2:4">
      <c r="B107" s="150"/>
      <c r="C107" s="150"/>
      <c r="D107" s="151"/>
    </row>
    <row r="108" spans="2:4">
      <c r="B108" s="150"/>
      <c r="C108" s="150"/>
      <c r="D108" s="151"/>
    </row>
    <row r="109" spans="2:4">
      <c r="B109" s="150"/>
      <c r="C109" s="150"/>
      <c r="D109" s="151"/>
    </row>
  </sheetData>
  <phoneticPr fontId="3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rowBreaks count="1" manualBreakCount="1">
    <brk id="43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BCBB-EA12-4603-B339-F096E1F1CC78}">
  <sheetPr>
    <tabColor rgb="FF00B0F0"/>
    <pageSetUpPr fitToPage="1"/>
  </sheetPr>
  <dimension ref="A1:AJ49"/>
  <sheetViews>
    <sheetView topLeftCell="V10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28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150.75" style="171" bestFit="1" customWidth="1"/>
    <col min="30" max="30" width="15.5" bestFit="1" customWidth="1"/>
  </cols>
  <sheetData>
    <row r="1" spans="1:36" ht="30" customHeight="1">
      <c r="A1" t="s">
        <v>67</v>
      </c>
    </row>
    <row r="2" spans="1:36" ht="30" customHeight="1">
      <c r="A2" s="314" t="s">
        <v>255</v>
      </c>
      <c r="B2" s="314"/>
      <c r="C2" s="314"/>
      <c r="D2" s="314"/>
      <c r="E2" s="314"/>
      <c r="F2" s="314"/>
      <c r="G2" s="314"/>
      <c r="H2" s="314"/>
      <c r="I2" s="314"/>
    </row>
    <row r="3" spans="1:36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6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6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6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E6" s="104" t="s">
        <v>125</v>
      </c>
      <c r="AF6" s="104"/>
      <c r="AG6" s="105"/>
      <c r="AH6" s="107" t="s">
        <v>131</v>
      </c>
      <c r="AI6" s="107"/>
      <c r="AJ6" s="107"/>
    </row>
    <row r="7" spans="1:36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26" t="s">
        <v>123</v>
      </c>
      <c r="K7" s="126" t="s">
        <v>124</v>
      </c>
      <c r="L7" s="126" t="s">
        <v>123</v>
      </c>
      <c r="M7" s="126" t="s">
        <v>124</v>
      </c>
      <c r="N7" s="126" t="s">
        <v>123</v>
      </c>
      <c r="O7" s="126" t="s">
        <v>124</v>
      </c>
      <c r="P7" s="126" t="s">
        <v>123</v>
      </c>
      <c r="Q7" s="126" t="s">
        <v>124</v>
      </c>
      <c r="R7" s="126" t="s">
        <v>123</v>
      </c>
      <c r="S7" s="126" t="s">
        <v>124</v>
      </c>
      <c r="T7" s="126" t="s">
        <v>123</v>
      </c>
      <c r="U7" s="126" t="s">
        <v>124</v>
      </c>
      <c r="V7" s="313"/>
      <c r="W7" s="313"/>
      <c r="X7" s="324"/>
      <c r="Y7" s="324"/>
      <c r="Z7" s="333"/>
      <c r="AA7" s="335"/>
      <c r="AB7" s="325"/>
      <c r="AD7" s="103" t="s">
        <v>126</v>
      </c>
      <c r="AE7" s="104" t="s">
        <v>133</v>
      </c>
      <c r="AF7" s="104"/>
      <c r="AG7" s="106" t="s">
        <v>134</v>
      </c>
      <c r="AH7" s="108" t="s">
        <v>133</v>
      </c>
      <c r="AI7" s="108"/>
      <c r="AJ7" s="109" t="s">
        <v>134</v>
      </c>
    </row>
    <row r="8" spans="1:36" s="100" customFormat="1" ht="30" customHeight="1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C8" s="210" t="s">
        <v>668</v>
      </c>
      <c r="AD8" s="103" t="s">
        <v>132</v>
      </c>
      <c r="AE8" s="105" t="s">
        <v>84</v>
      </c>
      <c r="AF8" s="105" t="s">
        <v>130</v>
      </c>
      <c r="AG8" s="105" t="s">
        <v>135</v>
      </c>
      <c r="AH8" s="107" t="s">
        <v>84</v>
      </c>
      <c r="AI8" s="107" t="s">
        <v>130</v>
      </c>
      <c r="AJ8" s="107" t="s">
        <v>135</v>
      </c>
    </row>
    <row r="9" spans="1:36" ht="21" customHeight="1">
      <c r="A9" s="101">
        <v>1</v>
      </c>
      <c r="B9" s="110">
        <v>1</v>
      </c>
      <c r="C9" s="110"/>
      <c r="D9" s="110">
        <v>5</v>
      </c>
      <c r="E9" s="110" t="s">
        <v>256</v>
      </c>
      <c r="F9" s="110">
        <v>288</v>
      </c>
      <c r="G9" s="110">
        <v>3</v>
      </c>
      <c r="H9" s="110">
        <v>1</v>
      </c>
      <c r="I9" s="110" t="s">
        <v>257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 t="s">
        <v>258</v>
      </c>
      <c r="AB9" s="110">
        <f>SUM(J9:Z9)</f>
        <v>0</v>
      </c>
      <c r="AC9" s="208" t="s">
        <v>762</v>
      </c>
      <c r="AD9">
        <f>F9*G9</f>
        <v>864</v>
      </c>
      <c r="AE9">
        <f>SUMPRODUCT(J9:Y9,電気使用量!$D$6:$S$6)</f>
        <v>0</v>
      </c>
      <c r="AF9">
        <f>AE9/1000</f>
        <v>0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10"/>
      <c r="C10" s="110"/>
      <c r="D10" s="110"/>
      <c r="E10" s="110"/>
      <c r="F10" s="110">
        <v>288</v>
      </c>
      <c r="G10" s="110">
        <v>10</v>
      </c>
      <c r="H10" s="110">
        <v>1</v>
      </c>
      <c r="I10" s="110" t="s">
        <v>259</v>
      </c>
      <c r="J10" s="110">
        <v>8</v>
      </c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>
        <f t="shared" ref="AB10:AB47" si="0">SUM(J10:Z10)</f>
        <v>8</v>
      </c>
      <c r="AD10">
        <f t="shared" ref="AD10:AD47" si="1">F10*G10</f>
        <v>2880</v>
      </c>
      <c r="AE10">
        <f>SUMPRODUCT(J10:Y10,電気使用量!$D$6:$S$6)</f>
        <v>624</v>
      </c>
      <c r="AF10">
        <f t="shared" ref="AF10:AF47" si="2">AE10/1000</f>
        <v>0.624</v>
      </c>
      <c r="AG10">
        <f t="shared" ref="AG10:AG47" si="3">AD10*AF10</f>
        <v>1797.12</v>
      </c>
      <c r="AH10">
        <f>SUMPRODUCT(J10:Y10,電気使用量!$D$7:$S$7)</f>
        <v>0</v>
      </c>
      <c r="AI10">
        <f t="shared" ref="AI10:AI47" si="4">AH10/1000</f>
        <v>0</v>
      </c>
      <c r="AJ10">
        <f t="shared" ref="AJ10:AJ47" si="5">AD10*AI10</f>
        <v>0</v>
      </c>
    </row>
    <row r="11" spans="1:36" ht="21" customHeight="1">
      <c r="A11" s="101">
        <v>3</v>
      </c>
      <c r="B11" s="110"/>
      <c r="C11" s="110"/>
      <c r="D11" s="110"/>
      <c r="E11" s="110"/>
      <c r="F11" s="110">
        <v>288</v>
      </c>
      <c r="G11" s="110">
        <v>10</v>
      </c>
      <c r="H11" s="110">
        <v>1</v>
      </c>
      <c r="I11" s="110" t="s">
        <v>259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>
        <v>11</v>
      </c>
      <c r="AA11" s="136" t="s">
        <v>260</v>
      </c>
      <c r="AB11" s="110">
        <f t="shared" si="0"/>
        <v>11</v>
      </c>
      <c r="AC11" s="171" t="s">
        <v>705</v>
      </c>
      <c r="AD11">
        <f t="shared" si="1"/>
        <v>2880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10"/>
      <c r="C12" s="110"/>
      <c r="D12" s="110"/>
      <c r="E12" s="110"/>
      <c r="F12" s="110">
        <v>288</v>
      </c>
      <c r="G12" s="110">
        <v>10</v>
      </c>
      <c r="H12" s="110">
        <v>1</v>
      </c>
      <c r="I12" s="110" t="s">
        <v>259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>
        <v>47</v>
      </c>
      <c r="Z12" s="110"/>
      <c r="AA12" s="110" t="s">
        <v>261</v>
      </c>
      <c r="AB12" s="110">
        <f t="shared" si="0"/>
        <v>47</v>
      </c>
      <c r="AC12" s="171" t="s">
        <v>706</v>
      </c>
      <c r="AD12">
        <f t="shared" si="1"/>
        <v>2880</v>
      </c>
      <c r="AE12">
        <f>SUMPRODUCT(J12:Y12,電気使用量!$D$6:$S$6)</f>
        <v>893</v>
      </c>
      <c r="AF12">
        <f t="shared" si="2"/>
        <v>0.89300000000000002</v>
      </c>
      <c r="AG12">
        <f t="shared" si="3"/>
        <v>2571.84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10"/>
      <c r="C13" s="110"/>
      <c r="D13" s="110"/>
      <c r="E13" s="110"/>
      <c r="F13" s="110">
        <v>288</v>
      </c>
      <c r="G13" s="110">
        <v>10</v>
      </c>
      <c r="H13" s="110">
        <v>1</v>
      </c>
      <c r="I13" s="110" t="s">
        <v>262</v>
      </c>
      <c r="J13" s="110"/>
      <c r="K13" s="110"/>
      <c r="L13" s="110"/>
      <c r="M13" s="110"/>
      <c r="N13" s="110"/>
      <c r="O13" s="110"/>
      <c r="P13" s="110">
        <v>14</v>
      </c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>
        <f t="shared" si="0"/>
        <v>14</v>
      </c>
      <c r="AD13">
        <f t="shared" si="1"/>
        <v>2880</v>
      </c>
      <c r="AE13">
        <f>SUMPRODUCT(J13:Y13,電気使用量!$D$6:$S$6)</f>
        <v>574</v>
      </c>
      <c r="AF13">
        <f t="shared" si="2"/>
        <v>0.57399999999999995</v>
      </c>
      <c r="AG13">
        <f t="shared" si="3"/>
        <v>1653.12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10"/>
      <c r="C14" s="110"/>
      <c r="D14" s="110"/>
      <c r="E14" s="110"/>
      <c r="F14" s="110">
        <v>288</v>
      </c>
      <c r="G14" s="110">
        <v>1</v>
      </c>
      <c r="H14" s="110">
        <v>1</v>
      </c>
      <c r="I14" s="110" t="s">
        <v>263</v>
      </c>
      <c r="J14" s="110"/>
      <c r="K14" s="110"/>
      <c r="L14" s="110">
        <v>5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>
        <f t="shared" si="0"/>
        <v>5</v>
      </c>
      <c r="AD14">
        <f t="shared" si="1"/>
        <v>288</v>
      </c>
      <c r="AE14">
        <f>SUMPRODUCT(J14:Y14,電気使用量!$D$6:$S$6)</f>
        <v>390</v>
      </c>
      <c r="AF14">
        <f t="shared" si="2"/>
        <v>0.39</v>
      </c>
      <c r="AG14">
        <f t="shared" si="3"/>
        <v>112.32000000000001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10"/>
      <c r="C15" s="110"/>
      <c r="D15" s="110"/>
      <c r="E15" s="110"/>
      <c r="F15" s="110">
        <v>288</v>
      </c>
      <c r="G15" s="110">
        <v>1</v>
      </c>
      <c r="H15" s="110">
        <v>1</v>
      </c>
      <c r="I15" s="110" t="s">
        <v>264</v>
      </c>
      <c r="J15" s="110"/>
      <c r="K15" s="110"/>
      <c r="L15" s="110">
        <v>8</v>
      </c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>
        <f t="shared" si="0"/>
        <v>8</v>
      </c>
      <c r="AD15">
        <f t="shared" si="1"/>
        <v>288</v>
      </c>
      <c r="AE15">
        <f>SUMPRODUCT(J15:Y15,電気使用量!$D$6:$S$6)</f>
        <v>624</v>
      </c>
      <c r="AF15">
        <f t="shared" si="2"/>
        <v>0.624</v>
      </c>
      <c r="AG15">
        <f t="shared" si="3"/>
        <v>179.71199999999999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10"/>
      <c r="C16" s="110"/>
      <c r="D16" s="110"/>
      <c r="E16" s="110"/>
      <c r="F16" s="110">
        <v>288</v>
      </c>
      <c r="G16" s="110">
        <v>10</v>
      </c>
      <c r="H16" s="110">
        <v>1</v>
      </c>
      <c r="I16" s="110" t="s">
        <v>265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>
        <v>28</v>
      </c>
      <c r="W16" s="110"/>
      <c r="X16" s="110"/>
      <c r="Y16" s="110"/>
      <c r="Z16" s="110"/>
      <c r="AA16" s="110" t="s">
        <v>266</v>
      </c>
      <c r="AB16" s="110">
        <f t="shared" si="0"/>
        <v>28</v>
      </c>
      <c r="AC16" s="171" t="s">
        <v>707</v>
      </c>
      <c r="AD16">
        <f t="shared" si="1"/>
        <v>2880</v>
      </c>
      <c r="AE16">
        <f>SUMPRODUCT(J16:Y16,電気使用量!$D$6:$S$6)</f>
        <v>3024</v>
      </c>
      <c r="AF16">
        <f t="shared" si="2"/>
        <v>3.024</v>
      </c>
      <c r="AG16">
        <f t="shared" si="3"/>
        <v>8709.1200000000008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10"/>
      <c r="C17" s="110"/>
      <c r="D17" s="110"/>
      <c r="E17" s="110"/>
      <c r="F17" s="110">
        <v>288</v>
      </c>
      <c r="G17" s="110">
        <v>10</v>
      </c>
      <c r="H17" s="110">
        <v>1</v>
      </c>
      <c r="I17" s="110" t="s">
        <v>267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>
        <v>18</v>
      </c>
      <c r="Z17" s="110"/>
      <c r="AA17" s="110" t="s">
        <v>268</v>
      </c>
      <c r="AB17" s="110">
        <f t="shared" si="0"/>
        <v>18</v>
      </c>
      <c r="AC17" s="171" t="s">
        <v>706</v>
      </c>
      <c r="AD17">
        <f t="shared" si="1"/>
        <v>2880</v>
      </c>
      <c r="AE17">
        <f>SUMPRODUCT(J17:Y17,電気使用量!$D$6:$S$6)</f>
        <v>342</v>
      </c>
      <c r="AF17">
        <f t="shared" si="2"/>
        <v>0.34200000000000003</v>
      </c>
      <c r="AG17">
        <f t="shared" si="3"/>
        <v>984.96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10"/>
      <c r="C18" s="110"/>
      <c r="D18" s="110"/>
      <c r="E18" s="110"/>
      <c r="F18" s="110">
        <v>288</v>
      </c>
      <c r="G18" s="110">
        <v>10</v>
      </c>
      <c r="H18" s="110">
        <v>1</v>
      </c>
      <c r="I18" s="110" t="s">
        <v>269</v>
      </c>
      <c r="J18" s="110"/>
      <c r="K18" s="110"/>
      <c r="L18" s="110"/>
      <c r="M18" s="110"/>
      <c r="N18" s="110">
        <v>42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>
        <f t="shared" si="0"/>
        <v>42</v>
      </c>
      <c r="AD18">
        <f t="shared" si="1"/>
        <v>2880</v>
      </c>
      <c r="AE18">
        <f>SUMPRODUCT(J18:Y18,電気使用量!$D$6:$S$6)</f>
        <v>1722</v>
      </c>
      <c r="AF18">
        <f t="shared" si="2"/>
        <v>1.722</v>
      </c>
      <c r="AG18">
        <f t="shared" si="3"/>
        <v>4959.3599999999997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10"/>
      <c r="C19" s="110"/>
      <c r="D19" s="110"/>
      <c r="E19" s="110"/>
      <c r="F19" s="110">
        <v>0</v>
      </c>
      <c r="G19" s="110">
        <v>0</v>
      </c>
      <c r="H19" s="110">
        <v>1</v>
      </c>
      <c r="I19" s="110" t="s">
        <v>265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>
        <v>3</v>
      </c>
      <c r="AA19" s="110" t="s">
        <v>270</v>
      </c>
      <c r="AB19" s="110">
        <f t="shared" si="0"/>
        <v>3</v>
      </c>
      <c r="AC19" s="171" t="s">
        <v>708</v>
      </c>
      <c r="AD19">
        <f t="shared" si="1"/>
        <v>0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10"/>
      <c r="C20" s="110"/>
      <c r="D20" s="110"/>
      <c r="E20" s="110"/>
      <c r="F20" s="110">
        <v>288</v>
      </c>
      <c r="G20" s="110">
        <v>10</v>
      </c>
      <c r="H20" s="110">
        <v>1</v>
      </c>
      <c r="I20" s="110" t="s">
        <v>265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>
        <v>2</v>
      </c>
      <c r="Z20" s="110"/>
      <c r="AA20" s="110" t="s">
        <v>271</v>
      </c>
      <c r="AB20" s="110">
        <f t="shared" si="0"/>
        <v>2</v>
      </c>
      <c r="AC20" s="171" t="s">
        <v>709</v>
      </c>
      <c r="AD20">
        <f t="shared" si="1"/>
        <v>2880</v>
      </c>
      <c r="AE20">
        <f>SUMPRODUCT(J20:Y20,電気使用量!$D$6:$S$6)</f>
        <v>38</v>
      </c>
      <c r="AF20">
        <f t="shared" si="2"/>
        <v>3.7999999999999999E-2</v>
      </c>
      <c r="AG20">
        <f t="shared" si="3"/>
        <v>109.44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10"/>
      <c r="C21" s="110"/>
      <c r="D21" s="110"/>
      <c r="E21" s="110"/>
      <c r="F21" s="110">
        <v>288</v>
      </c>
      <c r="G21" s="110">
        <v>10</v>
      </c>
      <c r="H21" s="110">
        <v>1</v>
      </c>
      <c r="I21" s="110" t="s">
        <v>272</v>
      </c>
      <c r="J21" s="110"/>
      <c r="K21" s="110"/>
      <c r="L21" s="110"/>
      <c r="M21" s="110"/>
      <c r="N21" s="110"/>
      <c r="O21" s="110"/>
      <c r="P21" s="110">
        <v>13</v>
      </c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>
        <f t="shared" si="0"/>
        <v>13</v>
      </c>
      <c r="AD21">
        <f t="shared" si="1"/>
        <v>2880</v>
      </c>
      <c r="AE21">
        <f>SUMPRODUCT(J21:Y21,電気使用量!$D$6:$S$6)</f>
        <v>533</v>
      </c>
      <c r="AF21">
        <f t="shared" si="2"/>
        <v>0.53300000000000003</v>
      </c>
      <c r="AG21">
        <f t="shared" si="3"/>
        <v>1535.0400000000002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10"/>
      <c r="C22" s="110"/>
      <c r="D22" s="110"/>
      <c r="E22" s="110"/>
      <c r="F22" s="110">
        <v>288</v>
      </c>
      <c r="G22" s="110">
        <v>10</v>
      </c>
      <c r="H22" s="110">
        <v>1</v>
      </c>
      <c r="I22" s="110" t="s">
        <v>127</v>
      </c>
      <c r="J22" s="110">
        <v>4</v>
      </c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>
        <f t="shared" si="0"/>
        <v>4</v>
      </c>
      <c r="AD22">
        <f t="shared" si="1"/>
        <v>2880</v>
      </c>
      <c r="AE22">
        <f>SUMPRODUCT(J22:Y22,電気使用量!$D$6:$S$6)</f>
        <v>312</v>
      </c>
      <c r="AF22">
        <f t="shared" si="2"/>
        <v>0.312</v>
      </c>
      <c r="AG22">
        <f t="shared" si="3"/>
        <v>898.56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10"/>
      <c r="C23" s="110"/>
      <c r="D23" s="110"/>
      <c r="E23" s="110"/>
      <c r="F23" s="110">
        <v>288</v>
      </c>
      <c r="G23" s="110">
        <v>10</v>
      </c>
      <c r="H23" s="110">
        <v>1</v>
      </c>
      <c r="I23" s="110" t="s">
        <v>273</v>
      </c>
      <c r="J23" s="110">
        <v>1</v>
      </c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>
        <f t="shared" si="0"/>
        <v>1</v>
      </c>
      <c r="AD23">
        <f t="shared" si="1"/>
        <v>2880</v>
      </c>
      <c r="AE23">
        <f>SUMPRODUCT(J23:Y23,電気使用量!$D$6:$S$6)</f>
        <v>78</v>
      </c>
      <c r="AF23">
        <f t="shared" si="2"/>
        <v>7.8E-2</v>
      </c>
      <c r="AG23">
        <f t="shared" si="3"/>
        <v>224.64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10"/>
      <c r="C24" s="110"/>
      <c r="D24" s="110"/>
      <c r="E24" s="110"/>
      <c r="F24" s="110">
        <v>288</v>
      </c>
      <c r="G24" s="110">
        <v>10</v>
      </c>
      <c r="H24" s="110">
        <v>1</v>
      </c>
      <c r="I24" s="110" t="s">
        <v>274</v>
      </c>
      <c r="J24" s="110">
        <v>2</v>
      </c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>
        <f t="shared" si="0"/>
        <v>2</v>
      </c>
      <c r="AD24">
        <f t="shared" si="1"/>
        <v>2880</v>
      </c>
      <c r="AE24">
        <f>SUMPRODUCT(J24:Y24,電気使用量!$D$6:$S$6)</f>
        <v>156</v>
      </c>
      <c r="AF24">
        <f t="shared" si="2"/>
        <v>0.156</v>
      </c>
      <c r="AG24">
        <f t="shared" si="3"/>
        <v>449.28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10">
        <v>1</v>
      </c>
      <c r="C25" s="110">
        <v>1</v>
      </c>
      <c r="D25" s="110">
        <v>7</v>
      </c>
      <c r="E25" s="110" t="s">
        <v>275</v>
      </c>
      <c r="F25" s="110">
        <v>288</v>
      </c>
      <c r="G25" s="110">
        <v>4</v>
      </c>
      <c r="H25" s="110">
        <v>1</v>
      </c>
      <c r="I25" s="110" t="s">
        <v>276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>
        <v>7</v>
      </c>
      <c r="AA25" s="110" t="s">
        <v>277</v>
      </c>
      <c r="AB25" s="110">
        <f t="shared" si="0"/>
        <v>7</v>
      </c>
      <c r="AC25" s="171" t="s">
        <v>710</v>
      </c>
      <c r="AD25">
        <f t="shared" si="1"/>
        <v>1152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10"/>
      <c r="C26" s="110"/>
      <c r="D26" s="110"/>
      <c r="E26" s="110"/>
      <c r="F26" s="110">
        <v>0</v>
      </c>
      <c r="G26" s="110">
        <v>0</v>
      </c>
      <c r="H26" s="110">
        <v>1</v>
      </c>
      <c r="I26" s="110" t="s">
        <v>276</v>
      </c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>
        <v>2</v>
      </c>
      <c r="AA26" s="110" t="s">
        <v>270</v>
      </c>
      <c r="AB26" s="110">
        <f t="shared" si="0"/>
        <v>2</v>
      </c>
      <c r="AC26" s="171" t="s">
        <v>711</v>
      </c>
      <c r="AD26">
        <f t="shared" si="1"/>
        <v>0</v>
      </c>
      <c r="AE26">
        <f>SUMPRODUCT(J26:Y26,電気使用量!$D$6:$S$6)</f>
        <v>0</v>
      </c>
      <c r="AF26">
        <f t="shared" si="2"/>
        <v>0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10"/>
      <c r="C27" s="110"/>
      <c r="D27" s="110"/>
      <c r="E27" s="110"/>
      <c r="F27" s="110">
        <v>288</v>
      </c>
      <c r="G27" s="110">
        <v>4</v>
      </c>
      <c r="H27" s="110">
        <v>1</v>
      </c>
      <c r="I27" s="110" t="s">
        <v>278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>
        <f t="shared" si="0"/>
        <v>0</v>
      </c>
      <c r="AC27" s="208" t="s">
        <v>763</v>
      </c>
      <c r="AD27">
        <f t="shared" si="1"/>
        <v>1152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10"/>
      <c r="C28" s="110"/>
      <c r="D28" s="110"/>
      <c r="E28" s="110"/>
      <c r="F28" s="110">
        <v>288</v>
      </c>
      <c r="G28" s="110">
        <v>1</v>
      </c>
      <c r="H28" s="110">
        <v>1</v>
      </c>
      <c r="I28" s="110" t="s">
        <v>279</v>
      </c>
      <c r="J28" s="110"/>
      <c r="K28" s="110"/>
      <c r="L28" s="110"/>
      <c r="M28" s="110"/>
      <c r="N28" s="110"/>
      <c r="O28" s="110"/>
      <c r="P28" s="110">
        <v>1</v>
      </c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>
        <f t="shared" si="0"/>
        <v>1</v>
      </c>
      <c r="AD28">
        <f t="shared" si="1"/>
        <v>288</v>
      </c>
      <c r="AE28">
        <f>SUMPRODUCT(J28:Y28,電気使用量!$D$6:$S$6)</f>
        <v>41</v>
      </c>
      <c r="AF28">
        <f t="shared" si="2"/>
        <v>4.1000000000000002E-2</v>
      </c>
      <c r="AG28">
        <f t="shared" si="3"/>
        <v>11.808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10"/>
      <c r="C29" s="110"/>
      <c r="D29" s="110"/>
      <c r="E29" s="110"/>
      <c r="F29" s="110">
        <v>288</v>
      </c>
      <c r="G29" s="110">
        <v>10</v>
      </c>
      <c r="H29" s="110">
        <v>1</v>
      </c>
      <c r="I29" s="110" t="s">
        <v>158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>
        <v>5</v>
      </c>
      <c r="Z29" s="110"/>
      <c r="AA29" s="110"/>
      <c r="AB29" s="110">
        <f t="shared" si="0"/>
        <v>5</v>
      </c>
      <c r="AD29">
        <f t="shared" si="1"/>
        <v>2880</v>
      </c>
      <c r="AE29">
        <f>SUMPRODUCT(J29:Y29,電気使用量!$D$6:$S$6)</f>
        <v>95</v>
      </c>
      <c r="AF29">
        <f t="shared" si="2"/>
        <v>9.5000000000000001E-2</v>
      </c>
      <c r="AG29">
        <f t="shared" si="3"/>
        <v>273.60000000000002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21" customHeight="1">
      <c r="A30" s="101">
        <v>22</v>
      </c>
      <c r="B30" s="110"/>
      <c r="C30" s="110"/>
      <c r="D30" s="110"/>
      <c r="E30" s="110"/>
      <c r="F30" s="110">
        <v>288</v>
      </c>
      <c r="G30" s="110">
        <v>10</v>
      </c>
      <c r="H30" s="110">
        <v>1</v>
      </c>
      <c r="I30" s="110" t="s">
        <v>170</v>
      </c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>
        <v>1</v>
      </c>
      <c r="AA30" s="110" t="s">
        <v>280</v>
      </c>
      <c r="AB30" s="110">
        <f t="shared" si="0"/>
        <v>1</v>
      </c>
      <c r="AC30" s="171" t="s">
        <v>713</v>
      </c>
      <c r="AD30">
        <f t="shared" si="1"/>
        <v>2880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ht="21" customHeight="1">
      <c r="A31" s="101">
        <v>23</v>
      </c>
      <c r="B31" s="110"/>
      <c r="C31" s="110"/>
      <c r="D31" s="110"/>
      <c r="E31" s="110"/>
      <c r="F31" s="110">
        <v>288</v>
      </c>
      <c r="G31" s="110">
        <v>10</v>
      </c>
      <c r="H31" s="110">
        <v>1</v>
      </c>
      <c r="I31" s="110" t="s">
        <v>238</v>
      </c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>
        <v>1</v>
      </c>
      <c r="AA31" s="110" t="s">
        <v>281</v>
      </c>
      <c r="AB31" s="110">
        <f t="shared" si="0"/>
        <v>1</v>
      </c>
      <c r="AC31" s="171" t="s">
        <v>714</v>
      </c>
      <c r="AD31">
        <f t="shared" si="1"/>
        <v>2880</v>
      </c>
      <c r="AE31">
        <f>SUMPRODUCT(J31:Y31,電気使用量!$D$6:$S$6)</f>
        <v>0</v>
      </c>
      <c r="AF31">
        <f t="shared" si="2"/>
        <v>0</v>
      </c>
      <c r="AG31">
        <f t="shared" si="3"/>
        <v>0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ht="21" customHeight="1">
      <c r="A32" s="101">
        <v>24</v>
      </c>
      <c r="B32" s="110"/>
      <c r="C32" s="110"/>
      <c r="D32" s="110"/>
      <c r="E32" s="110"/>
      <c r="F32" s="110">
        <v>288</v>
      </c>
      <c r="G32" s="110">
        <v>10</v>
      </c>
      <c r="H32" s="110">
        <v>1</v>
      </c>
      <c r="I32" s="110" t="s">
        <v>238</v>
      </c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>
        <v>6</v>
      </c>
      <c r="Z32" s="110"/>
      <c r="AA32" s="110"/>
      <c r="AB32" s="110">
        <f t="shared" si="0"/>
        <v>6</v>
      </c>
      <c r="AD32">
        <f t="shared" si="1"/>
        <v>2880</v>
      </c>
      <c r="AE32">
        <f>SUMPRODUCT(J32:Y32,電気使用量!$D$6:$S$6)</f>
        <v>114</v>
      </c>
      <c r="AF32">
        <f t="shared" si="2"/>
        <v>0.114</v>
      </c>
      <c r="AG32">
        <f t="shared" si="3"/>
        <v>328.32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21" customHeight="1">
      <c r="A33" s="101">
        <v>25</v>
      </c>
      <c r="B33" s="110"/>
      <c r="C33" s="110"/>
      <c r="D33" s="110"/>
      <c r="E33" s="110"/>
      <c r="F33" s="110">
        <v>288</v>
      </c>
      <c r="G33" s="110">
        <v>10</v>
      </c>
      <c r="H33" s="110">
        <v>1</v>
      </c>
      <c r="I33" s="110" t="s">
        <v>237</v>
      </c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>
        <v>1</v>
      </c>
      <c r="AA33" s="110" t="s">
        <v>281</v>
      </c>
      <c r="AB33" s="110">
        <f t="shared" si="0"/>
        <v>1</v>
      </c>
      <c r="AC33" s="171" t="s">
        <v>714</v>
      </c>
      <c r="AD33">
        <f t="shared" si="1"/>
        <v>2880</v>
      </c>
      <c r="AE33">
        <f>SUMPRODUCT(J33:Y33,電気使用量!$D$6:$S$6)</f>
        <v>0</v>
      </c>
      <c r="AF33">
        <f t="shared" si="2"/>
        <v>0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 ht="21" customHeight="1">
      <c r="A34" s="101">
        <v>26</v>
      </c>
      <c r="B34" s="110"/>
      <c r="C34" s="110"/>
      <c r="D34" s="110"/>
      <c r="E34" s="110"/>
      <c r="F34" s="110">
        <v>288</v>
      </c>
      <c r="G34" s="110">
        <v>10</v>
      </c>
      <c r="H34" s="110">
        <v>1</v>
      </c>
      <c r="I34" s="110" t="s">
        <v>237</v>
      </c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>
        <v>6</v>
      </c>
      <c r="Z34" s="110"/>
      <c r="AA34" s="110"/>
      <c r="AB34" s="110">
        <f t="shared" si="0"/>
        <v>6</v>
      </c>
      <c r="AD34">
        <f t="shared" si="1"/>
        <v>2880</v>
      </c>
      <c r="AE34">
        <f>SUMPRODUCT(J34:Y34,電気使用量!$D$6:$S$6)</f>
        <v>114</v>
      </c>
      <c r="AF34">
        <f t="shared" si="2"/>
        <v>0.114</v>
      </c>
      <c r="AG34">
        <f t="shared" si="3"/>
        <v>328.32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 ht="21" customHeight="1">
      <c r="A35" s="101">
        <v>22</v>
      </c>
      <c r="B35" s="110"/>
      <c r="C35" s="110"/>
      <c r="D35" s="110"/>
      <c r="E35" s="110"/>
      <c r="F35" s="110">
        <v>288</v>
      </c>
      <c r="G35" s="110">
        <v>10</v>
      </c>
      <c r="H35" s="110">
        <v>2</v>
      </c>
      <c r="I35" s="110" t="s">
        <v>282</v>
      </c>
      <c r="J35" s="110">
        <v>16</v>
      </c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>
        <v>2</v>
      </c>
      <c r="AA35" s="110" t="s">
        <v>283</v>
      </c>
      <c r="AB35" s="110">
        <f t="shared" si="0"/>
        <v>18</v>
      </c>
      <c r="AC35" s="171" t="s">
        <v>712</v>
      </c>
      <c r="AD35">
        <f t="shared" si="1"/>
        <v>2880</v>
      </c>
      <c r="AE35">
        <f>SUMPRODUCT(J35:Y35,電気使用量!$D$6:$S$6)</f>
        <v>1248</v>
      </c>
      <c r="AF35">
        <f t="shared" si="2"/>
        <v>1.248</v>
      </c>
      <c r="AG35">
        <f t="shared" si="3"/>
        <v>3594.24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 ht="21" customHeight="1">
      <c r="A36" s="101">
        <v>23</v>
      </c>
      <c r="B36" s="110"/>
      <c r="C36" s="110"/>
      <c r="D36" s="110"/>
      <c r="E36" s="110"/>
      <c r="F36" s="110">
        <v>288</v>
      </c>
      <c r="G36" s="110">
        <v>1</v>
      </c>
      <c r="H36" s="110">
        <v>2</v>
      </c>
      <c r="I36" s="110" t="s">
        <v>154</v>
      </c>
      <c r="J36" s="110">
        <v>8</v>
      </c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>
        <v>1</v>
      </c>
      <c r="AA36" s="110" t="s">
        <v>283</v>
      </c>
      <c r="AB36" s="110">
        <f t="shared" si="0"/>
        <v>9</v>
      </c>
      <c r="AC36" s="171" t="s">
        <v>712</v>
      </c>
      <c r="AD36">
        <f t="shared" si="1"/>
        <v>288</v>
      </c>
      <c r="AE36">
        <f>SUMPRODUCT(J36:Y36,電気使用量!$D$6:$S$6)</f>
        <v>624</v>
      </c>
      <c r="AF36">
        <f t="shared" si="2"/>
        <v>0.624</v>
      </c>
      <c r="AG36">
        <f t="shared" si="3"/>
        <v>179.71199999999999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 ht="21" customHeight="1">
      <c r="A37" s="101">
        <v>24</v>
      </c>
      <c r="B37" s="110"/>
      <c r="C37" s="110"/>
      <c r="D37" s="110"/>
      <c r="E37" s="110"/>
      <c r="F37" s="110">
        <v>288</v>
      </c>
      <c r="G37" s="110">
        <v>1</v>
      </c>
      <c r="H37" s="110">
        <v>2</v>
      </c>
      <c r="I37" s="110" t="s">
        <v>284</v>
      </c>
      <c r="J37" s="110">
        <v>8</v>
      </c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>
        <v>1</v>
      </c>
      <c r="AA37" s="110" t="s">
        <v>283</v>
      </c>
      <c r="AB37" s="110">
        <f t="shared" si="0"/>
        <v>9</v>
      </c>
      <c r="AC37" s="171" t="s">
        <v>712</v>
      </c>
      <c r="AD37">
        <f t="shared" si="1"/>
        <v>288</v>
      </c>
      <c r="AE37">
        <f>SUMPRODUCT(J37:Y37,電気使用量!$D$6:$S$6)</f>
        <v>624</v>
      </c>
      <c r="AF37">
        <f t="shared" si="2"/>
        <v>0.624</v>
      </c>
      <c r="AG37">
        <f t="shared" si="3"/>
        <v>179.71199999999999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 ht="21" customHeight="1">
      <c r="A38" s="101">
        <v>25</v>
      </c>
      <c r="B38" s="110"/>
      <c r="C38" s="110"/>
      <c r="D38" s="110"/>
      <c r="E38" s="110"/>
      <c r="F38" s="110">
        <v>288</v>
      </c>
      <c r="G38" s="110">
        <v>1</v>
      </c>
      <c r="H38" s="110">
        <v>2</v>
      </c>
      <c r="I38" s="110" t="s">
        <v>285</v>
      </c>
      <c r="J38" s="110">
        <v>8</v>
      </c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>
        <v>1</v>
      </c>
      <c r="AA38" s="110" t="s">
        <v>283</v>
      </c>
      <c r="AB38" s="110">
        <f t="shared" si="0"/>
        <v>9</v>
      </c>
      <c r="AC38" s="171" t="s">
        <v>712</v>
      </c>
      <c r="AD38">
        <f t="shared" si="1"/>
        <v>288</v>
      </c>
      <c r="AE38">
        <f>SUMPRODUCT(J38:Y38,電気使用量!$D$6:$S$6)</f>
        <v>624</v>
      </c>
      <c r="AF38">
        <f t="shared" si="2"/>
        <v>0.624</v>
      </c>
      <c r="AG38">
        <f t="shared" si="3"/>
        <v>179.71199999999999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 ht="21" customHeight="1">
      <c r="A39" s="101">
        <v>26</v>
      </c>
      <c r="B39" s="110"/>
      <c r="C39" s="110"/>
      <c r="D39" s="110"/>
      <c r="E39" s="110"/>
      <c r="F39" s="110">
        <v>288</v>
      </c>
      <c r="G39" s="110">
        <v>1</v>
      </c>
      <c r="H39" s="110">
        <v>2</v>
      </c>
      <c r="I39" s="110" t="s">
        <v>286</v>
      </c>
      <c r="J39" s="110">
        <v>8</v>
      </c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>
        <v>1</v>
      </c>
      <c r="AA39" s="110" t="s">
        <v>283</v>
      </c>
      <c r="AB39" s="110">
        <f t="shared" si="0"/>
        <v>9</v>
      </c>
      <c r="AC39" s="171" t="s">
        <v>712</v>
      </c>
      <c r="AD39">
        <f t="shared" si="1"/>
        <v>288</v>
      </c>
      <c r="AE39">
        <f>SUMPRODUCT(J39:Y39,電気使用量!$D$6:$S$6)</f>
        <v>624</v>
      </c>
      <c r="AF39">
        <f t="shared" si="2"/>
        <v>0.624</v>
      </c>
      <c r="AG39">
        <f t="shared" si="3"/>
        <v>179.71199999999999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 ht="21" customHeight="1">
      <c r="A40" s="101">
        <v>27</v>
      </c>
      <c r="B40" s="110"/>
      <c r="C40" s="110"/>
      <c r="D40" s="110"/>
      <c r="E40" s="110"/>
      <c r="F40" s="110">
        <v>288</v>
      </c>
      <c r="G40" s="110">
        <v>1</v>
      </c>
      <c r="H40" s="110">
        <v>2</v>
      </c>
      <c r="I40" s="110" t="s">
        <v>287</v>
      </c>
      <c r="J40" s="110">
        <v>16</v>
      </c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>
        <v>2</v>
      </c>
      <c r="AA40" s="110" t="s">
        <v>283</v>
      </c>
      <c r="AB40" s="110">
        <f t="shared" si="0"/>
        <v>18</v>
      </c>
      <c r="AC40" s="171" t="s">
        <v>712</v>
      </c>
      <c r="AD40">
        <f t="shared" si="1"/>
        <v>288</v>
      </c>
      <c r="AE40">
        <f>SUMPRODUCT(J40:Y40,電気使用量!$D$6:$S$6)</f>
        <v>1248</v>
      </c>
      <c r="AF40">
        <f t="shared" si="2"/>
        <v>1.248</v>
      </c>
      <c r="AG40">
        <f t="shared" si="3"/>
        <v>359.42399999999998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 ht="21" customHeight="1">
      <c r="A41" s="101">
        <v>28</v>
      </c>
      <c r="B41" s="110"/>
      <c r="C41" s="110"/>
      <c r="D41" s="110"/>
      <c r="E41" s="110"/>
      <c r="F41" s="110">
        <v>288</v>
      </c>
      <c r="G41" s="110">
        <v>10</v>
      </c>
      <c r="H41" s="110">
        <v>2</v>
      </c>
      <c r="I41" s="110" t="s">
        <v>158</v>
      </c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>
        <v>20</v>
      </c>
      <c r="AA41" s="110" t="s">
        <v>288</v>
      </c>
      <c r="AB41" s="110">
        <f t="shared" si="0"/>
        <v>20</v>
      </c>
      <c r="AC41" s="171" t="s">
        <v>715</v>
      </c>
      <c r="AD41">
        <f t="shared" si="1"/>
        <v>2880</v>
      </c>
      <c r="AE41">
        <f>SUMPRODUCT(J41:Y41,電気使用量!$D$6:$S$6)</f>
        <v>0</v>
      </c>
      <c r="AF41">
        <f t="shared" si="2"/>
        <v>0</v>
      </c>
      <c r="AG41">
        <f t="shared" si="3"/>
        <v>0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 ht="21" customHeight="1">
      <c r="A42" s="101">
        <v>29</v>
      </c>
      <c r="B42" s="110"/>
      <c r="C42" s="110"/>
      <c r="D42" s="110"/>
      <c r="E42" s="110"/>
      <c r="F42" s="110">
        <v>0</v>
      </c>
      <c r="G42" s="110">
        <v>0</v>
      </c>
      <c r="H42" s="110">
        <v>2</v>
      </c>
      <c r="I42" s="110" t="s">
        <v>234</v>
      </c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>
        <v>1</v>
      </c>
      <c r="U42" s="110"/>
      <c r="V42" s="110"/>
      <c r="W42" s="110"/>
      <c r="X42" s="110"/>
      <c r="Y42" s="110"/>
      <c r="Z42" s="110"/>
      <c r="AA42" s="110"/>
      <c r="AB42" s="110">
        <f t="shared" si="0"/>
        <v>1</v>
      </c>
      <c r="AD42">
        <f t="shared" si="1"/>
        <v>0</v>
      </c>
      <c r="AE42">
        <f>SUMPRODUCT(J42:Y42,電気使用量!$D$6:$S$6)</f>
        <v>22</v>
      </c>
      <c r="AF42">
        <f t="shared" si="2"/>
        <v>2.1999999999999999E-2</v>
      </c>
      <c r="AG42">
        <f t="shared" si="3"/>
        <v>0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 ht="21" customHeight="1">
      <c r="A43" s="101">
        <v>30</v>
      </c>
      <c r="B43" s="110"/>
      <c r="C43" s="110"/>
      <c r="D43" s="110"/>
      <c r="E43" s="110"/>
      <c r="F43" s="110">
        <v>288</v>
      </c>
      <c r="G43" s="110">
        <v>10</v>
      </c>
      <c r="H43" s="110">
        <v>2</v>
      </c>
      <c r="I43" s="110" t="s">
        <v>238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>
        <v>1</v>
      </c>
      <c r="AA43" s="110" t="s">
        <v>281</v>
      </c>
      <c r="AB43" s="110">
        <f t="shared" si="0"/>
        <v>1</v>
      </c>
      <c r="AC43" s="171" t="s">
        <v>714</v>
      </c>
      <c r="AD43">
        <f t="shared" si="1"/>
        <v>2880</v>
      </c>
      <c r="AE43">
        <f>SUMPRODUCT(J43:Y43,電気使用量!$D$6:$S$6)</f>
        <v>0</v>
      </c>
      <c r="AF43">
        <f t="shared" si="2"/>
        <v>0</v>
      </c>
      <c r="AG43">
        <f t="shared" si="3"/>
        <v>0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>
      <c r="A44" s="101">
        <v>31</v>
      </c>
      <c r="B44" s="110"/>
      <c r="C44" s="110"/>
      <c r="D44" s="110"/>
      <c r="E44" s="110"/>
      <c r="F44" s="110">
        <v>288</v>
      </c>
      <c r="G44" s="110">
        <v>10</v>
      </c>
      <c r="H44" s="110">
        <v>2</v>
      </c>
      <c r="I44" s="110" t="s">
        <v>238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>
        <v>1</v>
      </c>
      <c r="Z44" s="110"/>
      <c r="AA44" s="110"/>
      <c r="AB44" s="110">
        <f t="shared" si="0"/>
        <v>1</v>
      </c>
      <c r="AD44">
        <f t="shared" si="1"/>
        <v>2880</v>
      </c>
      <c r="AE44">
        <f>SUMPRODUCT(J44:Y44,電気使用量!$D$6:$S$6)</f>
        <v>19</v>
      </c>
      <c r="AF44">
        <f t="shared" si="2"/>
        <v>1.9E-2</v>
      </c>
      <c r="AG44">
        <f t="shared" si="3"/>
        <v>54.72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>
      <c r="A45" s="101">
        <v>32</v>
      </c>
      <c r="B45" s="110"/>
      <c r="C45" s="110"/>
      <c r="D45" s="110"/>
      <c r="E45" s="110"/>
      <c r="F45" s="110">
        <v>288</v>
      </c>
      <c r="G45" s="110">
        <v>10</v>
      </c>
      <c r="H45" s="110">
        <v>2</v>
      </c>
      <c r="I45" s="110" t="s">
        <v>237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>
        <v>1</v>
      </c>
      <c r="AA45" s="110" t="s">
        <v>281</v>
      </c>
      <c r="AB45" s="110">
        <f t="shared" si="0"/>
        <v>1</v>
      </c>
      <c r="AC45" s="171" t="s">
        <v>714</v>
      </c>
      <c r="AD45">
        <f t="shared" si="1"/>
        <v>2880</v>
      </c>
      <c r="AE45">
        <f>SUMPRODUCT(J45:Y45,電気使用量!$D$6:$S$6)</f>
        <v>0</v>
      </c>
      <c r="AF45">
        <f t="shared" si="2"/>
        <v>0</v>
      </c>
      <c r="AG45">
        <f t="shared" si="3"/>
        <v>0</v>
      </c>
      <c r="AH45">
        <f>SUMPRODUCT(J45:Y45,電気使用量!$D$7:$S$7)</f>
        <v>0</v>
      </c>
      <c r="AI45">
        <f t="shared" si="4"/>
        <v>0</v>
      </c>
      <c r="AJ45">
        <f t="shared" si="5"/>
        <v>0</v>
      </c>
    </row>
    <row r="46" spans="1:36">
      <c r="A46" s="101">
        <v>33</v>
      </c>
      <c r="B46" s="110"/>
      <c r="C46" s="110"/>
      <c r="D46" s="110"/>
      <c r="E46" s="110"/>
      <c r="F46" s="110">
        <v>288</v>
      </c>
      <c r="G46" s="110">
        <v>10</v>
      </c>
      <c r="H46" s="110">
        <v>2</v>
      </c>
      <c r="I46" s="110" t="s">
        <v>237</v>
      </c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>
        <v>3</v>
      </c>
      <c r="Z46" s="110"/>
      <c r="AA46" s="110"/>
      <c r="AB46" s="110">
        <f t="shared" si="0"/>
        <v>3</v>
      </c>
      <c r="AD46">
        <f t="shared" si="1"/>
        <v>2880</v>
      </c>
      <c r="AE46">
        <f>SUMPRODUCT(J46:Y46,電気使用量!$D$6:$S$6)</f>
        <v>57</v>
      </c>
      <c r="AF46">
        <f t="shared" si="2"/>
        <v>5.7000000000000002E-2</v>
      </c>
      <c r="AG46">
        <f t="shared" si="3"/>
        <v>164.16</v>
      </c>
      <c r="AH46">
        <f>SUMPRODUCT(J46:Y46,電気使用量!$D$7:$S$7)</f>
        <v>0</v>
      </c>
      <c r="AI46">
        <f t="shared" si="4"/>
        <v>0</v>
      </c>
      <c r="AJ46">
        <f t="shared" si="5"/>
        <v>0</v>
      </c>
    </row>
    <row r="47" spans="1:36">
      <c r="A47" s="101">
        <v>34</v>
      </c>
      <c r="B47" s="110"/>
      <c r="C47" s="110"/>
      <c r="D47" s="110"/>
      <c r="E47" s="110"/>
      <c r="F47" s="110">
        <v>288</v>
      </c>
      <c r="G47" s="110">
        <v>10</v>
      </c>
      <c r="H47" s="110">
        <v>2</v>
      </c>
      <c r="I47" s="110" t="s">
        <v>158</v>
      </c>
      <c r="J47" s="110"/>
      <c r="K47" s="110"/>
      <c r="L47" s="110"/>
      <c r="M47" s="110"/>
      <c r="N47" s="110">
        <v>30</v>
      </c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>
        <f t="shared" si="0"/>
        <v>30</v>
      </c>
      <c r="AD47">
        <f t="shared" si="1"/>
        <v>2880</v>
      </c>
      <c r="AE47">
        <f>SUMPRODUCT(J47:Y47,電気使用量!$D$6:$S$6)</f>
        <v>1230</v>
      </c>
      <c r="AF47">
        <f t="shared" si="2"/>
        <v>1.23</v>
      </c>
      <c r="AG47">
        <f t="shared" si="3"/>
        <v>3542.4</v>
      </c>
      <c r="AH47">
        <f>SUMPRODUCT(J47:Y47,電気使用量!$D$7:$S$7)</f>
        <v>0</v>
      </c>
      <c r="AI47">
        <f t="shared" si="4"/>
        <v>0</v>
      </c>
      <c r="AJ47">
        <f t="shared" si="5"/>
        <v>0</v>
      </c>
    </row>
    <row r="48" spans="1:36">
      <c r="J48">
        <f>SUM(J9:J47)</f>
        <v>79</v>
      </c>
      <c r="K48">
        <f t="shared" ref="K48:Z48" si="6">SUM(K9:K47)</f>
        <v>0</v>
      </c>
      <c r="L48">
        <f t="shared" si="6"/>
        <v>13</v>
      </c>
      <c r="M48">
        <f t="shared" si="6"/>
        <v>0</v>
      </c>
      <c r="N48">
        <f t="shared" si="6"/>
        <v>72</v>
      </c>
      <c r="O48">
        <f t="shared" si="6"/>
        <v>0</v>
      </c>
      <c r="P48">
        <f t="shared" si="6"/>
        <v>28</v>
      </c>
      <c r="Q48">
        <f t="shared" si="6"/>
        <v>0</v>
      </c>
      <c r="R48">
        <f t="shared" si="6"/>
        <v>0</v>
      </c>
      <c r="S48">
        <f t="shared" si="6"/>
        <v>0</v>
      </c>
      <c r="T48">
        <f t="shared" si="6"/>
        <v>1</v>
      </c>
      <c r="U48">
        <f t="shared" si="6"/>
        <v>0</v>
      </c>
      <c r="V48">
        <f t="shared" si="6"/>
        <v>28</v>
      </c>
      <c r="W48">
        <f t="shared" si="6"/>
        <v>0</v>
      </c>
      <c r="X48">
        <f t="shared" si="6"/>
        <v>0</v>
      </c>
      <c r="Y48">
        <f t="shared" si="6"/>
        <v>88</v>
      </c>
      <c r="Z48">
        <f t="shared" si="6"/>
        <v>56</v>
      </c>
      <c r="AB48" s="216">
        <f>SUM(AB9:AB47)</f>
        <v>365</v>
      </c>
    </row>
    <row r="49" spans="30:36">
      <c r="AD49" t="s">
        <v>108</v>
      </c>
      <c r="AF49">
        <f>SUM(AF9:AF47)</f>
        <v>15.994000000000003</v>
      </c>
      <c r="AG49">
        <f t="shared" ref="AG49:AJ49" si="7">SUM(AG9:AG47)</f>
        <v>33560.351999999992</v>
      </c>
      <c r="AI49">
        <f t="shared" si="7"/>
        <v>0</v>
      </c>
      <c r="AJ49">
        <f t="shared" si="7"/>
        <v>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38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5963-5519-459D-8A13-0420A327A7C1}">
  <sheetPr>
    <tabColor rgb="FF00B0F0"/>
    <pageSetUpPr fitToPage="1"/>
  </sheetPr>
  <dimension ref="A1:AK40"/>
  <sheetViews>
    <sheetView topLeftCell="X13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9.25" customWidth="1"/>
    <col min="6" max="8" width="7.125" customWidth="1"/>
    <col min="9" max="9" width="38.875" customWidth="1"/>
    <col min="10" max="26" width="7.125" customWidth="1"/>
    <col min="27" max="27" width="30.625" customWidth="1"/>
    <col min="28" max="28" width="7.125" customWidth="1"/>
    <col min="29" max="29" width="33.875" bestFit="1" customWidth="1"/>
    <col min="30" max="30" width="76.75" style="171" bestFit="1" customWidth="1"/>
    <col min="31" max="31" width="15.125" bestFit="1" customWidth="1"/>
    <col min="34" max="34" width="11" bestFit="1" customWidth="1"/>
    <col min="37" max="37" width="11" bestFit="1" customWidth="1"/>
  </cols>
  <sheetData>
    <row r="1" spans="1:37" ht="30" customHeight="1">
      <c r="A1" t="s">
        <v>67</v>
      </c>
    </row>
    <row r="2" spans="1:37" ht="30" customHeight="1">
      <c r="A2" s="314" t="s">
        <v>294</v>
      </c>
      <c r="B2" s="314"/>
      <c r="C2" s="314"/>
      <c r="D2" s="314"/>
      <c r="E2" s="314"/>
      <c r="F2" s="314"/>
      <c r="G2" s="314"/>
      <c r="H2" s="314"/>
      <c r="I2" s="314"/>
    </row>
    <row r="3" spans="1:37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7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7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7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F6" s="104" t="s">
        <v>125</v>
      </c>
      <c r="AG6" s="104"/>
      <c r="AH6" s="105"/>
      <c r="AI6" s="107" t="s">
        <v>131</v>
      </c>
      <c r="AJ6" s="107"/>
      <c r="AK6" s="107"/>
    </row>
    <row r="7" spans="1:37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73" t="s">
        <v>123</v>
      </c>
      <c r="K7" s="173" t="s">
        <v>124</v>
      </c>
      <c r="L7" s="173" t="s">
        <v>123</v>
      </c>
      <c r="M7" s="173" t="s">
        <v>124</v>
      </c>
      <c r="N7" s="173" t="s">
        <v>123</v>
      </c>
      <c r="O7" s="173" t="s">
        <v>124</v>
      </c>
      <c r="P7" s="173" t="s">
        <v>123</v>
      </c>
      <c r="Q7" s="173" t="s">
        <v>124</v>
      </c>
      <c r="R7" s="173" t="s">
        <v>123</v>
      </c>
      <c r="S7" s="173" t="s">
        <v>124</v>
      </c>
      <c r="T7" s="173" t="s">
        <v>123</v>
      </c>
      <c r="U7" s="173" t="s">
        <v>124</v>
      </c>
      <c r="V7" s="313"/>
      <c r="W7" s="313"/>
      <c r="X7" s="324"/>
      <c r="Y7" s="324"/>
      <c r="Z7" s="333"/>
      <c r="AA7" s="335"/>
      <c r="AB7" s="325"/>
      <c r="AE7" s="103" t="s">
        <v>126</v>
      </c>
      <c r="AF7" s="104" t="s">
        <v>133</v>
      </c>
      <c r="AG7" s="104"/>
      <c r="AH7" s="106" t="s">
        <v>134</v>
      </c>
      <c r="AI7" s="108" t="s">
        <v>133</v>
      </c>
      <c r="AJ7" s="108"/>
      <c r="AK7" s="109" t="s">
        <v>134</v>
      </c>
    </row>
    <row r="8" spans="1:37" s="100" customFormat="1" ht="30" customHeight="1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D8" s="172" t="s">
        <v>668</v>
      </c>
      <c r="AE8" s="103" t="s">
        <v>132</v>
      </c>
      <c r="AF8" s="105" t="s">
        <v>84</v>
      </c>
      <c r="AG8" s="105" t="s">
        <v>130</v>
      </c>
      <c r="AH8" s="105" t="s">
        <v>135</v>
      </c>
      <c r="AI8" s="107" t="s">
        <v>84</v>
      </c>
      <c r="AJ8" s="107" t="s">
        <v>130</v>
      </c>
      <c r="AK8" s="107" t="s">
        <v>135</v>
      </c>
    </row>
    <row r="9" spans="1:37" ht="42.75" customHeight="1">
      <c r="A9" s="101">
        <v>1</v>
      </c>
      <c r="B9" s="102"/>
      <c r="C9" s="102"/>
      <c r="D9" s="102"/>
      <c r="E9" s="102"/>
      <c r="F9" s="102">
        <v>100</v>
      </c>
      <c r="G9" s="102">
        <v>4</v>
      </c>
      <c r="H9" s="102">
        <v>1</v>
      </c>
      <c r="I9" s="102" t="s">
        <v>295</v>
      </c>
      <c r="J9" s="102">
        <v>9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37"/>
      <c r="AB9" s="102">
        <f>SUM(J9:Z9)</f>
        <v>9</v>
      </c>
      <c r="AE9">
        <f>F9*G9</f>
        <v>400</v>
      </c>
      <c r="AF9">
        <f>SUMPRODUCT(J9:Y9,電気使用量!$D$6:$S$6)</f>
        <v>702</v>
      </c>
      <c r="AG9">
        <f>AF9/1000</f>
        <v>0.70199999999999996</v>
      </c>
      <c r="AH9">
        <f>AE9*AG9</f>
        <v>280.79999999999995</v>
      </c>
      <c r="AI9">
        <f>SUMPRODUCT(J9:Y9,電気使用量!$D$7:$S$7)</f>
        <v>0</v>
      </c>
      <c r="AJ9">
        <f>AI9/1000</f>
        <v>0</v>
      </c>
      <c r="AK9">
        <f>AE9*AJ9</f>
        <v>0</v>
      </c>
    </row>
    <row r="10" spans="1:37" ht="40.5" customHeight="1">
      <c r="A10" s="101">
        <v>2</v>
      </c>
      <c r="B10" s="102"/>
      <c r="C10" s="102"/>
      <c r="D10" s="102"/>
      <c r="E10" s="102"/>
      <c r="F10" s="102">
        <v>100</v>
      </c>
      <c r="G10" s="102">
        <v>4</v>
      </c>
      <c r="H10" s="102">
        <v>1</v>
      </c>
      <c r="I10" s="130" t="s">
        <v>296</v>
      </c>
      <c r="J10" s="102">
        <v>9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>
        <f t="shared" ref="AB10:AB38" si="0">SUM(J10:Z10)</f>
        <v>9</v>
      </c>
      <c r="AE10">
        <f t="shared" ref="AE10:AE38" si="1">F10*G10</f>
        <v>400</v>
      </c>
      <c r="AF10">
        <f>SUMPRODUCT(J10:Y10,電気使用量!$D$6:$S$6)</f>
        <v>702</v>
      </c>
      <c r="AG10">
        <f t="shared" ref="AG10:AG38" si="2">AF10/1000</f>
        <v>0.70199999999999996</v>
      </c>
      <c r="AH10">
        <f t="shared" ref="AH10:AH38" si="3">AE10*AG10</f>
        <v>280.79999999999995</v>
      </c>
      <c r="AI10">
        <f>SUMPRODUCT(J10:Y10,電気使用量!$D$7:$S$7)</f>
        <v>0</v>
      </c>
      <c r="AJ10">
        <f t="shared" ref="AJ10:AJ38" si="4">AI10/1000</f>
        <v>0</v>
      </c>
      <c r="AK10">
        <f t="shared" ref="AK10:AK38" si="5">AE10*AJ10</f>
        <v>0</v>
      </c>
    </row>
    <row r="11" spans="1:37" ht="21" customHeight="1">
      <c r="A11" s="101">
        <v>3</v>
      </c>
      <c r="B11" s="102"/>
      <c r="C11" s="102"/>
      <c r="D11" s="102"/>
      <c r="E11" s="102"/>
      <c r="F11" s="102">
        <v>25</v>
      </c>
      <c r="G11" s="102">
        <v>4</v>
      </c>
      <c r="H11" s="102">
        <v>1</v>
      </c>
      <c r="I11" s="102" t="s">
        <v>291</v>
      </c>
      <c r="J11" s="102">
        <v>10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>
        <f t="shared" si="0"/>
        <v>10</v>
      </c>
      <c r="AE11">
        <f t="shared" si="1"/>
        <v>100</v>
      </c>
      <c r="AF11">
        <f>SUMPRODUCT(J11:Y11,電気使用量!$D$6:$S$6)</f>
        <v>780</v>
      </c>
      <c r="AG11">
        <f t="shared" si="2"/>
        <v>0.78</v>
      </c>
      <c r="AH11">
        <f t="shared" si="3"/>
        <v>78</v>
      </c>
      <c r="AI11">
        <f>SUMPRODUCT(J11:Y11,電気使用量!$D$7:$S$7)</f>
        <v>0</v>
      </c>
      <c r="AJ11">
        <f t="shared" si="4"/>
        <v>0</v>
      </c>
      <c r="AK11">
        <f t="shared" si="5"/>
        <v>0</v>
      </c>
    </row>
    <row r="12" spans="1:37" ht="99" customHeight="1">
      <c r="A12" s="101">
        <v>4</v>
      </c>
      <c r="B12" s="102"/>
      <c r="C12" s="102"/>
      <c r="D12" s="102"/>
      <c r="E12" s="102"/>
      <c r="F12" s="102">
        <v>60</v>
      </c>
      <c r="G12" s="102">
        <v>3</v>
      </c>
      <c r="H12" s="102">
        <v>1</v>
      </c>
      <c r="I12" s="102" t="s">
        <v>297</v>
      </c>
      <c r="J12" s="174">
        <v>8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>
        <v>1</v>
      </c>
      <c r="AA12" s="175" t="s">
        <v>578</v>
      </c>
      <c r="AB12" s="102">
        <f t="shared" si="0"/>
        <v>9</v>
      </c>
      <c r="AC12" s="336" t="s">
        <v>579</v>
      </c>
      <c r="AD12" s="211" t="s">
        <v>721</v>
      </c>
      <c r="AE12">
        <f t="shared" si="1"/>
        <v>180</v>
      </c>
      <c r="AF12">
        <f>SUMPRODUCT(J12:Y12,電気使用量!$D$6:$S$6)</f>
        <v>624</v>
      </c>
      <c r="AG12">
        <f t="shared" si="2"/>
        <v>0.624</v>
      </c>
      <c r="AH12">
        <f t="shared" si="3"/>
        <v>112.32</v>
      </c>
      <c r="AI12">
        <f>SUMPRODUCT(J12:Y12,電気使用量!$D$7:$S$7)</f>
        <v>0</v>
      </c>
      <c r="AJ12">
        <f t="shared" si="4"/>
        <v>0</v>
      </c>
      <c r="AK12">
        <f t="shared" si="5"/>
        <v>0</v>
      </c>
    </row>
    <row r="13" spans="1:37" ht="74.25" customHeight="1">
      <c r="A13" s="101">
        <v>5</v>
      </c>
      <c r="B13" s="102"/>
      <c r="C13" s="102"/>
      <c r="D13" s="102"/>
      <c r="E13" s="102"/>
      <c r="F13" s="102">
        <v>60</v>
      </c>
      <c r="G13" s="102">
        <v>3</v>
      </c>
      <c r="H13" s="102">
        <v>1</v>
      </c>
      <c r="I13" s="102" t="s">
        <v>298</v>
      </c>
      <c r="J13" s="174">
        <v>4</v>
      </c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38" t="s">
        <v>580</v>
      </c>
      <c r="AB13" s="102">
        <f t="shared" si="0"/>
        <v>4</v>
      </c>
      <c r="AC13" s="336"/>
      <c r="AD13" s="211"/>
      <c r="AE13">
        <f t="shared" si="1"/>
        <v>180</v>
      </c>
      <c r="AF13">
        <f>SUMPRODUCT(J13:Y13,電気使用量!$D$6:$S$6)</f>
        <v>312</v>
      </c>
      <c r="AG13">
        <f t="shared" si="2"/>
        <v>0.312</v>
      </c>
      <c r="AH13">
        <f t="shared" si="3"/>
        <v>56.16</v>
      </c>
      <c r="AI13">
        <f>SUMPRODUCT(J13:Y13,電気使用量!$D$7:$S$7)</f>
        <v>0</v>
      </c>
      <c r="AJ13">
        <f t="shared" si="4"/>
        <v>0</v>
      </c>
      <c r="AK13">
        <f t="shared" si="5"/>
        <v>0</v>
      </c>
    </row>
    <row r="14" spans="1:37" ht="32.25" customHeight="1">
      <c r="A14" s="101">
        <v>6</v>
      </c>
      <c r="B14" s="102"/>
      <c r="C14" s="102"/>
      <c r="D14" s="102"/>
      <c r="E14" s="102"/>
      <c r="F14" s="102">
        <v>5</v>
      </c>
      <c r="G14" s="102">
        <v>1</v>
      </c>
      <c r="H14" s="102">
        <v>1</v>
      </c>
      <c r="I14" s="102" t="s">
        <v>299</v>
      </c>
      <c r="J14" s="102">
        <v>1</v>
      </c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39" t="s">
        <v>581</v>
      </c>
      <c r="AB14" s="102">
        <f t="shared" si="0"/>
        <v>1</v>
      </c>
      <c r="AE14">
        <f t="shared" si="1"/>
        <v>5</v>
      </c>
      <c r="AF14">
        <f>SUMPRODUCT(J14:Y14,電気使用量!$D$6:$S$6)</f>
        <v>78</v>
      </c>
      <c r="AG14">
        <f t="shared" si="2"/>
        <v>7.8E-2</v>
      </c>
      <c r="AH14">
        <f t="shared" si="3"/>
        <v>0.39</v>
      </c>
      <c r="AI14">
        <f>SUMPRODUCT(J14:Y14,電気使用量!$D$7:$S$7)</f>
        <v>0</v>
      </c>
      <c r="AJ14">
        <f t="shared" si="4"/>
        <v>0</v>
      </c>
      <c r="AK14">
        <f t="shared" si="5"/>
        <v>0</v>
      </c>
    </row>
    <row r="15" spans="1:37" ht="28.5" customHeight="1">
      <c r="A15" s="101">
        <v>7</v>
      </c>
      <c r="B15" s="102"/>
      <c r="C15" s="102"/>
      <c r="D15" s="102"/>
      <c r="E15" s="102"/>
      <c r="F15" s="102">
        <v>25</v>
      </c>
      <c r="G15" s="102">
        <v>2</v>
      </c>
      <c r="H15" s="102">
        <v>1</v>
      </c>
      <c r="I15" s="102" t="s">
        <v>300</v>
      </c>
      <c r="J15" s="102">
        <v>1</v>
      </c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39" t="s">
        <v>581</v>
      </c>
      <c r="AB15" s="102">
        <f t="shared" si="0"/>
        <v>1</v>
      </c>
      <c r="AE15">
        <f t="shared" si="1"/>
        <v>50</v>
      </c>
      <c r="AF15">
        <f>SUMPRODUCT(J15:Y15,電気使用量!$D$6:$S$6)</f>
        <v>78</v>
      </c>
      <c r="AG15">
        <f t="shared" si="2"/>
        <v>7.8E-2</v>
      </c>
      <c r="AH15">
        <f t="shared" si="3"/>
        <v>3.9</v>
      </c>
      <c r="AI15">
        <f>SUMPRODUCT(J15:Y15,電気使用量!$D$7:$S$7)</f>
        <v>0</v>
      </c>
      <c r="AJ15">
        <f t="shared" si="4"/>
        <v>0</v>
      </c>
      <c r="AK15">
        <f t="shared" si="5"/>
        <v>0</v>
      </c>
    </row>
    <row r="16" spans="1:37" ht="21" customHeight="1">
      <c r="A16" s="101">
        <v>8</v>
      </c>
      <c r="B16" s="102"/>
      <c r="C16" s="102"/>
      <c r="D16" s="102"/>
      <c r="E16" s="102"/>
      <c r="F16" s="102">
        <v>5</v>
      </c>
      <c r="G16" s="102">
        <v>1</v>
      </c>
      <c r="H16" s="102">
        <v>1</v>
      </c>
      <c r="I16" s="102" t="s">
        <v>301</v>
      </c>
      <c r="J16" s="102">
        <v>2</v>
      </c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39" t="s">
        <v>581</v>
      </c>
      <c r="AB16" s="102">
        <f t="shared" si="0"/>
        <v>2</v>
      </c>
      <c r="AE16">
        <f t="shared" si="1"/>
        <v>5</v>
      </c>
      <c r="AF16">
        <f>SUMPRODUCT(J16:Y16,電気使用量!$D$6:$S$6)</f>
        <v>156</v>
      </c>
      <c r="AG16">
        <f t="shared" si="2"/>
        <v>0.156</v>
      </c>
      <c r="AH16">
        <f t="shared" si="3"/>
        <v>0.78</v>
      </c>
      <c r="AI16">
        <f>SUMPRODUCT(J16:Y16,電気使用量!$D$7:$S$7)</f>
        <v>0</v>
      </c>
      <c r="AJ16">
        <f t="shared" si="4"/>
        <v>0</v>
      </c>
      <c r="AK16">
        <f t="shared" si="5"/>
        <v>0</v>
      </c>
    </row>
    <row r="17" spans="1:37" ht="57" customHeight="1">
      <c r="A17" s="101">
        <v>9</v>
      </c>
      <c r="B17" s="102"/>
      <c r="C17" s="102"/>
      <c r="D17" s="102"/>
      <c r="E17" s="102"/>
      <c r="F17" s="102">
        <v>5</v>
      </c>
      <c r="G17" s="102">
        <v>1</v>
      </c>
      <c r="H17" s="102">
        <v>1</v>
      </c>
      <c r="I17" s="102" t="s">
        <v>582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>
        <v>1</v>
      </c>
      <c r="Y17" s="102"/>
      <c r="Z17" s="102"/>
      <c r="AA17" s="130" t="s">
        <v>583</v>
      </c>
      <c r="AB17" s="102">
        <f t="shared" si="0"/>
        <v>1</v>
      </c>
      <c r="AE17">
        <f t="shared" si="1"/>
        <v>5</v>
      </c>
      <c r="AF17">
        <f>SUMPRODUCT(J17:Y17,電気使用量!$D$6:$S$6)</f>
        <v>54</v>
      </c>
      <c r="AG17">
        <f t="shared" si="2"/>
        <v>5.3999999999999999E-2</v>
      </c>
      <c r="AH17">
        <f t="shared" si="3"/>
        <v>0.27</v>
      </c>
      <c r="AI17">
        <f>SUMPRODUCT(J17:Y17,電気使用量!$D$7:$S$7)</f>
        <v>0</v>
      </c>
      <c r="AJ17">
        <f t="shared" si="4"/>
        <v>0</v>
      </c>
      <c r="AK17">
        <f t="shared" si="5"/>
        <v>0</v>
      </c>
    </row>
    <row r="18" spans="1:37" ht="21" customHeight="1">
      <c r="A18" s="101">
        <v>10</v>
      </c>
      <c r="B18" s="102"/>
      <c r="C18" s="102"/>
      <c r="D18" s="102"/>
      <c r="E18" s="102"/>
      <c r="F18" s="102">
        <v>5</v>
      </c>
      <c r="G18" s="102">
        <v>1</v>
      </c>
      <c r="H18" s="102">
        <v>1</v>
      </c>
      <c r="I18" s="102" t="s">
        <v>302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>
        <v>1</v>
      </c>
      <c r="AA18" s="102" t="s">
        <v>303</v>
      </c>
      <c r="AB18" s="102">
        <f t="shared" si="0"/>
        <v>1</v>
      </c>
      <c r="AD18" s="171" t="s">
        <v>716</v>
      </c>
      <c r="AE18">
        <f t="shared" si="1"/>
        <v>5</v>
      </c>
      <c r="AF18">
        <f>SUMPRODUCT(J18:Y18,電気使用量!$D$6:$S$6)</f>
        <v>0</v>
      </c>
      <c r="AG18">
        <f t="shared" si="2"/>
        <v>0</v>
      </c>
      <c r="AH18">
        <f t="shared" si="3"/>
        <v>0</v>
      </c>
      <c r="AI18">
        <f>SUMPRODUCT(J18:Y18,電気使用量!$D$7:$S$7)</f>
        <v>0</v>
      </c>
      <c r="AJ18">
        <f t="shared" si="4"/>
        <v>0</v>
      </c>
      <c r="AK18">
        <f t="shared" si="5"/>
        <v>0</v>
      </c>
    </row>
    <row r="19" spans="1:37" ht="21" customHeight="1">
      <c r="A19" s="101">
        <v>11</v>
      </c>
      <c r="B19" s="102"/>
      <c r="C19" s="102"/>
      <c r="D19" s="102"/>
      <c r="E19" s="102"/>
      <c r="F19" s="102">
        <v>25</v>
      </c>
      <c r="G19" s="102">
        <v>2</v>
      </c>
      <c r="H19" s="102">
        <v>1</v>
      </c>
      <c r="I19" s="102" t="s">
        <v>304</v>
      </c>
      <c r="J19" s="102"/>
      <c r="K19" s="102"/>
      <c r="L19" s="102"/>
      <c r="M19" s="102"/>
      <c r="N19" s="102">
        <v>1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>
        <f t="shared" si="0"/>
        <v>1</v>
      </c>
      <c r="AE19">
        <f t="shared" si="1"/>
        <v>50</v>
      </c>
      <c r="AF19">
        <f>SUMPRODUCT(J19:Y19,電気使用量!$D$6:$S$6)</f>
        <v>41</v>
      </c>
      <c r="AG19">
        <f t="shared" si="2"/>
        <v>4.1000000000000002E-2</v>
      </c>
      <c r="AH19">
        <f t="shared" si="3"/>
        <v>2.0500000000000003</v>
      </c>
      <c r="AI19">
        <f>SUMPRODUCT(J19:Y19,電気使用量!$D$7:$S$7)</f>
        <v>0</v>
      </c>
      <c r="AJ19">
        <f t="shared" si="4"/>
        <v>0</v>
      </c>
      <c r="AK19">
        <f t="shared" si="5"/>
        <v>0</v>
      </c>
    </row>
    <row r="20" spans="1:37" ht="36" customHeight="1">
      <c r="A20" s="101">
        <v>12</v>
      </c>
      <c r="B20" s="102"/>
      <c r="C20" s="102"/>
      <c r="D20" s="102"/>
      <c r="E20" s="102"/>
      <c r="F20" s="102">
        <v>50</v>
      </c>
      <c r="G20" s="102">
        <v>1</v>
      </c>
      <c r="H20" s="102">
        <v>1</v>
      </c>
      <c r="I20" s="102" t="s">
        <v>305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>
        <v>1</v>
      </c>
      <c r="Z20" s="174">
        <v>2</v>
      </c>
      <c r="AA20" s="176" t="s">
        <v>584</v>
      </c>
      <c r="AB20" s="102">
        <f t="shared" si="0"/>
        <v>3</v>
      </c>
      <c r="AC20" t="s">
        <v>585</v>
      </c>
      <c r="AD20" s="212" t="s">
        <v>718</v>
      </c>
      <c r="AE20">
        <f t="shared" si="1"/>
        <v>50</v>
      </c>
      <c r="AF20">
        <f>SUMPRODUCT(J20:Y20,電気使用量!$D$6:$S$6)</f>
        <v>19</v>
      </c>
      <c r="AG20">
        <f t="shared" si="2"/>
        <v>1.9E-2</v>
      </c>
      <c r="AH20">
        <f t="shared" si="3"/>
        <v>0.95</v>
      </c>
      <c r="AI20">
        <f>SUMPRODUCT(J20:Y20,電気使用量!$D$7:$S$7)</f>
        <v>0</v>
      </c>
      <c r="AJ20">
        <f t="shared" si="4"/>
        <v>0</v>
      </c>
      <c r="AK20">
        <f t="shared" si="5"/>
        <v>0</v>
      </c>
    </row>
    <row r="21" spans="1:37" ht="21" customHeight="1">
      <c r="A21" s="101">
        <v>13</v>
      </c>
      <c r="B21" s="102"/>
      <c r="C21" s="102"/>
      <c r="D21" s="102"/>
      <c r="E21" s="102"/>
      <c r="F21" s="102">
        <v>100</v>
      </c>
      <c r="G21" s="102">
        <v>1</v>
      </c>
      <c r="H21" s="102">
        <v>1</v>
      </c>
      <c r="I21" s="102" t="s">
        <v>238</v>
      </c>
      <c r="J21" s="102"/>
      <c r="K21" s="102"/>
      <c r="L21" s="102"/>
      <c r="M21" s="102"/>
      <c r="N21" s="102">
        <v>1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>
        <v>1</v>
      </c>
      <c r="Z21" s="102">
        <v>2</v>
      </c>
      <c r="AA21" s="102" t="s">
        <v>586</v>
      </c>
      <c r="AB21" s="102">
        <f t="shared" si="0"/>
        <v>4</v>
      </c>
      <c r="AD21" s="171" t="s">
        <v>717</v>
      </c>
      <c r="AE21">
        <f t="shared" si="1"/>
        <v>100</v>
      </c>
      <c r="AF21">
        <f>SUMPRODUCT(J21:Y21,電気使用量!$D$6:$S$6)</f>
        <v>60</v>
      </c>
      <c r="AG21">
        <f t="shared" si="2"/>
        <v>0.06</v>
      </c>
      <c r="AH21">
        <f t="shared" si="3"/>
        <v>6</v>
      </c>
      <c r="AI21">
        <f>SUMPRODUCT(J21:Y21,電気使用量!$D$7:$S$7)</f>
        <v>0</v>
      </c>
      <c r="AJ21">
        <f t="shared" si="4"/>
        <v>0</v>
      </c>
      <c r="AK21">
        <f t="shared" si="5"/>
        <v>0</v>
      </c>
    </row>
    <row r="22" spans="1:37" ht="21" customHeight="1">
      <c r="A22" s="101">
        <v>14</v>
      </c>
      <c r="B22" s="102"/>
      <c r="C22" s="102"/>
      <c r="D22" s="102"/>
      <c r="E22" s="102"/>
      <c r="F22" s="102">
        <v>100</v>
      </c>
      <c r="G22" s="102">
        <v>1</v>
      </c>
      <c r="H22" s="102">
        <v>1</v>
      </c>
      <c r="I22" s="102" t="s">
        <v>237</v>
      </c>
      <c r="J22" s="102"/>
      <c r="K22" s="102"/>
      <c r="L22" s="102"/>
      <c r="M22" s="102"/>
      <c r="N22" s="102">
        <v>1</v>
      </c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>
        <v>1</v>
      </c>
      <c r="Z22" s="102">
        <v>2</v>
      </c>
      <c r="AA22" s="102" t="s">
        <v>586</v>
      </c>
      <c r="AB22" s="102">
        <f t="shared" si="0"/>
        <v>4</v>
      </c>
      <c r="AD22" s="171" t="s">
        <v>717</v>
      </c>
      <c r="AE22">
        <f t="shared" si="1"/>
        <v>100</v>
      </c>
      <c r="AF22">
        <f>SUMPRODUCT(J22:Y22,電気使用量!$D$6:$S$6)</f>
        <v>60</v>
      </c>
      <c r="AG22">
        <f t="shared" si="2"/>
        <v>0.06</v>
      </c>
      <c r="AH22">
        <f t="shared" si="3"/>
        <v>6</v>
      </c>
      <c r="AI22">
        <f>SUMPRODUCT(J22:Y22,電気使用量!$D$7:$S$7)</f>
        <v>0</v>
      </c>
      <c r="AJ22">
        <f t="shared" si="4"/>
        <v>0</v>
      </c>
      <c r="AK22">
        <f t="shared" si="5"/>
        <v>0</v>
      </c>
    </row>
    <row r="23" spans="1:37" ht="21" customHeight="1">
      <c r="A23" s="101">
        <v>15</v>
      </c>
      <c r="B23" s="102"/>
      <c r="C23" s="102"/>
      <c r="D23" s="102"/>
      <c r="E23" s="102"/>
      <c r="F23" s="102">
        <v>100</v>
      </c>
      <c r="G23" s="102">
        <v>1</v>
      </c>
      <c r="H23" s="102">
        <v>1</v>
      </c>
      <c r="I23" s="102" t="s">
        <v>306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>
        <v>1</v>
      </c>
      <c r="Z23" s="102"/>
      <c r="AA23" s="102"/>
      <c r="AB23" s="102">
        <f t="shared" si="0"/>
        <v>1</v>
      </c>
      <c r="AE23">
        <f t="shared" si="1"/>
        <v>100</v>
      </c>
      <c r="AF23">
        <f>SUMPRODUCT(J23:Y23,電気使用量!$D$6:$S$6)</f>
        <v>19</v>
      </c>
      <c r="AG23">
        <f t="shared" si="2"/>
        <v>1.9E-2</v>
      </c>
      <c r="AH23">
        <f t="shared" si="3"/>
        <v>1.9</v>
      </c>
      <c r="AI23">
        <f>SUMPRODUCT(J23:Y23,電気使用量!$D$7:$S$7)</f>
        <v>0</v>
      </c>
      <c r="AJ23">
        <f t="shared" si="4"/>
        <v>0</v>
      </c>
      <c r="AK23">
        <f t="shared" si="5"/>
        <v>0</v>
      </c>
    </row>
    <row r="24" spans="1:37" ht="21" customHeight="1">
      <c r="A24" s="101">
        <v>16</v>
      </c>
      <c r="B24" s="102"/>
      <c r="C24" s="102"/>
      <c r="D24" s="102"/>
      <c r="E24" s="102"/>
      <c r="F24" s="102">
        <v>250</v>
      </c>
      <c r="G24" s="130">
        <v>1</v>
      </c>
      <c r="H24" s="102">
        <v>1</v>
      </c>
      <c r="I24" s="102" t="s">
        <v>307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>
        <v>11</v>
      </c>
      <c r="Z24" s="174">
        <v>5</v>
      </c>
      <c r="AA24" s="177" t="s">
        <v>587</v>
      </c>
      <c r="AB24" s="102">
        <f t="shared" si="0"/>
        <v>16</v>
      </c>
      <c r="AC24" s="213" t="s">
        <v>588</v>
      </c>
      <c r="AD24" s="214" t="s">
        <v>719</v>
      </c>
      <c r="AE24">
        <f t="shared" si="1"/>
        <v>250</v>
      </c>
      <c r="AF24">
        <f>SUMPRODUCT(J24:Y24,電気使用量!$D$6:$S$6)</f>
        <v>209</v>
      </c>
      <c r="AG24">
        <f t="shared" si="2"/>
        <v>0.20899999999999999</v>
      </c>
      <c r="AH24">
        <f t="shared" si="3"/>
        <v>52.25</v>
      </c>
      <c r="AI24">
        <f>SUMPRODUCT(J24:Y24,電気使用量!$D$7:$S$7)</f>
        <v>0</v>
      </c>
      <c r="AJ24">
        <f t="shared" si="4"/>
        <v>0</v>
      </c>
      <c r="AK24">
        <f t="shared" si="5"/>
        <v>0</v>
      </c>
    </row>
    <row r="25" spans="1:37" ht="21" customHeight="1">
      <c r="A25" s="101">
        <v>17</v>
      </c>
      <c r="B25" s="102"/>
      <c r="C25" s="102"/>
      <c r="D25" s="102"/>
      <c r="E25" s="102"/>
      <c r="F25" s="102">
        <v>250</v>
      </c>
      <c r="G25" s="102">
        <v>1</v>
      </c>
      <c r="H25" s="102">
        <v>1</v>
      </c>
      <c r="I25" s="102" t="s">
        <v>307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>
        <v>3</v>
      </c>
      <c r="AA25" s="102" t="s">
        <v>589</v>
      </c>
      <c r="AB25" s="102">
        <f t="shared" si="0"/>
        <v>3</v>
      </c>
      <c r="AD25" s="171" t="s">
        <v>720</v>
      </c>
      <c r="AE25">
        <f t="shared" si="1"/>
        <v>250</v>
      </c>
      <c r="AF25">
        <f>SUMPRODUCT(J25:Y25,電気使用量!$D$6:$S$6)</f>
        <v>0</v>
      </c>
      <c r="AG25">
        <f t="shared" si="2"/>
        <v>0</v>
      </c>
      <c r="AH25">
        <f t="shared" si="3"/>
        <v>0</v>
      </c>
      <c r="AI25">
        <f>SUMPRODUCT(J25:Y25,電気使用量!$D$7:$S$7)</f>
        <v>0</v>
      </c>
      <c r="AJ25">
        <f t="shared" si="4"/>
        <v>0</v>
      </c>
      <c r="AK25">
        <f t="shared" si="5"/>
        <v>0</v>
      </c>
    </row>
    <row r="26" spans="1:37" ht="21" customHeight="1">
      <c r="A26" s="101">
        <v>18</v>
      </c>
      <c r="B26" s="102"/>
      <c r="C26" s="102"/>
      <c r="D26" s="102"/>
      <c r="E26" s="102"/>
      <c r="F26" s="102">
        <v>100</v>
      </c>
      <c r="G26" s="102">
        <v>1</v>
      </c>
      <c r="H26" s="102">
        <v>1</v>
      </c>
      <c r="I26" s="102" t="s">
        <v>308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>
        <v>1</v>
      </c>
      <c r="AA26" s="102" t="s">
        <v>309</v>
      </c>
      <c r="AB26" s="102">
        <f t="shared" si="0"/>
        <v>1</v>
      </c>
      <c r="AD26" s="171" t="s">
        <v>722</v>
      </c>
      <c r="AE26">
        <f t="shared" si="1"/>
        <v>100</v>
      </c>
      <c r="AF26">
        <f>SUMPRODUCT(J26:Y26,電気使用量!$D$6:$S$6)</f>
        <v>0</v>
      </c>
      <c r="AG26">
        <f t="shared" si="2"/>
        <v>0</v>
      </c>
      <c r="AH26">
        <f t="shared" si="3"/>
        <v>0</v>
      </c>
      <c r="AI26">
        <f>SUMPRODUCT(J26:Y26,電気使用量!$D$7:$S$7)</f>
        <v>0</v>
      </c>
      <c r="AJ26">
        <f t="shared" si="4"/>
        <v>0</v>
      </c>
      <c r="AK26">
        <f t="shared" si="5"/>
        <v>0</v>
      </c>
    </row>
    <row r="27" spans="1:37" ht="63" customHeight="1">
      <c r="A27" s="101">
        <v>19</v>
      </c>
      <c r="B27" s="102"/>
      <c r="C27" s="102"/>
      <c r="D27" s="102"/>
      <c r="E27" s="102"/>
      <c r="F27" s="102">
        <v>250</v>
      </c>
      <c r="G27" s="102">
        <v>9</v>
      </c>
      <c r="H27" s="102">
        <v>1</v>
      </c>
      <c r="I27" s="102" t="s">
        <v>127</v>
      </c>
      <c r="J27" s="102">
        <v>8</v>
      </c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30" t="s">
        <v>590</v>
      </c>
      <c r="AB27" s="102">
        <f t="shared" si="0"/>
        <v>8</v>
      </c>
      <c r="AE27">
        <f t="shared" si="1"/>
        <v>2250</v>
      </c>
      <c r="AF27">
        <f>SUMPRODUCT(J27:Y27,電気使用量!$D$6:$S$6)</f>
        <v>624</v>
      </c>
      <c r="AG27">
        <f t="shared" si="2"/>
        <v>0.624</v>
      </c>
      <c r="AH27">
        <f t="shared" si="3"/>
        <v>1404</v>
      </c>
      <c r="AI27">
        <f>SUMPRODUCT(J27:Y27,電気使用量!$D$7:$S$7)</f>
        <v>0</v>
      </c>
      <c r="AJ27">
        <f t="shared" si="4"/>
        <v>0</v>
      </c>
      <c r="AK27">
        <f t="shared" si="5"/>
        <v>0</v>
      </c>
    </row>
    <row r="28" spans="1:37" ht="21" customHeight="1">
      <c r="A28" s="101">
        <v>20</v>
      </c>
      <c r="B28" s="102"/>
      <c r="C28" s="102"/>
      <c r="D28" s="102"/>
      <c r="E28" s="102"/>
      <c r="F28" s="102">
        <v>50</v>
      </c>
      <c r="G28" s="102">
        <v>1</v>
      </c>
      <c r="H28" s="102">
        <v>1</v>
      </c>
      <c r="I28" s="102" t="s">
        <v>310</v>
      </c>
      <c r="J28" s="102"/>
      <c r="K28" s="102"/>
      <c r="L28" s="102"/>
      <c r="M28" s="102"/>
      <c r="N28" s="102">
        <v>1</v>
      </c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>
        <f t="shared" si="0"/>
        <v>1</v>
      </c>
      <c r="AE28">
        <f t="shared" si="1"/>
        <v>50</v>
      </c>
      <c r="AF28">
        <f>SUMPRODUCT(J28:Y28,電気使用量!$D$6:$S$6)</f>
        <v>41</v>
      </c>
      <c r="AG28">
        <f t="shared" si="2"/>
        <v>4.1000000000000002E-2</v>
      </c>
      <c r="AH28">
        <f t="shared" si="3"/>
        <v>2.0500000000000003</v>
      </c>
      <c r="AI28">
        <f>SUMPRODUCT(J28:Y28,電気使用量!$D$7:$S$7)</f>
        <v>0</v>
      </c>
      <c r="AJ28">
        <f t="shared" si="4"/>
        <v>0</v>
      </c>
      <c r="AK28">
        <f t="shared" si="5"/>
        <v>0</v>
      </c>
    </row>
    <row r="29" spans="1:37" ht="68.25" customHeight="1">
      <c r="A29" s="101">
        <v>21</v>
      </c>
      <c r="B29" s="102"/>
      <c r="C29" s="102"/>
      <c r="D29" s="102"/>
      <c r="E29" s="102"/>
      <c r="F29" s="102">
        <v>250</v>
      </c>
      <c r="G29" s="102">
        <v>1</v>
      </c>
      <c r="H29" s="102">
        <v>1</v>
      </c>
      <c r="I29" s="102" t="s">
        <v>236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203">
        <v>1</v>
      </c>
      <c r="U29" s="102"/>
      <c r="V29" s="102"/>
      <c r="W29" s="102"/>
      <c r="X29" s="102"/>
      <c r="Y29" s="102"/>
      <c r="Z29" s="203">
        <v>1</v>
      </c>
      <c r="AA29" s="137" t="s">
        <v>591</v>
      </c>
      <c r="AB29" s="102">
        <f t="shared" si="0"/>
        <v>2</v>
      </c>
      <c r="AD29" s="171" t="s">
        <v>723</v>
      </c>
      <c r="AE29">
        <f t="shared" si="1"/>
        <v>250</v>
      </c>
      <c r="AF29">
        <f>SUMPRODUCT(J29:Y29,電気使用量!$D$6:$S$6)</f>
        <v>22</v>
      </c>
      <c r="AG29">
        <f t="shared" si="2"/>
        <v>2.1999999999999999E-2</v>
      </c>
      <c r="AH29">
        <f t="shared" si="3"/>
        <v>5.5</v>
      </c>
      <c r="AI29">
        <f>SUMPRODUCT(J29:Y29,電気使用量!$D$7:$S$7)</f>
        <v>0</v>
      </c>
      <c r="AJ29">
        <f t="shared" si="4"/>
        <v>0</v>
      </c>
      <c r="AK29">
        <f t="shared" si="5"/>
        <v>0</v>
      </c>
    </row>
    <row r="30" spans="1:37" ht="21" customHeight="1">
      <c r="A30" s="101">
        <v>22</v>
      </c>
      <c r="B30" s="102"/>
      <c r="C30" s="102"/>
      <c r="D30" s="102"/>
      <c r="E30" s="102"/>
      <c r="F30" s="102">
        <v>250</v>
      </c>
      <c r="G30" s="102">
        <v>1</v>
      </c>
      <c r="H30" s="102">
        <v>1</v>
      </c>
      <c r="I30" s="102" t="s">
        <v>289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>
        <v>1</v>
      </c>
      <c r="AA30" s="129" t="s">
        <v>592</v>
      </c>
      <c r="AB30" s="102">
        <f t="shared" si="0"/>
        <v>1</v>
      </c>
      <c r="AD30" s="171" t="s">
        <v>724</v>
      </c>
      <c r="AE30">
        <f t="shared" si="1"/>
        <v>250</v>
      </c>
      <c r="AF30">
        <f>SUMPRODUCT(J30:Y30,電気使用量!$D$6:$S$6)</f>
        <v>0</v>
      </c>
      <c r="AG30">
        <f t="shared" si="2"/>
        <v>0</v>
      </c>
      <c r="AH30">
        <f t="shared" si="3"/>
        <v>0</v>
      </c>
      <c r="AI30">
        <f>SUMPRODUCT(J30:Y30,電気使用量!$D$7:$S$7)</f>
        <v>0</v>
      </c>
      <c r="AJ30">
        <f t="shared" si="4"/>
        <v>0</v>
      </c>
      <c r="AK30">
        <f t="shared" si="5"/>
        <v>0</v>
      </c>
    </row>
    <row r="31" spans="1:37" ht="34.5" customHeight="1">
      <c r="A31" s="101">
        <v>23</v>
      </c>
      <c r="B31" s="102"/>
      <c r="C31" s="102"/>
      <c r="D31" s="102"/>
      <c r="E31" s="102"/>
      <c r="F31" s="102">
        <v>50</v>
      </c>
      <c r="G31" s="102">
        <v>1</v>
      </c>
      <c r="H31" s="102">
        <v>1</v>
      </c>
      <c r="I31" s="102" t="s">
        <v>311</v>
      </c>
      <c r="J31" s="102"/>
      <c r="K31" s="102"/>
      <c r="L31" s="102">
        <v>2</v>
      </c>
      <c r="M31" s="102"/>
      <c r="N31" s="102"/>
      <c r="O31" s="102"/>
      <c r="P31" s="203">
        <v>3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30" t="s">
        <v>593</v>
      </c>
      <c r="AB31" s="102">
        <f t="shared" si="0"/>
        <v>5</v>
      </c>
      <c r="AE31">
        <f t="shared" si="1"/>
        <v>50</v>
      </c>
      <c r="AF31">
        <f>SUMPRODUCT(J31:Y31,電気使用量!$D$6:$S$6)</f>
        <v>279</v>
      </c>
      <c r="AG31">
        <f t="shared" si="2"/>
        <v>0.27900000000000003</v>
      </c>
      <c r="AH31">
        <f t="shared" si="3"/>
        <v>13.950000000000001</v>
      </c>
      <c r="AI31">
        <f>SUMPRODUCT(J31:Y31,電気使用量!$D$7:$S$7)</f>
        <v>0</v>
      </c>
      <c r="AJ31">
        <f t="shared" si="4"/>
        <v>0</v>
      </c>
      <c r="AK31">
        <f t="shared" si="5"/>
        <v>0</v>
      </c>
    </row>
    <row r="32" spans="1:37">
      <c r="A32" s="101">
        <v>24</v>
      </c>
      <c r="B32" s="102"/>
      <c r="C32" s="102"/>
      <c r="D32" s="102"/>
      <c r="E32" s="102"/>
      <c r="F32" s="102">
        <v>250</v>
      </c>
      <c r="G32" s="102">
        <v>1</v>
      </c>
      <c r="H32" s="102">
        <v>1</v>
      </c>
      <c r="I32" s="102" t="s">
        <v>312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>
        <v>3</v>
      </c>
      <c r="Z32" s="102">
        <v>1</v>
      </c>
      <c r="AA32" s="102" t="s">
        <v>313</v>
      </c>
      <c r="AB32" s="102">
        <f t="shared" si="0"/>
        <v>4</v>
      </c>
      <c r="AD32" s="171" t="s">
        <v>719</v>
      </c>
      <c r="AE32">
        <f t="shared" si="1"/>
        <v>250</v>
      </c>
      <c r="AF32">
        <f>SUMPRODUCT(J32:Y32,電気使用量!$D$6:$S$6)</f>
        <v>57</v>
      </c>
      <c r="AG32">
        <f t="shared" si="2"/>
        <v>5.7000000000000002E-2</v>
      </c>
      <c r="AH32">
        <f t="shared" si="3"/>
        <v>14.25</v>
      </c>
      <c r="AI32">
        <f>SUMPRODUCT(J32:Y32,電気使用量!$D$7:$S$7)</f>
        <v>0</v>
      </c>
      <c r="AJ32">
        <f t="shared" si="4"/>
        <v>0</v>
      </c>
      <c r="AK32">
        <f t="shared" si="5"/>
        <v>0</v>
      </c>
    </row>
    <row r="33" spans="1:37" ht="37.5">
      <c r="A33" s="101">
        <v>25</v>
      </c>
      <c r="B33" s="102"/>
      <c r="C33" s="102"/>
      <c r="D33" s="102"/>
      <c r="E33" s="102"/>
      <c r="F33" s="102">
        <v>250</v>
      </c>
      <c r="G33" s="102">
        <v>1</v>
      </c>
      <c r="H33" s="102">
        <v>1</v>
      </c>
      <c r="I33" s="102" t="s">
        <v>312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>
        <v>2</v>
      </c>
      <c r="AA33" s="102" t="s">
        <v>594</v>
      </c>
      <c r="AB33" s="102">
        <f t="shared" si="0"/>
        <v>2</v>
      </c>
      <c r="AD33" s="206" t="s">
        <v>725</v>
      </c>
      <c r="AE33">
        <f t="shared" si="1"/>
        <v>250</v>
      </c>
      <c r="AF33">
        <f>SUMPRODUCT(J33:Y33,電気使用量!$D$6:$S$6)</f>
        <v>0</v>
      </c>
      <c r="AG33">
        <f t="shared" si="2"/>
        <v>0</v>
      </c>
      <c r="AH33">
        <f t="shared" si="3"/>
        <v>0</v>
      </c>
      <c r="AI33">
        <f>SUMPRODUCT(J33:Y33,電気使用量!$D$7:$S$7)</f>
        <v>0</v>
      </c>
      <c r="AJ33">
        <f t="shared" si="4"/>
        <v>0</v>
      </c>
      <c r="AK33">
        <f t="shared" si="5"/>
        <v>0</v>
      </c>
    </row>
    <row r="34" spans="1:37">
      <c r="A34" s="101">
        <v>26</v>
      </c>
      <c r="B34" s="102"/>
      <c r="C34" s="102"/>
      <c r="D34" s="102"/>
      <c r="E34" s="102"/>
      <c r="F34" s="102">
        <v>5</v>
      </c>
      <c r="G34" s="102">
        <v>1</v>
      </c>
      <c r="H34" s="102">
        <v>1</v>
      </c>
      <c r="I34" s="102" t="s">
        <v>314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>
        <v>1</v>
      </c>
      <c r="AA34" s="102" t="s">
        <v>595</v>
      </c>
      <c r="AB34" s="102">
        <f t="shared" si="0"/>
        <v>1</v>
      </c>
      <c r="AD34" s="171" t="s">
        <v>726</v>
      </c>
      <c r="AE34">
        <f t="shared" si="1"/>
        <v>5</v>
      </c>
      <c r="AF34">
        <f>SUMPRODUCT(J34:Y34,電気使用量!$D$6:$S$6)</f>
        <v>0</v>
      </c>
      <c r="AG34">
        <f t="shared" si="2"/>
        <v>0</v>
      </c>
      <c r="AH34">
        <f t="shared" si="3"/>
        <v>0</v>
      </c>
      <c r="AI34">
        <f>SUMPRODUCT(J34:Y34,電気使用量!$D$7:$S$7)</f>
        <v>0</v>
      </c>
      <c r="AJ34">
        <f t="shared" si="4"/>
        <v>0</v>
      </c>
      <c r="AK34">
        <f t="shared" si="5"/>
        <v>0</v>
      </c>
    </row>
    <row r="35" spans="1:37">
      <c r="A35" s="101">
        <v>27</v>
      </c>
      <c r="B35" s="102"/>
      <c r="C35" s="102"/>
      <c r="D35" s="102"/>
      <c r="E35" s="102"/>
      <c r="F35" s="102">
        <v>100</v>
      </c>
      <c r="G35" s="102">
        <v>2</v>
      </c>
      <c r="H35" s="102">
        <v>1</v>
      </c>
      <c r="I35" s="102" t="s">
        <v>315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29" t="s">
        <v>292</v>
      </c>
      <c r="AB35" s="102">
        <f t="shared" si="0"/>
        <v>0</v>
      </c>
      <c r="AE35">
        <f t="shared" si="1"/>
        <v>200</v>
      </c>
      <c r="AF35">
        <f>SUMPRODUCT(J35:Y35,電気使用量!$D$6:$S$6)</f>
        <v>0</v>
      </c>
      <c r="AG35">
        <f t="shared" si="2"/>
        <v>0</v>
      </c>
      <c r="AH35">
        <f t="shared" si="3"/>
        <v>0</v>
      </c>
      <c r="AI35">
        <f>SUMPRODUCT(J35:Y35,電気使用量!$D$7:$S$7)</f>
        <v>0</v>
      </c>
      <c r="AJ35">
        <f t="shared" si="4"/>
        <v>0</v>
      </c>
      <c r="AK35">
        <f t="shared" si="5"/>
        <v>0</v>
      </c>
    </row>
    <row r="36" spans="1:37">
      <c r="A36" s="178">
        <v>28</v>
      </c>
      <c r="B36" s="179"/>
      <c r="C36" s="179"/>
      <c r="D36" s="179"/>
      <c r="E36" s="179"/>
      <c r="F36" s="179">
        <v>0</v>
      </c>
      <c r="G36" s="179">
        <v>0</v>
      </c>
      <c r="H36" s="179">
        <v>1</v>
      </c>
      <c r="I36" s="179" t="s">
        <v>596</v>
      </c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>
        <v>1</v>
      </c>
      <c r="AA36" s="179" t="s">
        <v>597</v>
      </c>
      <c r="AB36" s="102">
        <f t="shared" si="0"/>
        <v>1</v>
      </c>
      <c r="AC36" t="s">
        <v>598</v>
      </c>
      <c r="AD36" s="215" t="s">
        <v>727</v>
      </c>
      <c r="AE36">
        <f t="shared" si="1"/>
        <v>0</v>
      </c>
      <c r="AF36">
        <f>SUMPRODUCT(J36:Y36,電気使用量!$D$6:$S$6)</f>
        <v>0</v>
      </c>
      <c r="AG36">
        <f t="shared" si="2"/>
        <v>0</v>
      </c>
      <c r="AH36">
        <f t="shared" si="3"/>
        <v>0</v>
      </c>
      <c r="AI36">
        <f>SUMPRODUCT(J36:Y36,電気使用量!$D$7:$S$7)</f>
        <v>0</v>
      </c>
      <c r="AJ36">
        <f t="shared" si="4"/>
        <v>0</v>
      </c>
      <c r="AK36">
        <f t="shared" si="5"/>
        <v>0</v>
      </c>
    </row>
    <row r="37" spans="1:37">
      <c r="A37" s="178">
        <v>29</v>
      </c>
      <c r="B37" s="179"/>
      <c r="C37" s="179"/>
      <c r="D37" s="179"/>
      <c r="E37" s="179"/>
      <c r="F37" s="179">
        <v>0</v>
      </c>
      <c r="G37" s="179">
        <v>0</v>
      </c>
      <c r="H37" s="179">
        <v>1</v>
      </c>
      <c r="I37" s="179" t="s">
        <v>599</v>
      </c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>
        <v>6</v>
      </c>
      <c r="Z37" s="179">
        <v>16</v>
      </c>
      <c r="AA37" s="179" t="s">
        <v>600</v>
      </c>
      <c r="AB37" s="102">
        <f t="shared" si="0"/>
        <v>22</v>
      </c>
      <c r="AC37" t="s">
        <v>598</v>
      </c>
      <c r="AD37" s="171" t="s">
        <v>728</v>
      </c>
      <c r="AE37">
        <f t="shared" si="1"/>
        <v>0</v>
      </c>
      <c r="AF37">
        <f>SUMPRODUCT(J37:Y37,電気使用量!$D$6:$S$6)</f>
        <v>114</v>
      </c>
      <c r="AG37">
        <f t="shared" si="2"/>
        <v>0.114</v>
      </c>
      <c r="AH37">
        <f t="shared" si="3"/>
        <v>0</v>
      </c>
      <c r="AI37">
        <f>SUMPRODUCT(J37:Y37,電気使用量!$D$7:$S$7)</f>
        <v>0</v>
      </c>
      <c r="AJ37">
        <f t="shared" si="4"/>
        <v>0</v>
      </c>
      <c r="AK37">
        <f t="shared" si="5"/>
        <v>0</v>
      </c>
    </row>
    <row r="38" spans="1:37">
      <c r="A38" s="178">
        <v>30</v>
      </c>
      <c r="B38" s="179">
        <v>1</v>
      </c>
      <c r="C38" s="179"/>
      <c r="D38" s="179">
        <v>10</v>
      </c>
      <c r="E38" s="179" t="s">
        <v>601</v>
      </c>
      <c r="F38" s="179">
        <v>250</v>
      </c>
      <c r="G38" s="179">
        <v>1</v>
      </c>
      <c r="H38" s="179">
        <v>1</v>
      </c>
      <c r="I38" s="179" t="s">
        <v>602</v>
      </c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>
        <v>1</v>
      </c>
      <c r="AA38" s="179" t="s">
        <v>603</v>
      </c>
      <c r="AB38" s="102">
        <f t="shared" si="0"/>
        <v>1</v>
      </c>
      <c r="AC38" t="s">
        <v>598</v>
      </c>
      <c r="AD38" s="171" t="s">
        <v>729</v>
      </c>
      <c r="AE38">
        <f t="shared" si="1"/>
        <v>250</v>
      </c>
      <c r="AF38">
        <f>SUMPRODUCT(J38:Y38,電気使用量!$D$6:$S$6)</f>
        <v>0</v>
      </c>
      <c r="AG38">
        <f t="shared" si="2"/>
        <v>0</v>
      </c>
      <c r="AH38">
        <f t="shared" si="3"/>
        <v>0</v>
      </c>
      <c r="AI38">
        <f>SUMPRODUCT(J38:Y38,電気使用量!$D$7:$S$7)</f>
        <v>0</v>
      </c>
      <c r="AJ38">
        <f t="shared" si="4"/>
        <v>0</v>
      </c>
      <c r="AK38">
        <f t="shared" si="5"/>
        <v>0</v>
      </c>
    </row>
    <row r="39" spans="1:37">
      <c r="J39">
        <f>SUM(J9:J38)</f>
        <v>52</v>
      </c>
      <c r="K39">
        <f t="shared" ref="K39:AB39" si="6">SUM(K9:K38)</f>
        <v>0</v>
      </c>
      <c r="L39">
        <f t="shared" si="6"/>
        <v>2</v>
      </c>
      <c r="M39">
        <f t="shared" si="6"/>
        <v>0</v>
      </c>
      <c r="N39">
        <f t="shared" si="6"/>
        <v>4</v>
      </c>
      <c r="O39">
        <f t="shared" si="6"/>
        <v>0</v>
      </c>
      <c r="P39">
        <f t="shared" si="6"/>
        <v>3</v>
      </c>
      <c r="Q39">
        <f t="shared" si="6"/>
        <v>0</v>
      </c>
      <c r="R39">
        <f t="shared" si="6"/>
        <v>0</v>
      </c>
      <c r="S39">
        <f t="shared" si="6"/>
        <v>0</v>
      </c>
      <c r="T39">
        <f t="shared" si="6"/>
        <v>1</v>
      </c>
      <c r="U39">
        <f t="shared" si="6"/>
        <v>0</v>
      </c>
      <c r="V39">
        <f t="shared" si="6"/>
        <v>0</v>
      </c>
      <c r="W39">
        <f t="shared" si="6"/>
        <v>0</v>
      </c>
      <c r="X39">
        <f t="shared" si="6"/>
        <v>1</v>
      </c>
      <c r="Y39">
        <f t="shared" si="6"/>
        <v>24</v>
      </c>
      <c r="Z39">
        <f t="shared" si="6"/>
        <v>41</v>
      </c>
      <c r="AB39">
        <f t="shared" si="6"/>
        <v>128</v>
      </c>
    </row>
    <row r="40" spans="1:37">
      <c r="AE40" t="s">
        <v>108</v>
      </c>
      <c r="AG40">
        <f>SUM(AG9:AG38)</f>
        <v>5.0310000000000006</v>
      </c>
      <c r="AH40">
        <f t="shared" ref="AH40:AK40" si="7">SUM(AH9:AH38)</f>
        <v>2322.3199999999997</v>
      </c>
      <c r="AJ40">
        <f t="shared" si="7"/>
        <v>0</v>
      </c>
      <c r="AK40">
        <f t="shared" si="7"/>
        <v>0</v>
      </c>
    </row>
  </sheetData>
  <mergeCells count="32">
    <mergeCell ref="L6:M6"/>
    <mergeCell ref="N6:O6"/>
    <mergeCell ref="P6:Q6"/>
    <mergeCell ref="R6:S6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J6:K6"/>
    <mergeCell ref="AC12:AC13"/>
    <mergeCell ref="T6:U6"/>
    <mergeCell ref="V6:V8"/>
    <mergeCell ref="W6:W8"/>
    <mergeCell ref="X6:X8"/>
    <mergeCell ref="Y6:Y8"/>
    <mergeCell ref="AB4:AB8"/>
    <mergeCell ref="J4:U4"/>
    <mergeCell ref="V4:W5"/>
    <mergeCell ref="X4:Y5"/>
    <mergeCell ref="Z4:Z8"/>
    <mergeCell ref="AA4:AA8"/>
    <mergeCell ref="J5:M5"/>
    <mergeCell ref="N5:Q5"/>
    <mergeCell ref="R5:S5"/>
    <mergeCell ref="T5:U5"/>
  </mergeCells>
  <phoneticPr fontId="3"/>
  <pageMargins left="0.70866141732283472" right="0.31496062992125984" top="0.74803149606299213" bottom="0.74803149606299213" header="0.31496062992125984" footer="0.31496062992125984"/>
  <pageSetup paperSize="8" scale="41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5E85-B227-44F8-BF0A-8B2A063355D6}">
  <sheetPr>
    <tabColor rgb="FF00B0F0"/>
  </sheetPr>
  <dimension ref="A1:AJ149"/>
  <sheetViews>
    <sheetView topLeftCell="AB88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120" customWidth="1"/>
    <col min="30" max="30" width="15.125" bestFit="1" customWidth="1"/>
  </cols>
  <sheetData>
    <row r="1" spans="1:36" ht="30" customHeight="1">
      <c r="A1" t="s">
        <v>67</v>
      </c>
    </row>
    <row r="2" spans="1:36" ht="30" customHeight="1">
      <c r="A2" s="314" t="s">
        <v>316</v>
      </c>
      <c r="B2" s="314"/>
      <c r="C2" s="314"/>
      <c r="D2" s="314"/>
      <c r="E2" s="314"/>
      <c r="F2" s="314"/>
      <c r="G2" s="314"/>
      <c r="H2" s="314"/>
      <c r="I2" s="314"/>
    </row>
    <row r="3" spans="1:36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6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6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6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E6" s="104" t="s">
        <v>125</v>
      </c>
      <c r="AF6" s="104"/>
      <c r="AG6" s="105"/>
      <c r="AH6" s="107" t="s">
        <v>131</v>
      </c>
      <c r="AI6" s="107"/>
      <c r="AJ6" s="107"/>
    </row>
    <row r="7" spans="1:36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27" t="s">
        <v>123</v>
      </c>
      <c r="K7" s="127" t="s">
        <v>124</v>
      </c>
      <c r="L7" s="127" t="s">
        <v>123</v>
      </c>
      <c r="M7" s="127" t="s">
        <v>124</v>
      </c>
      <c r="N7" s="127" t="s">
        <v>123</v>
      </c>
      <c r="O7" s="127" t="s">
        <v>124</v>
      </c>
      <c r="P7" s="127" t="s">
        <v>123</v>
      </c>
      <c r="Q7" s="127" t="s">
        <v>124</v>
      </c>
      <c r="R7" s="127" t="s">
        <v>123</v>
      </c>
      <c r="S7" s="127" t="s">
        <v>124</v>
      </c>
      <c r="T7" s="127" t="s">
        <v>123</v>
      </c>
      <c r="U7" s="127" t="s">
        <v>124</v>
      </c>
      <c r="V7" s="313"/>
      <c r="W7" s="313"/>
      <c r="X7" s="324"/>
      <c r="Y7" s="324"/>
      <c r="Z7" s="333"/>
      <c r="AA7" s="335"/>
      <c r="AB7" s="325"/>
      <c r="AD7" s="103" t="s">
        <v>126</v>
      </c>
      <c r="AE7" s="104" t="s">
        <v>133</v>
      </c>
      <c r="AF7" s="104"/>
      <c r="AG7" s="106" t="s">
        <v>134</v>
      </c>
      <c r="AH7" s="108" t="s">
        <v>133</v>
      </c>
      <c r="AI7" s="108"/>
      <c r="AJ7" s="109" t="s">
        <v>134</v>
      </c>
    </row>
    <row r="8" spans="1:36" s="100" customFormat="1" ht="30" customHeight="1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C8" s="100" t="s">
        <v>668</v>
      </c>
      <c r="AD8" s="103" t="s">
        <v>132</v>
      </c>
      <c r="AE8" s="105" t="s">
        <v>84</v>
      </c>
      <c r="AF8" s="105" t="s">
        <v>130</v>
      </c>
      <c r="AG8" s="105" t="s">
        <v>135</v>
      </c>
      <c r="AH8" s="107" t="s">
        <v>84</v>
      </c>
      <c r="AI8" s="107" t="s">
        <v>130</v>
      </c>
      <c r="AJ8" s="107" t="s">
        <v>135</v>
      </c>
    </row>
    <row r="9" spans="1:36" ht="21" customHeight="1">
      <c r="A9" s="101">
        <v>1</v>
      </c>
      <c r="B9" s="102"/>
      <c r="C9" s="102"/>
      <c r="D9" s="102"/>
      <c r="E9" s="102"/>
      <c r="F9" s="102">
        <v>0</v>
      </c>
      <c r="G9" s="102">
        <v>0</v>
      </c>
      <c r="H9" s="102" t="s">
        <v>317</v>
      </c>
      <c r="I9" s="102" t="s">
        <v>318</v>
      </c>
      <c r="J9" s="102"/>
      <c r="K9" s="102"/>
      <c r="L9" s="102">
        <v>22</v>
      </c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>
        <f>SUM(J9:Z9)</f>
        <v>22</v>
      </c>
      <c r="AD9">
        <f>F9*G9</f>
        <v>0</v>
      </c>
      <c r="AE9">
        <f>SUMPRODUCT(J9:Y9,電気使用量!$D$6:$S$6)</f>
        <v>1716</v>
      </c>
      <c r="AF9">
        <f>AE9/1000</f>
        <v>1.716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37.5">
      <c r="A10" s="101">
        <v>2</v>
      </c>
      <c r="B10" s="102"/>
      <c r="C10" s="102"/>
      <c r="D10" s="102"/>
      <c r="E10" s="102"/>
      <c r="F10" s="102">
        <v>250</v>
      </c>
      <c r="G10" s="102">
        <v>10</v>
      </c>
      <c r="H10" s="102">
        <v>1</v>
      </c>
      <c r="I10" s="102" t="s">
        <v>319</v>
      </c>
      <c r="J10" s="102">
        <v>67</v>
      </c>
      <c r="K10" s="102"/>
      <c r="L10" s="102"/>
      <c r="M10" s="102"/>
      <c r="N10" s="102"/>
      <c r="O10" s="102"/>
      <c r="P10" s="102"/>
      <c r="Q10" s="102"/>
      <c r="R10" s="102">
        <v>3</v>
      </c>
      <c r="S10" s="102"/>
      <c r="T10" s="102"/>
      <c r="U10" s="102"/>
      <c r="V10" s="102"/>
      <c r="W10" s="102"/>
      <c r="X10" s="102">
        <v>8</v>
      </c>
      <c r="Y10" s="102"/>
      <c r="Z10" s="102">
        <v>2</v>
      </c>
      <c r="AA10" s="102" t="s">
        <v>320</v>
      </c>
      <c r="AB10" s="102">
        <f t="shared" ref="AB10:AB73" si="0">SUM(J10:Z10)</f>
        <v>80</v>
      </c>
      <c r="AC10" s="128" t="s">
        <v>676</v>
      </c>
      <c r="AD10">
        <f t="shared" ref="AD10:AD73" si="1">F10*G10</f>
        <v>2500</v>
      </c>
      <c r="AE10">
        <f>SUMPRODUCT(J10:Y10,電気使用量!$D$6:$S$6)</f>
        <v>5790</v>
      </c>
      <c r="AF10">
        <f t="shared" ref="AF10:AF73" si="2">AE10/1000</f>
        <v>5.79</v>
      </c>
      <c r="AG10">
        <f t="shared" ref="AG10:AG73" si="3">AD10*AF10</f>
        <v>14475</v>
      </c>
      <c r="AH10">
        <f>SUMPRODUCT(J10:Y10,電気使用量!$D$7:$S$7)</f>
        <v>0</v>
      </c>
      <c r="AI10">
        <f t="shared" ref="AI10:AI73" si="4">AH10/1000</f>
        <v>0</v>
      </c>
      <c r="AJ10">
        <f t="shared" ref="AJ10:AJ73" si="5">AD10*AI10</f>
        <v>0</v>
      </c>
    </row>
    <row r="11" spans="1:36" ht="37.5">
      <c r="A11" s="101">
        <v>3</v>
      </c>
      <c r="B11" s="102"/>
      <c r="C11" s="102"/>
      <c r="D11" s="102"/>
      <c r="E11" s="102"/>
      <c r="F11" s="102">
        <v>250</v>
      </c>
      <c r="G11" s="102">
        <v>10</v>
      </c>
      <c r="H11" s="102">
        <v>1</v>
      </c>
      <c r="I11" s="102" t="s">
        <v>321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>
        <v>8</v>
      </c>
      <c r="Y11" s="102">
        <v>45</v>
      </c>
      <c r="Z11" s="102">
        <v>3</v>
      </c>
      <c r="AA11" s="102" t="s">
        <v>322</v>
      </c>
      <c r="AB11" s="102">
        <f t="shared" si="0"/>
        <v>56</v>
      </c>
      <c r="AC11" s="128" t="s">
        <v>676</v>
      </c>
      <c r="AD11">
        <f t="shared" si="1"/>
        <v>2500</v>
      </c>
      <c r="AE11">
        <f>SUMPRODUCT(J11:Y11,電気使用量!$D$6:$S$6)</f>
        <v>1287</v>
      </c>
      <c r="AF11">
        <f t="shared" si="2"/>
        <v>1.2869999999999999</v>
      </c>
      <c r="AG11">
        <f t="shared" si="3"/>
        <v>3217.5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>
        <v>1</v>
      </c>
      <c r="C12" s="102">
        <v>1</v>
      </c>
      <c r="D12" s="102">
        <v>12</v>
      </c>
      <c r="E12" s="102"/>
      <c r="F12" s="102">
        <v>250</v>
      </c>
      <c r="G12" s="102">
        <v>10</v>
      </c>
      <c r="H12" s="102">
        <v>1</v>
      </c>
      <c r="I12" s="102" t="s">
        <v>323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>
        <v>4</v>
      </c>
      <c r="Y12" s="102"/>
      <c r="Z12" s="102">
        <v>18</v>
      </c>
      <c r="AA12" s="102" t="s">
        <v>324</v>
      </c>
      <c r="AB12" s="102">
        <f t="shared" si="0"/>
        <v>22</v>
      </c>
      <c r="AC12" t="s">
        <v>677</v>
      </c>
      <c r="AD12">
        <f t="shared" si="1"/>
        <v>2500</v>
      </c>
      <c r="AE12">
        <f>SUMPRODUCT(J12:Y12,電気使用量!$D$6:$S$6)</f>
        <v>216</v>
      </c>
      <c r="AF12">
        <f t="shared" si="2"/>
        <v>0.216</v>
      </c>
      <c r="AG12">
        <f t="shared" si="3"/>
        <v>540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0</v>
      </c>
      <c r="G13" s="102">
        <v>0</v>
      </c>
      <c r="H13" s="102">
        <v>1</v>
      </c>
      <c r="I13" s="102" t="s">
        <v>325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>
        <v>5</v>
      </c>
      <c r="X13" s="102">
        <v>8</v>
      </c>
      <c r="Y13" s="102">
        <v>8</v>
      </c>
      <c r="Z13" s="102"/>
      <c r="AA13" s="102"/>
      <c r="AB13" s="102">
        <f t="shared" si="0"/>
        <v>21</v>
      </c>
      <c r="AD13">
        <f t="shared" si="1"/>
        <v>0</v>
      </c>
      <c r="AE13">
        <f>SUMPRODUCT(J13:Y13,電気使用量!$D$6:$S$6)</f>
        <v>1304</v>
      </c>
      <c r="AF13">
        <f t="shared" si="2"/>
        <v>1.304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75">
      <c r="A14" s="101">
        <v>6</v>
      </c>
      <c r="B14" s="102"/>
      <c r="C14" s="102"/>
      <c r="D14" s="102"/>
      <c r="E14" s="102"/>
      <c r="F14" s="102">
        <v>250</v>
      </c>
      <c r="G14" s="102">
        <v>10</v>
      </c>
      <c r="H14" s="102">
        <v>1</v>
      </c>
      <c r="I14" s="102" t="s">
        <v>326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>
        <v>5</v>
      </c>
      <c r="Y14" s="102">
        <v>39</v>
      </c>
      <c r="Z14" s="102">
        <v>4</v>
      </c>
      <c r="AA14" s="102" t="s">
        <v>327</v>
      </c>
      <c r="AB14" s="102">
        <f t="shared" si="0"/>
        <v>48</v>
      </c>
      <c r="AC14" s="128" t="s">
        <v>684</v>
      </c>
      <c r="AD14">
        <f t="shared" si="1"/>
        <v>2500</v>
      </c>
      <c r="AE14">
        <f>SUMPRODUCT(J14:Y14,電気使用量!$D$6:$S$6)</f>
        <v>1011</v>
      </c>
      <c r="AF14">
        <f t="shared" si="2"/>
        <v>1.0109999999999999</v>
      </c>
      <c r="AG14">
        <f t="shared" si="3"/>
        <v>2527.4999999999995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37.5">
      <c r="A15" s="101">
        <v>7</v>
      </c>
      <c r="B15" s="102"/>
      <c r="C15" s="102"/>
      <c r="D15" s="102"/>
      <c r="E15" s="102"/>
      <c r="F15" s="102">
        <v>0</v>
      </c>
      <c r="G15" s="102">
        <v>0</v>
      </c>
      <c r="H15" s="102">
        <v>1</v>
      </c>
      <c r="I15" s="102" t="s">
        <v>328</v>
      </c>
      <c r="J15" s="102"/>
      <c r="K15" s="102"/>
      <c r="L15" s="102">
        <v>2</v>
      </c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>
        <v>1</v>
      </c>
      <c r="AA15" s="102" t="s">
        <v>329</v>
      </c>
      <c r="AB15" s="102">
        <f t="shared" si="0"/>
        <v>3</v>
      </c>
      <c r="AC15" s="128" t="s">
        <v>682</v>
      </c>
      <c r="AD15">
        <f t="shared" si="1"/>
        <v>0</v>
      </c>
      <c r="AE15">
        <f>SUMPRODUCT(J15:Y15,電気使用量!$D$6:$S$6)</f>
        <v>156</v>
      </c>
      <c r="AF15">
        <f t="shared" si="2"/>
        <v>0.156</v>
      </c>
      <c r="AG15">
        <f t="shared" si="3"/>
        <v>0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250</v>
      </c>
      <c r="G16" s="102">
        <v>2</v>
      </c>
      <c r="H16" s="102">
        <v>1</v>
      </c>
      <c r="I16" s="102" t="s">
        <v>330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>
        <v>1</v>
      </c>
      <c r="U16" s="102"/>
      <c r="V16" s="102"/>
      <c r="W16" s="102"/>
      <c r="X16" s="102">
        <v>1</v>
      </c>
      <c r="Y16" s="102">
        <v>3</v>
      </c>
      <c r="Z16" s="102"/>
      <c r="AA16" s="102"/>
      <c r="AB16" s="102">
        <f t="shared" si="0"/>
        <v>5</v>
      </c>
      <c r="AD16">
        <f t="shared" si="1"/>
        <v>500</v>
      </c>
      <c r="AE16">
        <f>SUMPRODUCT(J16:Y16,電気使用量!$D$6:$S$6)</f>
        <v>133</v>
      </c>
      <c r="AF16">
        <f t="shared" si="2"/>
        <v>0.13300000000000001</v>
      </c>
      <c r="AG16">
        <f t="shared" si="3"/>
        <v>66.5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250</v>
      </c>
      <c r="G17" s="102">
        <v>2</v>
      </c>
      <c r="H17" s="102">
        <v>1</v>
      </c>
      <c r="I17" s="102" t="s">
        <v>331</v>
      </c>
      <c r="J17" s="102"/>
      <c r="K17" s="102"/>
      <c r="L17" s="102"/>
      <c r="M17" s="102"/>
      <c r="N17" s="102"/>
      <c r="O17" s="102"/>
      <c r="P17" s="102">
        <v>1</v>
      </c>
      <c r="Q17" s="102"/>
      <c r="R17" s="102"/>
      <c r="S17" s="102"/>
      <c r="T17" s="102"/>
      <c r="U17" s="102"/>
      <c r="V17" s="102"/>
      <c r="W17" s="102"/>
      <c r="X17" s="102">
        <v>1</v>
      </c>
      <c r="Y17" s="102">
        <v>2</v>
      </c>
      <c r="Z17" s="102"/>
      <c r="AA17" s="102"/>
      <c r="AB17" s="102">
        <f t="shared" si="0"/>
        <v>4</v>
      </c>
      <c r="AD17">
        <f t="shared" si="1"/>
        <v>500</v>
      </c>
      <c r="AE17">
        <f>SUMPRODUCT(J17:Y17,電気使用量!$D$6:$S$6)</f>
        <v>133</v>
      </c>
      <c r="AF17">
        <f t="shared" si="2"/>
        <v>0.13300000000000001</v>
      </c>
      <c r="AG17">
        <f t="shared" si="3"/>
        <v>66.5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250</v>
      </c>
      <c r="G18" s="102">
        <v>0.5</v>
      </c>
      <c r="H18" s="102">
        <v>1</v>
      </c>
      <c r="I18" s="102" t="s">
        <v>332</v>
      </c>
      <c r="J18" s="102">
        <v>1</v>
      </c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>
        <v>1</v>
      </c>
      <c r="Y18" s="102"/>
      <c r="Z18" s="102"/>
      <c r="AA18" s="102"/>
      <c r="AB18" s="102">
        <f t="shared" si="0"/>
        <v>2</v>
      </c>
      <c r="AD18">
        <f t="shared" si="1"/>
        <v>125</v>
      </c>
      <c r="AE18">
        <f>SUMPRODUCT(J18:Y18,電気使用量!$D$6:$S$6)</f>
        <v>132</v>
      </c>
      <c r="AF18">
        <f t="shared" si="2"/>
        <v>0.13200000000000001</v>
      </c>
      <c r="AG18">
        <f t="shared" si="3"/>
        <v>16.5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0</v>
      </c>
      <c r="G19" s="102">
        <v>0</v>
      </c>
      <c r="H19" s="102">
        <v>1</v>
      </c>
      <c r="I19" s="102" t="s">
        <v>333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>
        <v>1</v>
      </c>
      <c r="Z19" s="102"/>
      <c r="AA19" s="102"/>
      <c r="AB19" s="102">
        <f t="shared" si="0"/>
        <v>1</v>
      </c>
      <c r="AD19">
        <f t="shared" si="1"/>
        <v>0</v>
      </c>
      <c r="AE19">
        <f>SUMPRODUCT(J19:Y19,電気使用量!$D$6:$S$6)</f>
        <v>19</v>
      </c>
      <c r="AF19">
        <f t="shared" si="2"/>
        <v>1.9E-2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0</v>
      </c>
      <c r="G20" s="102">
        <v>0</v>
      </c>
      <c r="H20" s="102">
        <v>1</v>
      </c>
      <c r="I20" s="102" t="s">
        <v>334</v>
      </c>
      <c r="J20" s="102"/>
      <c r="K20" s="102"/>
      <c r="L20" s="102">
        <v>2</v>
      </c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>
        <f t="shared" si="0"/>
        <v>2</v>
      </c>
      <c r="AD20">
        <f t="shared" si="1"/>
        <v>0</v>
      </c>
      <c r="AE20">
        <f>SUMPRODUCT(J20:Y20,電気使用量!$D$6:$S$6)</f>
        <v>156</v>
      </c>
      <c r="AF20">
        <f t="shared" si="2"/>
        <v>0.156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0</v>
      </c>
      <c r="G21" s="102">
        <v>0</v>
      </c>
      <c r="H21" s="102">
        <v>1</v>
      </c>
      <c r="I21" s="102" t="s">
        <v>335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02">
        <f t="shared" si="0"/>
        <v>0</v>
      </c>
      <c r="AD21">
        <f t="shared" si="1"/>
        <v>0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250</v>
      </c>
      <c r="G22" s="102">
        <v>10</v>
      </c>
      <c r="H22" s="102">
        <v>1</v>
      </c>
      <c r="I22" s="102" t="s">
        <v>336</v>
      </c>
      <c r="J22" s="102"/>
      <c r="K22" s="102">
        <v>7</v>
      </c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>
        <v>2</v>
      </c>
      <c r="Y22" s="102"/>
      <c r="Z22" s="102"/>
      <c r="AA22" s="102"/>
      <c r="AB22" s="102">
        <f t="shared" si="0"/>
        <v>9</v>
      </c>
      <c r="AD22">
        <f t="shared" si="1"/>
        <v>2500</v>
      </c>
      <c r="AE22">
        <f>SUMPRODUCT(J22:Y22,電気使用量!$D$6:$S$6)</f>
        <v>773</v>
      </c>
      <c r="AF22">
        <f t="shared" si="2"/>
        <v>0.77300000000000002</v>
      </c>
      <c r="AG22">
        <f t="shared" si="3"/>
        <v>1932.5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250</v>
      </c>
      <c r="G23" s="102">
        <v>0.5</v>
      </c>
      <c r="H23" s="102">
        <v>1</v>
      </c>
      <c r="I23" s="102" t="s">
        <v>337</v>
      </c>
      <c r="J23" s="102"/>
      <c r="K23" s="102"/>
      <c r="L23" s="102"/>
      <c r="M23" s="102"/>
      <c r="N23" s="102"/>
      <c r="O23" s="102"/>
      <c r="P23" s="102">
        <v>2</v>
      </c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>
        <f t="shared" si="0"/>
        <v>2</v>
      </c>
      <c r="AD23">
        <f t="shared" si="1"/>
        <v>125</v>
      </c>
      <c r="AE23">
        <f>SUMPRODUCT(J23:Y23,電気使用量!$D$6:$S$6)</f>
        <v>82</v>
      </c>
      <c r="AF23">
        <f t="shared" si="2"/>
        <v>8.2000000000000003E-2</v>
      </c>
      <c r="AG23">
        <f t="shared" si="3"/>
        <v>10.25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250</v>
      </c>
      <c r="G24" s="102">
        <v>1</v>
      </c>
      <c r="H24" s="102">
        <v>1</v>
      </c>
      <c r="I24" s="102" t="s">
        <v>338</v>
      </c>
      <c r="J24" s="102">
        <v>4</v>
      </c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>
        <v>1</v>
      </c>
      <c r="Y24" s="102"/>
      <c r="Z24" s="102"/>
      <c r="AA24" s="102"/>
      <c r="AB24" s="102">
        <f t="shared" si="0"/>
        <v>5</v>
      </c>
      <c r="AD24">
        <f t="shared" si="1"/>
        <v>250</v>
      </c>
      <c r="AE24">
        <f>SUMPRODUCT(J24:Y24,電気使用量!$D$6:$S$6)</f>
        <v>366</v>
      </c>
      <c r="AF24">
        <f t="shared" si="2"/>
        <v>0.36599999999999999</v>
      </c>
      <c r="AG24">
        <f t="shared" si="3"/>
        <v>91.5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02">
        <v>0</v>
      </c>
      <c r="G25" s="102">
        <v>0</v>
      </c>
      <c r="H25" s="102">
        <v>1</v>
      </c>
      <c r="I25" s="102" t="s">
        <v>339</v>
      </c>
      <c r="J25" s="102">
        <v>6</v>
      </c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>
        <v>1</v>
      </c>
      <c r="Y25" s="102"/>
      <c r="Z25" s="102"/>
      <c r="AA25" s="102"/>
      <c r="AB25" s="102">
        <f t="shared" si="0"/>
        <v>7</v>
      </c>
      <c r="AD25">
        <f t="shared" si="1"/>
        <v>0</v>
      </c>
      <c r="AE25">
        <f>SUMPRODUCT(J25:Y25,電気使用量!$D$6:$S$6)</f>
        <v>522</v>
      </c>
      <c r="AF25">
        <f t="shared" si="2"/>
        <v>0.52200000000000002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>
        <v>0</v>
      </c>
      <c r="G26" s="102">
        <v>0</v>
      </c>
      <c r="H26" s="102">
        <v>1</v>
      </c>
      <c r="I26" s="102" t="s">
        <v>340</v>
      </c>
      <c r="J26" s="102"/>
      <c r="K26" s="102"/>
      <c r="L26" s="102"/>
      <c r="M26" s="102"/>
      <c r="N26" s="102"/>
      <c r="O26" s="102"/>
      <c r="P26" s="102">
        <v>9</v>
      </c>
      <c r="Q26" s="102"/>
      <c r="R26" s="102"/>
      <c r="S26" s="102"/>
      <c r="T26" s="102"/>
      <c r="U26" s="102"/>
      <c r="V26" s="102"/>
      <c r="W26" s="102"/>
      <c r="X26" s="102">
        <v>1</v>
      </c>
      <c r="Y26" s="102">
        <v>5</v>
      </c>
      <c r="Z26" s="102"/>
      <c r="AA26" s="102"/>
      <c r="AB26" s="102">
        <f t="shared" si="0"/>
        <v>15</v>
      </c>
      <c r="AD26">
        <f t="shared" si="1"/>
        <v>0</v>
      </c>
      <c r="AE26">
        <f>SUMPRODUCT(J26:Y26,電気使用量!$D$6:$S$6)</f>
        <v>518</v>
      </c>
      <c r="AF26">
        <f t="shared" si="2"/>
        <v>0.51800000000000002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02">
        <v>0</v>
      </c>
      <c r="G27" s="102">
        <v>0</v>
      </c>
      <c r="H27" s="102">
        <v>1</v>
      </c>
      <c r="I27" s="102" t="s">
        <v>341</v>
      </c>
      <c r="J27" s="102"/>
      <c r="K27" s="102"/>
      <c r="L27" s="102"/>
      <c r="M27" s="102"/>
      <c r="N27" s="102"/>
      <c r="O27" s="102"/>
      <c r="P27" s="102">
        <v>5</v>
      </c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>
        <f t="shared" si="0"/>
        <v>5</v>
      </c>
      <c r="AD27">
        <f t="shared" si="1"/>
        <v>0</v>
      </c>
      <c r="AE27">
        <f>SUMPRODUCT(J27:Y27,電気使用量!$D$6:$S$6)</f>
        <v>205</v>
      </c>
      <c r="AF27">
        <f t="shared" si="2"/>
        <v>0.20499999999999999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02">
        <v>0</v>
      </c>
      <c r="G28" s="102">
        <v>0</v>
      </c>
      <c r="H28" s="102">
        <v>1</v>
      </c>
      <c r="I28" s="102" t="s">
        <v>342</v>
      </c>
      <c r="J28" s="102"/>
      <c r="K28" s="102"/>
      <c r="L28" s="102"/>
      <c r="M28" s="102"/>
      <c r="N28" s="102"/>
      <c r="O28" s="102"/>
      <c r="P28" s="102">
        <v>1</v>
      </c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>
        <f t="shared" si="0"/>
        <v>1</v>
      </c>
      <c r="AD28">
        <f t="shared" si="1"/>
        <v>0</v>
      </c>
      <c r="AE28">
        <f>SUMPRODUCT(J28:Y28,電気使用量!$D$6:$S$6)</f>
        <v>41</v>
      </c>
      <c r="AF28">
        <f t="shared" si="2"/>
        <v>4.1000000000000002E-2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/>
      <c r="E29" s="102"/>
      <c r="F29" s="102">
        <v>50</v>
      </c>
      <c r="G29" s="102">
        <v>2</v>
      </c>
      <c r="H29" s="102">
        <v>1</v>
      </c>
      <c r="I29" s="102" t="s">
        <v>343</v>
      </c>
      <c r="J29" s="102">
        <v>2</v>
      </c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>
        <v>1</v>
      </c>
      <c r="Y29" s="102"/>
      <c r="Z29" s="102"/>
      <c r="AA29" s="102"/>
      <c r="AB29" s="102">
        <f t="shared" si="0"/>
        <v>3</v>
      </c>
      <c r="AD29">
        <f t="shared" si="1"/>
        <v>100</v>
      </c>
      <c r="AE29">
        <f>SUMPRODUCT(J29:Y29,電気使用量!$D$6:$S$6)</f>
        <v>210</v>
      </c>
      <c r="AF29">
        <f t="shared" si="2"/>
        <v>0.21</v>
      </c>
      <c r="AG29">
        <f t="shared" si="3"/>
        <v>21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1">
        <v>22</v>
      </c>
      <c r="B30" s="102"/>
      <c r="C30" s="102"/>
      <c r="D30" s="102"/>
      <c r="E30" s="102"/>
      <c r="F30" s="102">
        <v>50</v>
      </c>
      <c r="G30" s="102">
        <v>2</v>
      </c>
      <c r="H30" s="102">
        <v>1</v>
      </c>
      <c r="I30" s="102" t="s">
        <v>344</v>
      </c>
      <c r="J30" s="102">
        <v>2</v>
      </c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>
        <v>1</v>
      </c>
      <c r="Y30" s="102"/>
      <c r="Z30" s="102"/>
      <c r="AA30" s="102"/>
      <c r="AB30" s="102">
        <f t="shared" si="0"/>
        <v>3</v>
      </c>
      <c r="AD30">
        <f t="shared" si="1"/>
        <v>100</v>
      </c>
      <c r="AE30">
        <f>SUMPRODUCT(J30:Y30,電気使用量!$D$6:$S$6)</f>
        <v>210</v>
      </c>
      <c r="AF30">
        <f t="shared" si="2"/>
        <v>0.21</v>
      </c>
      <c r="AG30">
        <f t="shared" si="3"/>
        <v>21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02">
        <v>0</v>
      </c>
      <c r="G31" s="102">
        <v>0</v>
      </c>
      <c r="H31" s="102">
        <v>1</v>
      </c>
      <c r="I31" s="102" t="s">
        <v>345</v>
      </c>
      <c r="J31" s="102"/>
      <c r="K31" s="102"/>
      <c r="L31" s="102"/>
      <c r="M31" s="102"/>
      <c r="N31" s="102"/>
      <c r="O31" s="102"/>
      <c r="P31" s="102">
        <v>18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>
        <f t="shared" si="0"/>
        <v>18</v>
      </c>
      <c r="AD31">
        <f t="shared" si="1"/>
        <v>0</v>
      </c>
      <c r="AE31">
        <f>SUMPRODUCT(J31:Y31,電気使用量!$D$6:$S$6)</f>
        <v>738</v>
      </c>
      <c r="AF31">
        <f t="shared" si="2"/>
        <v>0.73799999999999999</v>
      </c>
      <c r="AG31">
        <f t="shared" si="3"/>
        <v>0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>
      <c r="A32" s="101">
        <v>24</v>
      </c>
      <c r="B32" s="102"/>
      <c r="C32" s="102"/>
      <c r="D32" s="102"/>
      <c r="E32" s="102"/>
      <c r="F32" s="102">
        <v>10</v>
      </c>
      <c r="G32" s="102">
        <v>0.5</v>
      </c>
      <c r="H32" s="102">
        <v>1</v>
      </c>
      <c r="I32" s="102" t="s">
        <v>346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>
        <v>3</v>
      </c>
      <c r="Y32" s="102">
        <v>19</v>
      </c>
      <c r="Z32" s="102">
        <v>2</v>
      </c>
      <c r="AA32" s="102" t="s">
        <v>347</v>
      </c>
      <c r="AB32" s="102">
        <f t="shared" si="0"/>
        <v>24</v>
      </c>
      <c r="AC32" t="s">
        <v>681</v>
      </c>
      <c r="AD32">
        <f t="shared" si="1"/>
        <v>5</v>
      </c>
      <c r="AE32">
        <f>SUMPRODUCT(J32:Y32,電気使用量!$D$6:$S$6)</f>
        <v>523</v>
      </c>
      <c r="AF32">
        <f t="shared" si="2"/>
        <v>0.52300000000000002</v>
      </c>
      <c r="AG32">
        <f t="shared" si="3"/>
        <v>2.6150000000000002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>
      <c r="A33" s="101">
        <v>25</v>
      </c>
      <c r="B33" s="102"/>
      <c r="C33" s="102"/>
      <c r="D33" s="102"/>
      <c r="E33" s="102"/>
      <c r="F33" s="102">
        <v>10</v>
      </c>
      <c r="G33" s="102">
        <v>0.5</v>
      </c>
      <c r="H33" s="102">
        <v>1</v>
      </c>
      <c r="I33" s="102" t="s">
        <v>348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>
        <v>1</v>
      </c>
      <c r="Y33" s="102">
        <v>5</v>
      </c>
      <c r="Z33" s="102">
        <v>1</v>
      </c>
      <c r="AA33" s="102" t="s">
        <v>349</v>
      </c>
      <c r="AB33" s="102">
        <f t="shared" si="0"/>
        <v>7</v>
      </c>
      <c r="AC33" t="s">
        <v>680</v>
      </c>
      <c r="AD33">
        <f t="shared" si="1"/>
        <v>5</v>
      </c>
      <c r="AE33">
        <f>SUMPRODUCT(J33:Y33,電気使用量!$D$6:$S$6)</f>
        <v>149</v>
      </c>
      <c r="AF33">
        <f t="shared" si="2"/>
        <v>0.14899999999999999</v>
      </c>
      <c r="AG33">
        <f t="shared" si="3"/>
        <v>0.745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 ht="37.5">
      <c r="A34" s="101">
        <v>26</v>
      </c>
      <c r="B34" s="102"/>
      <c r="C34" s="102"/>
      <c r="D34" s="102"/>
      <c r="E34" s="102"/>
      <c r="F34" s="102">
        <v>250</v>
      </c>
      <c r="G34" s="102">
        <v>1</v>
      </c>
      <c r="H34" s="102">
        <v>1</v>
      </c>
      <c r="I34" s="102" t="s">
        <v>350</v>
      </c>
      <c r="J34" s="102"/>
      <c r="K34" s="102"/>
      <c r="L34" s="102"/>
      <c r="M34" s="102"/>
      <c r="N34" s="102"/>
      <c r="O34" s="102"/>
      <c r="P34" s="102">
        <v>2</v>
      </c>
      <c r="Q34" s="102"/>
      <c r="R34" s="102"/>
      <c r="S34" s="102"/>
      <c r="T34" s="102"/>
      <c r="U34" s="102"/>
      <c r="V34" s="102"/>
      <c r="W34" s="102"/>
      <c r="X34" s="102"/>
      <c r="Y34" s="102"/>
      <c r="Z34" s="102">
        <v>1</v>
      </c>
      <c r="AA34" s="102" t="s">
        <v>329</v>
      </c>
      <c r="AB34" s="102">
        <f t="shared" si="0"/>
        <v>3</v>
      </c>
      <c r="AC34" s="128" t="s">
        <v>682</v>
      </c>
      <c r="AD34">
        <f t="shared" si="1"/>
        <v>250</v>
      </c>
      <c r="AE34">
        <f>SUMPRODUCT(J34:Y34,電気使用量!$D$6:$S$6)</f>
        <v>82</v>
      </c>
      <c r="AF34">
        <f t="shared" si="2"/>
        <v>8.2000000000000003E-2</v>
      </c>
      <c r="AG34">
        <f t="shared" si="3"/>
        <v>20.5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01">
        <v>27</v>
      </c>
      <c r="B35" s="102"/>
      <c r="C35" s="102"/>
      <c r="D35" s="102"/>
      <c r="E35" s="102"/>
      <c r="F35" s="102">
        <v>0</v>
      </c>
      <c r="G35" s="102">
        <v>0</v>
      </c>
      <c r="H35" s="102">
        <v>1</v>
      </c>
      <c r="I35" s="102" t="s">
        <v>351</v>
      </c>
      <c r="J35" s="102"/>
      <c r="K35" s="102"/>
      <c r="L35" s="102"/>
      <c r="M35" s="102"/>
      <c r="N35" s="102">
        <v>1</v>
      </c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>
        <f t="shared" si="0"/>
        <v>1</v>
      </c>
      <c r="AD35">
        <f t="shared" si="1"/>
        <v>0</v>
      </c>
      <c r="AE35">
        <f>SUMPRODUCT(J35:Y35,電気使用量!$D$6:$S$6)</f>
        <v>41</v>
      </c>
      <c r="AF35">
        <f t="shared" si="2"/>
        <v>4.1000000000000002E-2</v>
      </c>
      <c r="AG35">
        <f t="shared" si="3"/>
        <v>0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1">
        <v>28</v>
      </c>
      <c r="B36" s="102"/>
      <c r="C36" s="102"/>
      <c r="D36" s="102"/>
      <c r="E36" s="102"/>
      <c r="F36" s="102">
        <v>250</v>
      </c>
      <c r="G36" s="102">
        <v>2</v>
      </c>
      <c r="H36" s="102">
        <v>1</v>
      </c>
      <c r="I36" s="102" t="s">
        <v>352</v>
      </c>
      <c r="J36" s="102"/>
      <c r="K36" s="102"/>
      <c r="L36" s="102"/>
      <c r="M36" s="102"/>
      <c r="N36" s="102">
        <v>1</v>
      </c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>
        <v>7</v>
      </c>
      <c r="Z36" s="102"/>
      <c r="AA36" s="102"/>
      <c r="AB36" s="102">
        <f t="shared" si="0"/>
        <v>8</v>
      </c>
      <c r="AD36">
        <f t="shared" si="1"/>
        <v>500</v>
      </c>
      <c r="AE36">
        <f>SUMPRODUCT(J36:Y36,電気使用量!$D$6:$S$6)</f>
        <v>174</v>
      </c>
      <c r="AF36">
        <f t="shared" si="2"/>
        <v>0.17399999999999999</v>
      </c>
      <c r="AG36">
        <f t="shared" si="3"/>
        <v>87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01">
        <v>29</v>
      </c>
      <c r="B37" s="102"/>
      <c r="C37" s="102"/>
      <c r="D37" s="102"/>
      <c r="E37" s="102"/>
      <c r="F37" s="102">
        <v>250</v>
      </c>
      <c r="G37" s="102">
        <v>2</v>
      </c>
      <c r="H37" s="102">
        <v>1</v>
      </c>
      <c r="I37" s="102" t="s">
        <v>353</v>
      </c>
      <c r="J37" s="102"/>
      <c r="K37" s="102"/>
      <c r="L37" s="102"/>
      <c r="M37" s="102"/>
      <c r="N37" s="102">
        <v>1</v>
      </c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>
        <v>6</v>
      </c>
      <c r="Z37" s="102"/>
      <c r="AA37" s="102"/>
      <c r="AB37" s="102">
        <f t="shared" si="0"/>
        <v>7</v>
      </c>
      <c r="AD37">
        <f t="shared" si="1"/>
        <v>500</v>
      </c>
      <c r="AE37">
        <f>SUMPRODUCT(J37:Y37,電気使用量!$D$6:$S$6)</f>
        <v>155</v>
      </c>
      <c r="AF37">
        <f t="shared" si="2"/>
        <v>0.155</v>
      </c>
      <c r="AG37">
        <f t="shared" si="3"/>
        <v>77.5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1">
        <v>30</v>
      </c>
      <c r="B38" s="102"/>
      <c r="C38" s="102"/>
      <c r="D38" s="102"/>
      <c r="E38" s="102"/>
      <c r="F38" s="102">
        <v>250</v>
      </c>
      <c r="G38" s="102">
        <v>0.5</v>
      </c>
      <c r="H38" s="102">
        <v>1</v>
      </c>
      <c r="I38" s="102" t="s">
        <v>354</v>
      </c>
      <c r="J38" s="102">
        <v>1</v>
      </c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>
        <f t="shared" si="0"/>
        <v>1</v>
      </c>
      <c r="AD38">
        <f t="shared" si="1"/>
        <v>125</v>
      </c>
      <c r="AE38">
        <f>SUMPRODUCT(J38:Y38,電気使用量!$D$6:$S$6)</f>
        <v>78</v>
      </c>
      <c r="AF38">
        <f t="shared" si="2"/>
        <v>7.8E-2</v>
      </c>
      <c r="AG38">
        <f t="shared" si="3"/>
        <v>9.75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 ht="37.5">
      <c r="A39" s="101">
        <v>31</v>
      </c>
      <c r="B39" s="102"/>
      <c r="C39" s="102"/>
      <c r="D39" s="102"/>
      <c r="E39" s="102"/>
      <c r="F39" s="102">
        <v>10</v>
      </c>
      <c r="G39" s="102">
        <v>0.5</v>
      </c>
      <c r="H39" s="102">
        <v>1</v>
      </c>
      <c r="I39" s="102" t="s">
        <v>355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>
        <v>2</v>
      </c>
      <c r="Y39" s="102">
        <v>9</v>
      </c>
      <c r="Z39" s="102">
        <v>2</v>
      </c>
      <c r="AA39" s="102" t="s">
        <v>324</v>
      </c>
      <c r="AB39" s="102">
        <f t="shared" si="0"/>
        <v>13</v>
      </c>
      <c r="AC39" s="128" t="s">
        <v>682</v>
      </c>
      <c r="AD39">
        <f t="shared" si="1"/>
        <v>5</v>
      </c>
      <c r="AE39">
        <f>SUMPRODUCT(J39:Y39,電気使用量!$D$6:$S$6)</f>
        <v>279</v>
      </c>
      <c r="AF39">
        <f t="shared" si="2"/>
        <v>0.27900000000000003</v>
      </c>
      <c r="AG39">
        <f t="shared" si="3"/>
        <v>1.395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>
      <c r="A40" s="101">
        <v>32</v>
      </c>
      <c r="B40" s="102"/>
      <c r="C40" s="102"/>
      <c r="D40" s="102"/>
      <c r="E40" s="102"/>
      <c r="F40" s="102">
        <v>100</v>
      </c>
      <c r="G40" s="102">
        <v>4</v>
      </c>
      <c r="H40" s="102">
        <v>1</v>
      </c>
      <c r="I40" s="102" t="s">
        <v>356</v>
      </c>
      <c r="J40" s="102"/>
      <c r="K40" s="102"/>
      <c r="L40" s="102"/>
      <c r="M40" s="102"/>
      <c r="N40" s="102"/>
      <c r="O40" s="102"/>
      <c r="P40" s="102">
        <v>90</v>
      </c>
      <c r="Q40" s="102"/>
      <c r="R40" s="102"/>
      <c r="S40" s="102"/>
      <c r="T40" s="102"/>
      <c r="U40" s="102"/>
      <c r="V40" s="102"/>
      <c r="W40" s="102"/>
      <c r="X40" s="102">
        <v>36</v>
      </c>
      <c r="Y40" s="102"/>
      <c r="Z40" s="102">
        <v>3</v>
      </c>
      <c r="AA40" s="102" t="s">
        <v>357</v>
      </c>
      <c r="AB40" s="102">
        <f t="shared" si="0"/>
        <v>129</v>
      </c>
      <c r="AC40" t="s">
        <v>680</v>
      </c>
      <c r="AD40">
        <f t="shared" si="1"/>
        <v>400</v>
      </c>
      <c r="AE40">
        <f>SUMPRODUCT(J40:Y40,電気使用量!$D$6:$S$6)</f>
        <v>5634</v>
      </c>
      <c r="AF40">
        <f t="shared" si="2"/>
        <v>5.6340000000000003</v>
      </c>
      <c r="AG40">
        <f t="shared" si="3"/>
        <v>2253.6000000000004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>
      <c r="A41" s="101">
        <v>33</v>
      </c>
      <c r="B41" s="102"/>
      <c r="C41" s="102"/>
      <c r="D41" s="102"/>
      <c r="E41" s="102"/>
      <c r="F41" s="102">
        <v>0</v>
      </c>
      <c r="G41" s="102">
        <v>0</v>
      </c>
      <c r="H41" s="102">
        <v>1</v>
      </c>
      <c r="I41" s="102" t="s">
        <v>358</v>
      </c>
      <c r="J41" s="102"/>
      <c r="K41" s="102"/>
      <c r="L41" s="102"/>
      <c r="M41" s="102"/>
      <c r="N41" s="102"/>
      <c r="O41" s="102"/>
      <c r="P41" s="102">
        <v>2</v>
      </c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>
        <f t="shared" si="0"/>
        <v>2</v>
      </c>
      <c r="AD41">
        <f t="shared" si="1"/>
        <v>0</v>
      </c>
      <c r="AE41">
        <f>SUMPRODUCT(J41:Y41,電気使用量!$D$6:$S$6)</f>
        <v>82</v>
      </c>
      <c r="AF41">
        <f t="shared" si="2"/>
        <v>8.2000000000000003E-2</v>
      </c>
      <c r="AG41">
        <f t="shared" si="3"/>
        <v>0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>
      <c r="A42" s="101">
        <v>34</v>
      </c>
      <c r="B42" s="102"/>
      <c r="C42" s="102"/>
      <c r="D42" s="102"/>
      <c r="E42" s="102"/>
      <c r="F42" s="102">
        <v>0</v>
      </c>
      <c r="G42" s="102">
        <v>0</v>
      </c>
      <c r="H42" s="102">
        <v>1</v>
      </c>
      <c r="I42" s="102" t="s">
        <v>359</v>
      </c>
      <c r="J42" s="102"/>
      <c r="K42" s="102"/>
      <c r="L42" s="102"/>
      <c r="M42" s="102"/>
      <c r="N42" s="102"/>
      <c r="O42" s="102"/>
      <c r="P42" s="102">
        <v>2</v>
      </c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>
        <f t="shared" si="0"/>
        <v>2</v>
      </c>
      <c r="AD42">
        <f t="shared" si="1"/>
        <v>0</v>
      </c>
      <c r="AE42">
        <f>SUMPRODUCT(J42:Y42,電気使用量!$D$6:$S$6)</f>
        <v>82</v>
      </c>
      <c r="AF42">
        <f t="shared" si="2"/>
        <v>8.2000000000000003E-2</v>
      </c>
      <c r="AG42">
        <f t="shared" si="3"/>
        <v>0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>
      <c r="A43" s="101">
        <v>35</v>
      </c>
      <c r="B43" s="102"/>
      <c r="C43" s="102"/>
      <c r="D43" s="102"/>
      <c r="E43" s="102"/>
      <c r="F43" s="102">
        <v>0</v>
      </c>
      <c r="G43" s="102">
        <v>0</v>
      </c>
      <c r="H43" s="102">
        <v>1</v>
      </c>
      <c r="I43" s="102" t="s">
        <v>360</v>
      </c>
      <c r="J43" s="102"/>
      <c r="K43" s="102"/>
      <c r="L43" s="102"/>
      <c r="M43" s="102"/>
      <c r="N43" s="102"/>
      <c r="O43" s="102"/>
      <c r="P43" s="102">
        <v>2</v>
      </c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>
        <f t="shared" si="0"/>
        <v>2</v>
      </c>
      <c r="AD43">
        <f t="shared" si="1"/>
        <v>0</v>
      </c>
      <c r="AE43">
        <f>SUMPRODUCT(J43:Y43,電気使用量!$D$6:$S$6)</f>
        <v>82</v>
      </c>
      <c r="AF43">
        <f t="shared" si="2"/>
        <v>8.2000000000000003E-2</v>
      </c>
      <c r="AG43">
        <f t="shared" si="3"/>
        <v>0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>
      <c r="A44" s="101">
        <v>36</v>
      </c>
      <c r="B44" s="102"/>
      <c r="C44" s="102"/>
      <c r="D44" s="102"/>
      <c r="E44" s="102"/>
      <c r="F44" s="102">
        <v>0</v>
      </c>
      <c r="G44" s="102">
        <v>0</v>
      </c>
      <c r="H44" s="102">
        <v>1</v>
      </c>
      <c r="I44" s="102" t="s">
        <v>361</v>
      </c>
      <c r="J44" s="102"/>
      <c r="K44" s="102"/>
      <c r="L44" s="102"/>
      <c r="M44" s="102"/>
      <c r="N44" s="102"/>
      <c r="O44" s="102"/>
      <c r="P44" s="102">
        <v>1</v>
      </c>
      <c r="Q44" s="102"/>
      <c r="R44" s="102"/>
      <c r="S44" s="102"/>
      <c r="T44" s="102"/>
      <c r="U44" s="102"/>
      <c r="V44" s="102"/>
      <c r="W44" s="102"/>
      <c r="X44" s="102">
        <v>1</v>
      </c>
      <c r="Y44" s="102"/>
      <c r="Z44" s="102"/>
      <c r="AA44" s="102"/>
      <c r="AB44" s="102">
        <f t="shared" si="0"/>
        <v>2</v>
      </c>
      <c r="AD44">
        <f t="shared" si="1"/>
        <v>0</v>
      </c>
      <c r="AE44">
        <f>SUMPRODUCT(J44:Y44,電気使用量!$D$6:$S$6)</f>
        <v>95</v>
      </c>
      <c r="AF44">
        <f t="shared" si="2"/>
        <v>9.5000000000000001E-2</v>
      </c>
      <c r="AG44">
        <f t="shared" si="3"/>
        <v>0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>
      <c r="A45" s="101">
        <v>37</v>
      </c>
      <c r="B45" s="102"/>
      <c r="C45" s="102"/>
      <c r="D45" s="102"/>
      <c r="E45" s="102"/>
      <c r="F45" s="102">
        <v>2</v>
      </c>
      <c r="G45" s="102">
        <v>0.5</v>
      </c>
      <c r="H45" s="102">
        <v>1</v>
      </c>
      <c r="I45" s="102" t="s">
        <v>362</v>
      </c>
      <c r="J45" s="102"/>
      <c r="K45" s="102"/>
      <c r="L45" s="102"/>
      <c r="M45" s="102"/>
      <c r="N45" s="102"/>
      <c r="O45" s="102"/>
      <c r="P45" s="102">
        <v>2</v>
      </c>
      <c r="Q45" s="102"/>
      <c r="R45" s="102"/>
      <c r="S45" s="102"/>
      <c r="T45" s="102"/>
      <c r="U45" s="102"/>
      <c r="V45" s="102"/>
      <c r="W45" s="102"/>
      <c r="X45" s="102"/>
      <c r="Y45" s="102">
        <v>1</v>
      </c>
      <c r="Z45" s="102"/>
      <c r="AA45" s="102"/>
      <c r="AB45" s="102">
        <f t="shared" si="0"/>
        <v>3</v>
      </c>
      <c r="AD45">
        <f t="shared" si="1"/>
        <v>1</v>
      </c>
      <c r="AE45">
        <f>SUMPRODUCT(J45:Y45,電気使用量!$D$6:$S$6)</f>
        <v>101</v>
      </c>
      <c r="AF45">
        <f t="shared" si="2"/>
        <v>0.10100000000000001</v>
      </c>
      <c r="AG45">
        <f t="shared" si="3"/>
        <v>0.10100000000000001</v>
      </c>
      <c r="AH45">
        <f>SUMPRODUCT(J45:Y45,電気使用量!$D$7:$S$7)</f>
        <v>0</v>
      </c>
      <c r="AI45">
        <f t="shared" si="4"/>
        <v>0</v>
      </c>
      <c r="AJ45">
        <f t="shared" si="5"/>
        <v>0</v>
      </c>
    </row>
    <row r="46" spans="1:36">
      <c r="A46" s="101">
        <v>38</v>
      </c>
      <c r="B46" s="102"/>
      <c r="C46" s="102"/>
      <c r="D46" s="102"/>
      <c r="E46" s="102"/>
      <c r="F46" s="102">
        <v>0</v>
      </c>
      <c r="G46" s="102">
        <v>0</v>
      </c>
      <c r="H46" s="102">
        <v>1</v>
      </c>
      <c r="I46" s="102" t="s">
        <v>363</v>
      </c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>
        <v>1</v>
      </c>
      <c r="Y46" s="102"/>
      <c r="Z46" s="102"/>
      <c r="AA46" s="102"/>
      <c r="AB46" s="102">
        <f t="shared" si="0"/>
        <v>1</v>
      </c>
      <c r="AD46">
        <f t="shared" si="1"/>
        <v>0</v>
      </c>
      <c r="AE46">
        <f>SUMPRODUCT(J46:Y46,電気使用量!$D$6:$S$6)</f>
        <v>54</v>
      </c>
      <c r="AF46">
        <f t="shared" si="2"/>
        <v>5.3999999999999999E-2</v>
      </c>
      <c r="AG46">
        <f t="shared" si="3"/>
        <v>0</v>
      </c>
      <c r="AH46">
        <f>SUMPRODUCT(J46:Y46,電気使用量!$D$7:$S$7)</f>
        <v>0</v>
      </c>
      <c r="AI46">
        <f t="shared" si="4"/>
        <v>0</v>
      </c>
      <c r="AJ46">
        <f t="shared" si="5"/>
        <v>0</v>
      </c>
    </row>
    <row r="47" spans="1:36">
      <c r="A47" s="101">
        <v>39</v>
      </c>
      <c r="B47" s="102"/>
      <c r="C47" s="102"/>
      <c r="D47" s="102"/>
      <c r="E47" s="102"/>
      <c r="F47" s="102">
        <v>12</v>
      </c>
      <c r="G47" s="102">
        <v>0.5</v>
      </c>
      <c r="H47" s="102">
        <v>1</v>
      </c>
      <c r="I47" s="102" t="s">
        <v>137</v>
      </c>
      <c r="J47" s="102"/>
      <c r="K47" s="102"/>
      <c r="L47" s="102"/>
      <c r="M47" s="102"/>
      <c r="N47" s="102"/>
      <c r="O47" s="102"/>
      <c r="P47" s="102">
        <v>1</v>
      </c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>
        <f t="shared" si="0"/>
        <v>1</v>
      </c>
      <c r="AD47">
        <f t="shared" si="1"/>
        <v>6</v>
      </c>
      <c r="AE47">
        <f>SUMPRODUCT(J47:Y47,電気使用量!$D$6:$S$6)</f>
        <v>41</v>
      </c>
      <c r="AF47">
        <f t="shared" si="2"/>
        <v>4.1000000000000002E-2</v>
      </c>
      <c r="AG47">
        <f t="shared" si="3"/>
        <v>0.246</v>
      </c>
      <c r="AH47">
        <f>SUMPRODUCT(J47:Y47,電気使用量!$D$7:$S$7)</f>
        <v>0</v>
      </c>
      <c r="AI47">
        <f t="shared" si="4"/>
        <v>0</v>
      </c>
      <c r="AJ47">
        <f t="shared" si="5"/>
        <v>0</v>
      </c>
    </row>
    <row r="48" spans="1:36">
      <c r="A48" s="101">
        <v>40</v>
      </c>
      <c r="B48" s="102"/>
      <c r="C48" s="102"/>
      <c r="D48" s="102"/>
      <c r="E48" s="102"/>
      <c r="F48" s="102">
        <v>12</v>
      </c>
      <c r="G48" s="102">
        <v>4</v>
      </c>
      <c r="H48" s="102">
        <v>2</v>
      </c>
      <c r="I48" s="102" t="s">
        <v>364</v>
      </c>
      <c r="J48" s="102">
        <v>8</v>
      </c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>
        <v>2</v>
      </c>
      <c r="Y48" s="102">
        <v>12</v>
      </c>
      <c r="Z48" s="102"/>
      <c r="AA48" s="102"/>
      <c r="AB48" s="102">
        <f t="shared" si="0"/>
        <v>22</v>
      </c>
      <c r="AD48">
        <f t="shared" si="1"/>
        <v>48</v>
      </c>
      <c r="AE48">
        <f>SUMPRODUCT(J48:Y48,電気使用量!$D$6:$S$6)</f>
        <v>960</v>
      </c>
      <c r="AF48">
        <f t="shared" si="2"/>
        <v>0.96</v>
      </c>
      <c r="AG48">
        <f t="shared" si="3"/>
        <v>46.08</v>
      </c>
      <c r="AH48">
        <f>SUMPRODUCT(J48:Y48,電気使用量!$D$7:$S$7)</f>
        <v>0</v>
      </c>
      <c r="AI48">
        <f t="shared" si="4"/>
        <v>0</v>
      </c>
      <c r="AJ48">
        <f t="shared" si="5"/>
        <v>0</v>
      </c>
    </row>
    <row r="49" spans="1:36">
      <c r="A49" s="101">
        <v>41</v>
      </c>
      <c r="B49" s="102"/>
      <c r="C49" s="102"/>
      <c r="D49" s="102"/>
      <c r="E49" s="102"/>
      <c r="F49" s="102">
        <v>0</v>
      </c>
      <c r="G49" s="102">
        <v>0</v>
      </c>
      <c r="H49" s="102">
        <v>2</v>
      </c>
      <c r="I49" s="102" t="s">
        <v>365</v>
      </c>
      <c r="J49" s="102"/>
      <c r="K49" s="102"/>
      <c r="L49" s="102"/>
      <c r="M49" s="102"/>
      <c r="N49" s="102"/>
      <c r="O49" s="102"/>
      <c r="P49" s="102">
        <v>2</v>
      </c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>
        <f t="shared" si="0"/>
        <v>2</v>
      </c>
      <c r="AD49">
        <f t="shared" si="1"/>
        <v>0</v>
      </c>
      <c r="AE49">
        <f>SUMPRODUCT(J49:Y49,電気使用量!$D$6:$S$6)</f>
        <v>82</v>
      </c>
      <c r="AF49">
        <f t="shared" si="2"/>
        <v>8.2000000000000003E-2</v>
      </c>
      <c r="AG49">
        <f t="shared" si="3"/>
        <v>0</v>
      </c>
      <c r="AH49">
        <f>SUMPRODUCT(J49:Y49,電気使用量!$D$7:$S$7)</f>
        <v>0</v>
      </c>
      <c r="AI49">
        <f t="shared" si="4"/>
        <v>0</v>
      </c>
      <c r="AJ49">
        <f t="shared" si="5"/>
        <v>0</v>
      </c>
    </row>
    <row r="50" spans="1:36">
      <c r="A50" s="101">
        <v>42</v>
      </c>
      <c r="B50" s="102"/>
      <c r="C50" s="102"/>
      <c r="D50" s="102"/>
      <c r="E50" s="102"/>
      <c r="F50" s="102">
        <v>0</v>
      </c>
      <c r="G50" s="102">
        <v>0</v>
      </c>
      <c r="H50" s="102">
        <v>2</v>
      </c>
      <c r="I50" s="102" t="s">
        <v>366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>
        <v>1</v>
      </c>
      <c r="Z50" s="102"/>
      <c r="AA50" s="102"/>
      <c r="AB50" s="102">
        <f t="shared" si="0"/>
        <v>1</v>
      </c>
      <c r="AD50">
        <f t="shared" si="1"/>
        <v>0</v>
      </c>
      <c r="AE50">
        <f>SUMPRODUCT(J50:Y50,電気使用量!$D$6:$S$6)</f>
        <v>19</v>
      </c>
      <c r="AF50">
        <f t="shared" si="2"/>
        <v>1.9E-2</v>
      </c>
      <c r="AG50">
        <f t="shared" si="3"/>
        <v>0</v>
      </c>
      <c r="AH50">
        <f>SUMPRODUCT(J50:Y50,電気使用量!$D$7:$S$7)</f>
        <v>0</v>
      </c>
      <c r="AI50">
        <f t="shared" si="4"/>
        <v>0</v>
      </c>
      <c r="AJ50">
        <f t="shared" si="5"/>
        <v>0</v>
      </c>
    </row>
    <row r="51" spans="1:36">
      <c r="A51" s="101">
        <v>43</v>
      </c>
      <c r="B51" s="102"/>
      <c r="C51" s="102"/>
      <c r="D51" s="102"/>
      <c r="E51" s="102"/>
      <c r="F51" s="102">
        <v>0</v>
      </c>
      <c r="G51" s="102">
        <v>0</v>
      </c>
      <c r="H51" s="102">
        <v>2</v>
      </c>
      <c r="I51" s="102" t="s">
        <v>367</v>
      </c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>
        <v>1</v>
      </c>
      <c r="U51" s="102"/>
      <c r="V51" s="102"/>
      <c r="W51" s="102"/>
      <c r="X51" s="102"/>
      <c r="Y51" s="102"/>
      <c r="Z51" s="102"/>
      <c r="AA51" s="102"/>
      <c r="AB51" s="102">
        <f t="shared" si="0"/>
        <v>1</v>
      </c>
      <c r="AD51">
        <f t="shared" si="1"/>
        <v>0</v>
      </c>
      <c r="AE51">
        <f>SUMPRODUCT(J51:Y51,電気使用量!$D$6:$S$6)</f>
        <v>22</v>
      </c>
      <c r="AF51">
        <f t="shared" si="2"/>
        <v>2.1999999999999999E-2</v>
      </c>
      <c r="AG51">
        <f t="shared" si="3"/>
        <v>0</v>
      </c>
      <c r="AH51">
        <f>SUMPRODUCT(J51:Y51,電気使用量!$D$7:$S$7)</f>
        <v>0</v>
      </c>
      <c r="AI51">
        <f t="shared" si="4"/>
        <v>0</v>
      </c>
      <c r="AJ51">
        <f t="shared" si="5"/>
        <v>0</v>
      </c>
    </row>
    <row r="52" spans="1:36">
      <c r="A52" s="101">
        <v>44</v>
      </c>
      <c r="B52" s="102"/>
      <c r="C52" s="102"/>
      <c r="D52" s="102"/>
      <c r="E52" s="102"/>
      <c r="F52" s="102">
        <v>0</v>
      </c>
      <c r="G52" s="102">
        <v>0</v>
      </c>
      <c r="H52" s="102">
        <v>2</v>
      </c>
      <c r="I52" s="102" t="s">
        <v>368</v>
      </c>
      <c r="J52" s="102"/>
      <c r="K52" s="102"/>
      <c r="L52" s="102"/>
      <c r="M52" s="102"/>
      <c r="N52" s="102"/>
      <c r="O52" s="102"/>
      <c r="P52" s="102">
        <v>1</v>
      </c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>
        <f t="shared" si="0"/>
        <v>1</v>
      </c>
      <c r="AD52">
        <f t="shared" si="1"/>
        <v>0</v>
      </c>
      <c r="AE52">
        <f>SUMPRODUCT(J52:Y52,電気使用量!$D$6:$S$6)</f>
        <v>41</v>
      </c>
      <c r="AF52">
        <f t="shared" si="2"/>
        <v>4.1000000000000002E-2</v>
      </c>
      <c r="AG52">
        <f t="shared" si="3"/>
        <v>0</v>
      </c>
      <c r="AH52">
        <f>SUMPRODUCT(J52:Y52,電気使用量!$D$7:$S$7)</f>
        <v>0</v>
      </c>
      <c r="AI52">
        <f t="shared" si="4"/>
        <v>0</v>
      </c>
      <c r="AJ52">
        <f t="shared" si="5"/>
        <v>0</v>
      </c>
    </row>
    <row r="53" spans="1:36">
      <c r="A53" s="101">
        <v>45</v>
      </c>
      <c r="B53" s="102"/>
      <c r="C53" s="102"/>
      <c r="D53" s="102"/>
      <c r="E53" s="102"/>
      <c r="F53" s="102">
        <v>250</v>
      </c>
      <c r="G53" s="102">
        <v>1</v>
      </c>
      <c r="H53" s="102">
        <v>2</v>
      </c>
      <c r="I53" s="102" t="s">
        <v>369</v>
      </c>
      <c r="J53" s="102"/>
      <c r="K53" s="102"/>
      <c r="L53" s="102"/>
      <c r="M53" s="102"/>
      <c r="N53" s="102"/>
      <c r="O53" s="102"/>
      <c r="P53" s="102">
        <v>1</v>
      </c>
      <c r="Q53" s="102"/>
      <c r="R53" s="102"/>
      <c r="S53" s="102"/>
      <c r="T53" s="102"/>
      <c r="U53" s="102"/>
      <c r="V53" s="102"/>
      <c r="W53" s="102"/>
      <c r="X53" s="102">
        <v>1</v>
      </c>
      <c r="Y53" s="102">
        <v>5</v>
      </c>
      <c r="Z53" s="102"/>
      <c r="AA53" s="102"/>
      <c r="AB53" s="102">
        <f t="shared" si="0"/>
        <v>7</v>
      </c>
      <c r="AD53">
        <f t="shared" si="1"/>
        <v>250</v>
      </c>
      <c r="AE53">
        <f>SUMPRODUCT(J53:Y53,電気使用量!$D$6:$S$6)</f>
        <v>190</v>
      </c>
      <c r="AF53">
        <f t="shared" si="2"/>
        <v>0.19</v>
      </c>
      <c r="AG53">
        <f t="shared" si="3"/>
        <v>47.5</v>
      </c>
      <c r="AH53">
        <f>SUMPRODUCT(J53:Y53,電気使用量!$D$7:$S$7)</f>
        <v>0</v>
      </c>
      <c r="AI53">
        <f t="shared" si="4"/>
        <v>0</v>
      </c>
      <c r="AJ53">
        <f t="shared" si="5"/>
        <v>0</v>
      </c>
    </row>
    <row r="54" spans="1:36">
      <c r="A54" s="101">
        <v>46</v>
      </c>
      <c r="B54" s="102"/>
      <c r="C54" s="102"/>
      <c r="D54" s="102"/>
      <c r="E54" s="102"/>
      <c r="F54" s="102">
        <v>250</v>
      </c>
      <c r="G54" s="102">
        <v>1</v>
      </c>
      <c r="H54" s="102">
        <v>2</v>
      </c>
      <c r="I54" s="102" t="s">
        <v>370</v>
      </c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>
        <v>1</v>
      </c>
      <c r="U54" s="102"/>
      <c r="V54" s="102"/>
      <c r="W54" s="102"/>
      <c r="X54" s="102">
        <v>1</v>
      </c>
      <c r="Y54" s="102">
        <v>5</v>
      </c>
      <c r="Z54" s="102"/>
      <c r="AA54" s="102"/>
      <c r="AB54" s="102">
        <f t="shared" si="0"/>
        <v>7</v>
      </c>
      <c r="AD54">
        <f t="shared" si="1"/>
        <v>250</v>
      </c>
      <c r="AE54">
        <f>SUMPRODUCT(J54:Y54,電気使用量!$D$6:$S$6)</f>
        <v>171</v>
      </c>
      <c r="AF54">
        <f t="shared" si="2"/>
        <v>0.17100000000000001</v>
      </c>
      <c r="AG54">
        <f t="shared" si="3"/>
        <v>42.75</v>
      </c>
      <c r="AH54">
        <f>SUMPRODUCT(J54:Y54,電気使用量!$D$7:$S$7)</f>
        <v>0</v>
      </c>
      <c r="AI54">
        <f t="shared" si="4"/>
        <v>0</v>
      </c>
      <c r="AJ54">
        <f t="shared" si="5"/>
        <v>0</v>
      </c>
    </row>
    <row r="55" spans="1:36">
      <c r="A55" s="101">
        <v>47</v>
      </c>
      <c r="B55" s="102"/>
      <c r="C55" s="102"/>
      <c r="D55" s="102"/>
      <c r="E55" s="102"/>
      <c r="F55" s="102">
        <v>0</v>
      </c>
      <c r="G55" s="102">
        <v>0</v>
      </c>
      <c r="H55" s="102">
        <v>2</v>
      </c>
      <c r="I55" s="102" t="s">
        <v>371</v>
      </c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02">
        <f t="shared" si="0"/>
        <v>0</v>
      </c>
      <c r="AD55">
        <f t="shared" si="1"/>
        <v>0</v>
      </c>
      <c r="AE55">
        <f>SUMPRODUCT(J55:Y55,電気使用量!$D$6:$S$6)</f>
        <v>0</v>
      </c>
      <c r="AF55">
        <f t="shared" si="2"/>
        <v>0</v>
      </c>
      <c r="AG55">
        <f t="shared" si="3"/>
        <v>0</v>
      </c>
      <c r="AH55">
        <f>SUMPRODUCT(J55:Y55,電気使用量!$D$7:$S$7)</f>
        <v>0</v>
      </c>
      <c r="AI55">
        <f t="shared" si="4"/>
        <v>0</v>
      </c>
      <c r="AJ55">
        <f t="shared" si="5"/>
        <v>0</v>
      </c>
    </row>
    <row r="56" spans="1:36" ht="37.5">
      <c r="A56" s="101">
        <v>48</v>
      </c>
      <c r="B56" s="102"/>
      <c r="C56" s="102"/>
      <c r="D56" s="102"/>
      <c r="E56" s="102"/>
      <c r="F56" s="102">
        <v>250</v>
      </c>
      <c r="G56" s="102">
        <v>10</v>
      </c>
      <c r="H56" s="102">
        <v>2</v>
      </c>
      <c r="I56" s="102" t="s">
        <v>372</v>
      </c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>
        <v>19</v>
      </c>
      <c r="Y56" s="102">
        <v>73</v>
      </c>
      <c r="Z56" s="102">
        <v>7</v>
      </c>
      <c r="AA56" s="102" t="s">
        <v>373</v>
      </c>
      <c r="AB56" s="102">
        <f t="shared" si="0"/>
        <v>99</v>
      </c>
      <c r="AC56" s="128" t="s">
        <v>676</v>
      </c>
      <c r="AD56">
        <f t="shared" si="1"/>
        <v>2500</v>
      </c>
      <c r="AE56">
        <f>SUMPRODUCT(J56:Y56,電気使用量!$D$6:$S$6)</f>
        <v>2413</v>
      </c>
      <c r="AF56">
        <f t="shared" si="2"/>
        <v>2.4129999999999998</v>
      </c>
      <c r="AG56">
        <f t="shared" si="3"/>
        <v>6032.4999999999991</v>
      </c>
      <c r="AH56">
        <f>SUMPRODUCT(J56:Y56,電気使用量!$D$7:$S$7)</f>
        <v>0</v>
      </c>
      <c r="AI56">
        <f t="shared" si="4"/>
        <v>0</v>
      </c>
      <c r="AJ56">
        <f t="shared" si="5"/>
        <v>0</v>
      </c>
    </row>
    <row r="57" spans="1:36">
      <c r="A57" s="101">
        <v>49</v>
      </c>
      <c r="B57" s="102"/>
      <c r="C57" s="102"/>
      <c r="D57" s="102"/>
      <c r="E57" s="102"/>
      <c r="F57" s="102">
        <v>250</v>
      </c>
      <c r="G57" s="102">
        <v>0.5</v>
      </c>
      <c r="H57" s="102">
        <v>2</v>
      </c>
      <c r="I57" s="102" t="s">
        <v>374</v>
      </c>
      <c r="J57" s="102"/>
      <c r="K57" s="102"/>
      <c r="L57" s="102"/>
      <c r="M57" s="102"/>
      <c r="N57" s="102">
        <v>3</v>
      </c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>
        <f t="shared" si="0"/>
        <v>3</v>
      </c>
      <c r="AD57">
        <f t="shared" si="1"/>
        <v>125</v>
      </c>
      <c r="AE57">
        <f>SUMPRODUCT(J57:Y57,電気使用量!$D$6:$S$6)</f>
        <v>123</v>
      </c>
      <c r="AF57">
        <f t="shared" si="2"/>
        <v>0.123</v>
      </c>
      <c r="AG57">
        <f t="shared" si="3"/>
        <v>15.375</v>
      </c>
      <c r="AH57">
        <f>SUMPRODUCT(J57:Y57,電気使用量!$D$7:$S$7)</f>
        <v>0</v>
      </c>
      <c r="AI57">
        <f t="shared" si="4"/>
        <v>0</v>
      </c>
      <c r="AJ57">
        <f t="shared" si="5"/>
        <v>0</v>
      </c>
    </row>
    <row r="58" spans="1:36">
      <c r="A58" s="101">
        <v>50</v>
      </c>
      <c r="B58" s="102"/>
      <c r="C58" s="102"/>
      <c r="D58" s="102"/>
      <c r="E58" s="102"/>
      <c r="F58" s="102">
        <v>250</v>
      </c>
      <c r="G58" s="102">
        <v>0.5</v>
      </c>
      <c r="H58" s="102">
        <v>2</v>
      </c>
      <c r="I58" s="102" t="s">
        <v>375</v>
      </c>
      <c r="J58" s="102"/>
      <c r="K58" s="102"/>
      <c r="L58" s="102"/>
      <c r="M58" s="102"/>
      <c r="N58" s="102">
        <v>2</v>
      </c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>
        <f t="shared" si="0"/>
        <v>2</v>
      </c>
      <c r="AD58">
        <f t="shared" si="1"/>
        <v>125</v>
      </c>
      <c r="AE58">
        <f>SUMPRODUCT(J58:Y58,電気使用量!$D$6:$S$6)</f>
        <v>82</v>
      </c>
      <c r="AF58">
        <f t="shared" si="2"/>
        <v>8.2000000000000003E-2</v>
      </c>
      <c r="AG58">
        <f t="shared" si="3"/>
        <v>10.25</v>
      </c>
      <c r="AH58">
        <f>SUMPRODUCT(J58:Y58,電気使用量!$D$7:$S$7)</f>
        <v>0</v>
      </c>
      <c r="AI58">
        <f t="shared" si="4"/>
        <v>0</v>
      </c>
      <c r="AJ58">
        <f t="shared" si="5"/>
        <v>0</v>
      </c>
    </row>
    <row r="59" spans="1:36">
      <c r="A59" s="101">
        <v>51</v>
      </c>
      <c r="B59" s="102"/>
      <c r="C59" s="102"/>
      <c r="D59" s="102"/>
      <c r="E59" s="102"/>
      <c r="F59" s="102">
        <v>0</v>
      </c>
      <c r="G59" s="102">
        <v>0</v>
      </c>
      <c r="H59" s="102">
        <v>2</v>
      </c>
      <c r="I59" s="102" t="s">
        <v>376</v>
      </c>
      <c r="J59" s="102">
        <v>5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>
        <f t="shared" si="0"/>
        <v>5</v>
      </c>
      <c r="AD59">
        <f t="shared" si="1"/>
        <v>0</v>
      </c>
      <c r="AE59">
        <f>SUMPRODUCT(J59:Y59,電気使用量!$D$6:$S$6)</f>
        <v>390</v>
      </c>
      <c r="AF59">
        <f t="shared" si="2"/>
        <v>0.39</v>
      </c>
      <c r="AG59">
        <f t="shared" si="3"/>
        <v>0</v>
      </c>
      <c r="AH59">
        <f>SUMPRODUCT(J59:Y59,電気使用量!$D$7:$S$7)</f>
        <v>0</v>
      </c>
      <c r="AI59">
        <f t="shared" si="4"/>
        <v>0</v>
      </c>
      <c r="AJ59">
        <f t="shared" si="5"/>
        <v>0</v>
      </c>
    </row>
    <row r="60" spans="1:36">
      <c r="A60" s="101">
        <v>52</v>
      </c>
      <c r="B60" s="102"/>
      <c r="C60" s="102"/>
      <c r="D60" s="102"/>
      <c r="E60" s="102"/>
      <c r="F60" s="102">
        <v>0</v>
      </c>
      <c r="G60" s="102">
        <v>0</v>
      </c>
      <c r="H60" s="102">
        <v>2</v>
      </c>
      <c r="I60" s="102" t="s">
        <v>377</v>
      </c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02">
        <f t="shared" si="0"/>
        <v>0</v>
      </c>
      <c r="AD60">
        <f t="shared" si="1"/>
        <v>0</v>
      </c>
      <c r="AE60">
        <f>SUMPRODUCT(J60:Y60,電気使用量!$D$6:$S$6)</f>
        <v>0</v>
      </c>
      <c r="AF60">
        <f t="shared" si="2"/>
        <v>0</v>
      </c>
      <c r="AG60">
        <f t="shared" si="3"/>
        <v>0</v>
      </c>
      <c r="AH60">
        <f>SUMPRODUCT(J60:Y60,電気使用量!$D$7:$S$7)</f>
        <v>0</v>
      </c>
      <c r="AI60">
        <f t="shared" si="4"/>
        <v>0</v>
      </c>
      <c r="AJ60">
        <f t="shared" si="5"/>
        <v>0</v>
      </c>
    </row>
    <row r="61" spans="1:36">
      <c r="A61" s="101">
        <v>53</v>
      </c>
      <c r="B61" s="102"/>
      <c r="C61" s="102"/>
      <c r="D61" s="102"/>
      <c r="E61" s="102"/>
      <c r="F61" s="102">
        <v>0</v>
      </c>
      <c r="G61" s="102">
        <v>0</v>
      </c>
      <c r="H61" s="102">
        <v>2</v>
      </c>
      <c r="I61" s="102" t="s">
        <v>378</v>
      </c>
      <c r="J61" s="102">
        <v>8</v>
      </c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>
        <v>2</v>
      </c>
      <c r="Y61" s="102"/>
      <c r="Z61" s="102"/>
      <c r="AA61" s="102"/>
      <c r="AB61" s="102">
        <f t="shared" si="0"/>
        <v>10</v>
      </c>
      <c r="AD61">
        <f t="shared" si="1"/>
        <v>0</v>
      </c>
      <c r="AE61">
        <f>SUMPRODUCT(J61:Y61,電気使用量!$D$6:$S$6)</f>
        <v>732</v>
      </c>
      <c r="AF61">
        <f t="shared" si="2"/>
        <v>0.73199999999999998</v>
      </c>
      <c r="AG61">
        <f t="shared" si="3"/>
        <v>0</v>
      </c>
      <c r="AH61">
        <f>SUMPRODUCT(J61:Y61,電気使用量!$D$7:$S$7)</f>
        <v>0</v>
      </c>
      <c r="AI61">
        <f t="shared" si="4"/>
        <v>0</v>
      </c>
      <c r="AJ61">
        <f t="shared" si="5"/>
        <v>0</v>
      </c>
    </row>
    <row r="62" spans="1:36">
      <c r="A62" s="101">
        <v>54</v>
      </c>
      <c r="B62" s="102"/>
      <c r="C62" s="102"/>
      <c r="D62" s="102"/>
      <c r="E62" s="102"/>
      <c r="F62" s="102">
        <v>0</v>
      </c>
      <c r="G62" s="102">
        <v>0</v>
      </c>
      <c r="H62" s="102">
        <v>2</v>
      </c>
      <c r="I62" s="102" t="s">
        <v>379</v>
      </c>
      <c r="J62" s="102"/>
      <c r="K62" s="102"/>
      <c r="L62" s="102"/>
      <c r="M62" s="102"/>
      <c r="N62" s="102"/>
      <c r="O62" s="102"/>
      <c r="P62" s="102">
        <v>6</v>
      </c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>
        <f t="shared" si="0"/>
        <v>6</v>
      </c>
      <c r="AD62">
        <f t="shared" si="1"/>
        <v>0</v>
      </c>
      <c r="AE62">
        <f>SUMPRODUCT(J62:Y62,電気使用量!$D$6:$S$6)</f>
        <v>246</v>
      </c>
      <c r="AF62">
        <f t="shared" si="2"/>
        <v>0.246</v>
      </c>
      <c r="AG62">
        <f t="shared" si="3"/>
        <v>0</v>
      </c>
      <c r="AH62">
        <f>SUMPRODUCT(J62:Y62,電気使用量!$D$7:$S$7)</f>
        <v>0</v>
      </c>
      <c r="AI62">
        <f t="shared" si="4"/>
        <v>0</v>
      </c>
      <c r="AJ62">
        <f t="shared" si="5"/>
        <v>0</v>
      </c>
    </row>
    <row r="63" spans="1:36">
      <c r="A63" s="101">
        <v>55</v>
      </c>
      <c r="B63" s="102"/>
      <c r="C63" s="102"/>
      <c r="D63" s="102"/>
      <c r="E63" s="102"/>
      <c r="F63" s="102">
        <v>0</v>
      </c>
      <c r="G63" s="102">
        <v>0</v>
      </c>
      <c r="H63" s="102">
        <v>2</v>
      </c>
      <c r="I63" s="102" t="s">
        <v>380</v>
      </c>
      <c r="J63" s="102"/>
      <c r="K63" s="102"/>
      <c r="L63" s="102"/>
      <c r="M63" s="102"/>
      <c r="N63" s="102"/>
      <c r="O63" s="102"/>
      <c r="P63" s="102">
        <v>1</v>
      </c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>
        <f t="shared" si="0"/>
        <v>1</v>
      </c>
      <c r="AD63">
        <f t="shared" si="1"/>
        <v>0</v>
      </c>
      <c r="AE63">
        <f>SUMPRODUCT(J63:Y63,電気使用量!$D$6:$S$6)</f>
        <v>41</v>
      </c>
      <c r="AF63">
        <f t="shared" si="2"/>
        <v>4.1000000000000002E-2</v>
      </c>
      <c r="AG63">
        <f t="shared" si="3"/>
        <v>0</v>
      </c>
      <c r="AH63">
        <f>SUMPRODUCT(J63:Y63,電気使用量!$D$7:$S$7)</f>
        <v>0</v>
      </c>
      <c r="AI63">
        <f t="shared" si="4"/>
        <v>0</v>
      </c>
      <c r="AJ63">
        <f t="shared" si="5"/>
        <v>0</v>
      </c>
    </row>
    <row r="64" spans="1:36">
      <c r="A64" s="101">
        <v>56</v>
      </c>
      <c r="B64" s="102"/>
      <c r="C64" s="102"/>
      <c r="D64" s="102"/>
      <c r="E64" s="102"/>
      <c r="F64" s="102">
        <v>250</v>
      </c>
      <c r="G64" s="102">
        <v>6</v>
      </c>
      <c r="H64" s="102">
        <v>2</v>
      </c>
      <c r="I64" s="102" t="s">
        <v>381</v>
      </c>
      <c r="J64" s="102">
        <v>3</v>
      </c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>
        <v>1</v>
      </c>
      <c r="Y64" s="102">
        <v>1</v>
      </c>
      <c r="Z64" s="102"/>
      <c r="AA64" s="102"/>
      <c r="AB64" s="102">
        <f t="shared" si="0"/>
        <v>5</v>
      </c>
      <c r="AD64">
        <f t="shared" si="1"/>
        <v>1500</v>
      </c>
      <c r="AE64">
        <f>SUMPRODUCT(J64:Y64,電気使用量!$D$6:$S$6)</f>
        <v>307</v>
      </c>
      <c r="AF64">
        <f t="shared" si="2"/>
        <v>0.307</v>
      </c>
      <c r="AG64">
        <f t="shared" si="3"/>
        <v>460.5</v>
      </c>
      <c r="AH64">
        <f>SUMPRODUCT(J64:Y64,電気使用量!$D$7:$S$7)</f>
        <v>0</v>
      </c>
      <c r="AI64">
        <f t="shared" si="4"/>
        <v>0</v>
      </c>
      <c r="AJ64">
        <f t="shared" si="5"/>
        <v>0</v>
      </c>
    </row>
    <row r="65" spans="1:36">
      <c r="A65" s="101">
        <v>57</v>
      </c>
      <c r="B65" s="102"/>
      <c r="C65" s="102"/>
      <c r="D65" s="102"/>
      <c r="E65" s="102"/>
      <c r="F65" s="102">
        <v>250</v>
      </c>
      <c r="G65" s="102">
        <v>6</v>
      </c>
      <c r="H65" s="102">
        <v>2</v>
      </c>
      <c r="I65" s="102" t="s">
        <v>129</v>
      </c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>
        <v>1</v>
      </c>
      <c r="Y65" s="102">
        <v>4</v>
      </c>
      <c r="Z65" s="102">
        <v>1</v>
      </c>
      <c r="AA65" s="102" t="s">
        <v>329</v>
      </c>
      <c r="AB65" s="102">
        <f t="shared" si="0"/>
        <v>6</v>
      </c>
      <c r="AC65" t="s">
        <v>685</v>
      </c>
      <c r="AD65">
        <f t="shared" si="1"/>
        <v>1500</v>
      </c>
      <c r="AE65">
        <f>SUMPRODUCT(J65:Y65,電気使用量!$D$6:$S$6)</f>
        <v>130</v>
      </c>
      <c r="AF65">
        <f t="shared" si="2"/>
        <v>0.13</v>
      </c>
      <c r="AG65">
        <f t="shared" si="3"/>
        <v>195</v>
      </c>
      <c r="AH65">
        <f>SUMPRODUCT(J65:Y65,電気使用量!$D$7:$S$7)</f>
        <v>0</v>
      </c>
      <c r="AI65">
        <f t="shared" si="4"/>
        <v>0</v>
      </c>
      <c r="AJ65">
        <f t="shared" si="5"/>
        <v>0</v>
      </c>
    </row>
    <row r="66" spans="1:36">
      <c r="A66" s="101">
        <v>58</v>
      </c>
      <c r="B66" s="102"/>
      <c r="C66" s="102"/>
      <c r="D66" s="102"/>
      <c r="E66" s="102"/>
      <c r="F66" s="102">
        <v>250</v>
      </c>
      <c r="G66" s="102">
        <v>1</v>
      </c>
      <c r="H66" s="102">
        <v>2</v>
      </c>
      <c r="I66" s="102" t="s">
        <v>382</v>
      </c>
      <c r="J66" s="102"/>
      <c r="K66" s="102"/>
      <c r="L66" s="102"/>
      <c r="M66" s="102"/>
      <c r="N66" s="102"/>
      <c r="O66" s="102"/>
      <c r="P66" s="102">
        <v>2</v>
      </c>
      <c r="Q66" s="102"/>
      <c r="R66" s="102"/>
      <c r="S66" s="102"/>
      <c r="T66" s="102"/>
      <c r="U66" s="102"/>
      <c r="V66" s="102"/>
      <c r="W66" s="102"/>
      <c r="X66" s="102"/>
      <c r="Y66" s="102"/>
      <c r="Z66" s="102">
        <v>1</v>
      </c>
      <c r="AA66" s="102" t="s">
        <v>329</v>
      </c>
      <c r="AB66" s="102">
        <f t="shared" si="0"/>
        <v>3</v>
      </c>
      <c r="AC66" t="s">
        <v>685</v>
      </c>
      <c r="AD66">
        <f t="shared" si="1"/>
        <v>250</v>
      </c>
      <c r="AE66">
        <f>SUMPRODUCT(J66:Y66,電気使用量!$D$6:$S$6)</f>
        <v>82</v>
      </c>
      <c r="AF66">
        <f t="shared" si="2"/>
        <v>8.2000000000000003E-2</v>
      </c>
      <c r="AG66">
        <f t="shared" si="3"/>
        <v>20.5</v>
      </c>
      <c r="AH66">
        <f>SUMPRODUCT(J66:Y66,電気使用量!$D$7:$S$7)</f>
        <v>0</v>
      </c>
      <c r="AI66">
        <f t="shared" si="4"/>
        <v>0</v>
      </c>
      <c r="AJ66">
        <f t="shared" si="5"/>
        <v>0</v>
      </c>
    </row>
    <row r="67" spans="1:36">
      <c r="A67" s="101">
        <v>59</v>
      </c>
      <c r="B67" s="102"/>
      <c r="C67" s="102"/>
      <c r="D67" s="102"/>
      <c r="E67" s="102"/>
      <c r="F67" s="102">
        <v>0</v>
      </c>
      <c r="G67" s="102">
        <v>0</v>
      </c>
      <c r="H67" s="102">
        <v>2</v>
      </c>
      <c r="I67" s="102" t="s">
        <v>383</v>
      </c>
      <c r="J67" s="102"/>
      <c r="K67" s="102"/>
      <c r="L67" s="102"/>
      <c r="M67" s="102"/>
      <c r="N67" s="102">
        <v>1</v>
      </c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>
        <f t="shared" si="0"/>
        <v>1</v>
      </c>
      <c r="AD67">
        <f t="shared" si="1"/>
        <v>0</v>
      </c>
      <c r="AE67">
        <f>SUMPRODUCT(J67:Y67,電気使用量!$D$6:$S$6)</f>
        <v>41</v>
      </c>
      <c r="AF67">
        <f t="shared" si="2"/>
        <v>4.1000000000000002E-2</v>
      </c>
      <c r="AG67">
        <f t="shared" si="3"/>
        <v>0</v>
      </c>
      <c r="AH67">
        <f>SUMPRODUCT(J67:Y67,電気使用量!$D$7:$S$7)</f>
        <v>0</v>
      </c>
      <c r="AI67">
        <f t="shared" si="4"/>
        <v>0</v>
      </c>
      <c r="AJ67">
        <f t="shared" si="5"/>
        <v>0</v>
      </c>
    </row>
    <row r="68" spans="1:36">
      <c r="A68" s="101">
        <v>60</v>
      </c>
      <c r="B68" s="102"/>
      <c r="C68" s="102"/>
      <c r="D68" s="102"/>
      <c r="E68" s="102"/>
      <c r="F68" s="102">
        <v>0</v>
      </c>
      <c r="G68" s="102">
        <v>0</v>
      </c>
      <c r="H68" s="102">
        <v>2</v>
      </c>
      <c r="I68" s="102" t="s">
        <v>384</v>
      </c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>
        <v>1</v>
      </c>
      <c r="Z68" s="102"/>
      <c r="AA68" s="102"/>
      <c r="AB68" s="102">
        <f t="shared" si="0"/>
        <v>1</v>
      </c>
      <c r="AD68">
        <f t="shared" si="1"/>
        <v>0</v>
      </c>
      <c r="AE68">
        <f>SUMPRODUCT(J68:Y68,電気使用量!$D$6:$S$6)</f>
        <v>19</v>
      </c>
      <c r="AF68">
        <f t="shared" si="2"/>
        <v>1.9E-2</v>
      </c>
      <c r="AG68">
        <f t="shared" si="3"/>
        <v>0</v>
      </c>
      <c r="AH68">
        <f>SUMPRODUCT(J68:Y68,電気使用量!$D$7:$S$7)</f>
        <v>0</v>
      </c>
      <c r="AI68">
        <f t="shared" si="4"/>
        <v>0</v>
      </c>
      <c r="AJ68">
        <f t="shared" si="5"/>
        <v>0</v>
      </c>
    </row>
    <row r="69" spans="1:36">
      <c r="A69" s="101">
        <v>61</v>
      </c>
      <c r="B69" s="102"/>
      <c r="C69" s="102"/>
      <c r="D69" s="102"/>
      <c r="E69" s="102"/>
      <c r="F69" s="102">
        <v>250</v>
      </c>
      <c r="G69" s="102">
        <v>2</v>
      </c>
      <c r="H69" s="102">
        <v>2</v>
      </c>
      <c r="I69" s="102" t="s">
        <v>385</v>
      </c>
      <c r="J69" s="102"/>
      <c r="K69" s="102"/>
      <c r="L69" s="102"/>
      <c r="M69" s="102"/>
      <c r="N69" s="102"/>
      <c r="O69" s="102"/>
      <c r="P69" s="102">
        <v>1</v>
      </c>
      <c r="Q69" s="102"/>
      <c r="R69" s="102"/>
      <c r="S69" s="102"/>
      <c r="T69" s="102"/>
      <c r="U69" s="102"/>
      <c r="V69" s="102"/>
      <c r="W69" s="102"/>
      <c r="X69" s="102"/>
      <c r="Y69" s="102">
        <v>7</v>
      </c>
      <c r="Z69" s="102"/>
      <c r="AA69" s="102"/>
      <c r="AB69" s="102">
        <f t="shared" si="0"/>
        <v>8</v>
      </c>
      <c r="AD69">
        <f t="shared" si="1"/>
        <v>500</v>
      </c>
      <c r="AE69">
        <f>SUMPRODUCT(J69:Y69,電気使用量!$D$6:$S$6)</f>
        <v>174</v>
      </c>
      <c r="AF69">
        <f t="shared" si="2"/>
        <v>0.17399999999999999</v>
      </c>
      <c r="AG69">
        <f t="shared" si="3"/>
        <v>87</v>
      </c>
      <c r="AH69">
        <f>SUMPRODUCT(J69:Y69,電気使用量!$D$7:$S$7)</f>
        <v>0</v>
      </c>
      <c r="AI69">
        <f t="shared" si="4"/>
        <v>0</v>
      </c>
      <c r="AJ69">
        <f t="shared" si="5"/>
        <v>0</v>
      </c>
    </row>
    <row r="70" spans="1:36">
      <c r="A70" s="101">
        <v>62</v>
      </c>
      <c r="B70" s="102"/>
      <c r="C70" s="102"/>
      <c r="D70" s="102"/>
      <c r="E70" s="102"/>
      <c r="F70" s="102">
        <v>250</v>
      </c>
      <c r="G70" s="102">
        <v>2</v>
      </c>
      <c r="H70" s="102">
        <v>2</v>
      </c>
      <c r="I70" s="102" t="s">
        <v>386</v>
      </c>
      <c r="J70" s="102"/>
      <c r="K70" s="102"/>
      <c r="L70" s="102"/>
      <c r="M70" s="102"/>
      <c r="N70" s="102"/>
      <c r="O70" s="102"/>
      <c r="P70" s="102">
        <v>1</v>
      </c>
      <c r="Q70" s="102"/>
      <c r="R70" s="102"/>
      <c r="S70" s="102"/>
      <c r="T70" s="102"/>
      <c r="U70" s="102"/>
      <c r="V70" s="102"/>
      <c r="W70" s="102"/>
      <c r="X70" s="102"/>
      <c r="Y70" s="102">
        <v>6</v>
      </c>
      <c r="Z70" s="102"/>
      <c r="AA70" s="102"/>
      <c r="AB70" s="102">
        <f t="shared" si="0"/>
        <v>7</v>
      </c>
      <c r="AD70">
        <f t="shared" si="1"/>
        <v>500</v>
      </c>
      <c r="AE70">
        <f>SUMPRODUCT(J70:Y70,電気使用量!$D$6:$S$6)</f>
        <v>155</v>
      </c>
      <c r="AF70">
        <f t="shared" si="2"/>
        <v>0.155</v>
      </c>
      <c r="AG70">
        <f t="shared" si="3"/>
        <v>77.5</v>
      </c>
      <c r="AH70">
        <f>SUMPRODUCT(J70:Y70,電気使用量!$D$7:$S$7)</f>
        <v>0</v>
      </c>
      <c r="AI70">
        <f t="shared" si="4"/>
        <v>0</v>
      </c>
      <c r="AJ70">
        <f t="shared" si="5"/>
        <v>0</v>
      </c>
    </row>
    <row r="71" spans="1:36">
      <c r="A71" s="101">
        <v>63</v>
      </c>
      <c r="B71" s="102"/>
      <c r="C71" s="102"/>
      <c r="D71" s="102"/>
      <c r="E71" s="102"/>
      <c r="F71" s="102">
        <v>0</v>
      </c>
      <c r="G71" s="102">
        <v>0</v>
      </c>
      <c r="H71" s="102">
        <v>2</v>
      </c>
      <c r="I71" s="102" t="s">
        <v>387</v>
      </c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>
        <v>1</v>
      </c>
      <c r="U71" s="102"/>
      <c r="V71" s="102"/>
      <c r="W71" s="102"/>
      <c r="X71" s="102">
        <v>2</v>
      </c>
      <c r="Y71" s="102">
        <v>2</v>
      </c>
      <c r="Z71" s="102"/>
      <c r="AA71" s="102"/>
      <c r="AB71" s="102">
        <f t="shared" si="0"/>
        <v>5</v>
      </c>
      <c r="AD71">
        <f t="shared" si="1"/>
        <v>0</v>
      </c>
      <c r="AE71">
        <f>SUMPRODUCT(J71:Y71,電気使用量!$D$6:$S$6)</f>
        <v>168</v>
      </c>
      <c r="AF71">
        <f t="shared" si="2"/>
        <v>0.16800000000000001</v>
      </c>
      <c r="AG71">
        <f t="shared" si="3"/>
        <v>0</v>
      </c>
      <c r="AH71">
        <f>SUMPRODUCT(J71:Y71,電気使用量!$D$7:$S$7)</f>
        <v>0</v>
      </c>
      <c r="AI71">
        <f t="shared" si="4"/>
        <v>0</v>
      </c>
      <c r="AJ71">
        <f t="shared" si="5"/>
        <v>0</v>
      </c>
    </row>
    <row r="72" spans="1:36">
      <c r="A72" s="101">
        <v>64</v>
      </c>
      <c r="B72" s="102"/>
      <c r="C72" s="102"/>
      <c r="D72" s="102"/>
      <c r="E72" s="102"/>
      <c r="F72" s="102">
        <v>0</v>
      </c>
      <c r="G72" s="102">
        <v>0</v>
      </c>
      <c r="H72" s="102">
        <v>2</v>
      </c>
      <c r="I72" s="102" t="s">
        <v>388</v>
      </c>
      <c r="J72" s="102"/>
      <c r="K72" s="102"/>
      <c r="L72" s="102"/>
      <c r="M72" s="102"/>
      <c r="N72" s="102"/>
      <c r="O72" s="102"/>
      <c r="P72" s="102">
        <v>1</v>
      </c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>
        <f t="shared" si="0"/>
        <v>1</v>
      </c>
      <c r="AD72">
        <f t="shared" si="1"/>
        <v>0</v>
      </c>
      <c r="AE72">
        <f>SUMPRODUCT(J72:Y72,電気使用量!$D$6:$S$6)</f>
        <v>41</v>
      </c>
      <c r="AF72">
        <f t="shared" si="2"/>
        <v>4.1000000000000002E-2</v>
      </c>
      <c r="AG72">
        <f t="shared" si="3"/>
        <v>0</v>
      </c>
      <c r="AH72">
        <f>SUMPRODUCT(J72:Y72,電気使用量!$D$7:$S$7)</f>
        <v>0</v>
      </c>
      <c r="AI72">
        <f t="shared" si="4"/>
        <v>0</v>
      </c>
      <c r="AJ72">
        <f t="shared" si="5"/>
        <v>0</v>
      </c>
    </row>
    <row r="73" spans="1:36">
      <c r="A73" s="101">
        <v>65</v>
      </c>
      <c r="B73" s="102"/>
      <c r="C73" s="102"/>
      <c r="D73" s="102"/>
      <c r="E73" s="102"/>
      <c r="F73" s="102">
        <v>100</v>
      </c>
      <c r="G73" s="102">
        <v>4</v>
      </c>
      <c r="H73" s="102">
        <v>3</v>
      </c>
      <c r="I73" s="102" t="s">
        <v>389</v>
      </c>
      <c r="J73" s="102">
        <v>8</v>
      </c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>
        <v>2</v>
      </c>
      <c r="Y73" s="102">
        <v>12</v>
      </c>
      <c r="Z73" s="102"/>
      <c r="AA73" s="102"/>
      <c r="AB73" s="102">
        <f t="shared" si="0"/>
        <v>22</v>
      </c>
      <c r="AD73">
        <f t="shared" si="1"/>
        <v>400</v>
      </c>
      <c r="AE73">
        <f>SUMPRODUCT(J73:Y73,電気使用量!$D$6:$S$6)</f>
        <v>960</v>
      </c>
      <c r="AF73">
        <f t="shared" si="2"/>
        <v>0.96</v>
      </c>
      <c r="AG73">
        <f t="shared" si="3"/>
        <v>384</v>
      </c>
      <c r="AH73">
        <f>SUMPRODUCT(J73:Y73,電気使用量!$D$7:$S$7)</f>
        <v>0</v>
      </c>
      <c r="AI73">
        <f t="shared" si="4"/>
        <v>0</v>
      </c>
      <c r="AJ73">
        <f t="shared" si="5"/>
        <v>0</v>
      </c>
    </row>
    <row r="74" spans="1:36">
      <c r="A74" s="101">
        <v>66</v>
      </c>
      <c r="B74" s="102"/>
      <c r="C74" s="102"/>
      <c r="D74" s="102"/>
      <c r="E74" s="102"/>
      <c r="F74" s="102">
        <v>0</v>
      </c>
      <c r="G74" s="102">
        <v>0</v>
      </c>
      <c r="H74" s="102">
        <v>3</v>
      </c>
      <c r="I74" s="102" t="s">
        <v>390</v>
      </c>
      <c r="J74" s="102"/>
      <c r="K74" s="102"/>
      <c r="L74" s="102"/>
      <c r="M74" s="102"/>
      <c r="N74" s="102"/>
      <c r="O74" s="102"/>
      <c r="P74" s="102">
        <v>2</v>
      </c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>
        <f t="shared" ref="AB74:AB137" si="6">SUM(J74:Z74)</f>
        <v>2</v>
      </c>
      <c r="AD74">
        <f t="shared" ref="AD74:AD137" si="7">F74*G74</f>
        <v>0</v>
      </c>
      <c r="AE74">
        <f>SUMPRODUCT(J74:Y74,電気使用量!$D$6:$S$6)</f>
        <v>82</v>
      </c>
      <c r="AF74">
        <f t="shared" ref="AF74:AF137" si="8">AE74/1000</f>
        <v>8.2000000000000003E-2</v>
      </c>
      <c r="AG74">
        <f t="shared" ref="AG74:AG137" si="9">AD74*AF74</f>
        <v>0</v>
      </c>
      <c r="AH74">
        <f>SUMPRODUCT(J74:Y74,電気使用量!$D$7:$S$7)</f>
        <v>0</v>
      </c>
      <c r="AI74">
        <f t="shared" ref="AI74:AI137" si="10">AH74/1000</f>
        <v>0</v>
      </c>
      <c r="AJ74">
        <f t="shared" ref="AJ74:AJ137" si="11">AD74*AI74</f>
        <v>0</v>
      </c>
    </row>
    <row r="75" spans="1:36">
      <c r="A75" s="101">
        <v>67</v>
      </c>
      <c r="B75" s="102"/>
      <c r="C75" s="102"/>
      <c r="D75" s="102"/>
      <c r="E75" s="102"/>
      <c r="F75" s="102">
        <v>0</v>
      </c>
      <c r="G75" s="102">
        <v>0</v>
      </c>
      <c r="H75" s="102">
        <v>3</v>
      </c>
      <c r="I75" s="102" t="s">
        <v>391</v>
      </c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>
        <v>1</v>
      </c>
      <c r="Z75" s="102"/>
      <c r="AA75" s="102"/>
      <c r="AB75" s="102">
        <f t="shared" si="6"/>
        <v>1</v>
      </c>
      <c r="AD75">
        <f t="shared" si="7"/>
        <v>0</v>
      </c>
      <c r="AE75">
        <f>SUMPRODUCT(J75:Y75,電気使用量!$D$6:$S$6)</f>
        <v>19</v>
      </c>
      <c r="AF75">
        <f t="shared" si="8"/>
        <v>1.9E-2</v>
      </c>
      <c r="AG75">
        <f t="shared" si="9"/>
        <v>0</v>
      </c>
      <c r="AH75">
        <f>SUMPRODUCT(J75:Y75,電気使用量!$D$7:$S$7)</f>
        <v>0</v>
      </c>
      <c r="AI75">
        <f t="shared" si="10"/>
        <v>0</v>
      </c>
      <c r="AJ75">
        <f t="shared" si="11"/>
        <v>0</v>
      </c>
    </row>
    <row r="76" spans="1:36">
      <c r="A76" s="101">
        <v>68</v>
      </c>
      <c r="B76" s="102"/>
      <c r="C76" s="102"/>
      <c r="D76" s="102"/>
      <c r="E76" s="102"/>
      <c r="F76" s="102">
        <v>0</v>
      </c>
      <c r="G76" s="102">
        <v>0</v>
      </c>
      <c r="H76" s="102">
        <v>3</v>
      </c>
      <c r="I76" s="102" t="s">
        <v>392</v>
      </c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>
        <v>1</v>
      </c>
      <c r="U76" s="102"/>
      <c r="V76" s="102"/>
      <c r="W76" s="102"/>
      <c r="X76" s="102"/>
      <c r="Y76" s="102"/>
      <c r="Z76" s="102"/>
      <c r="AA76" s="102"/>
      <c r="AB76" s="102">
        <f t="shared" si="6"/>
        <v>1</v>
      </c>
      <c r="AD76">
        <f t="shared" si="7"/>
        <v>0</v>
      </c>
      <c r="AE76">
        <f>SUMPRODUCT(J76:Y76,電気使用量!$D$6:$S$6)</f>
        <v>22</v>
      </c>
      <c r="AF76">
        <f t="shared" si="8"/>
        <v>2.1999999999999999E-2</v>
      </c>
      <c r="AG76">
        <f t="shared" si="9"/>
        <v>0</v>
      </c>
      <c r="AH76">
        <f>SUMPRODUCT(J76:Y76,電気使用量!$D$7:$S$7)</f>
        <v>0</v>
      </c>
      <c r="AI76">
        <f t="shared" si="10"/>
        <v>0</v>
      </c>
      <c r="AJ76">
        <f t="shared" si="11"/>
        <v>0</v>
      </c>
    </row>
    <row r="77" spans="1:36">
      <c r="A77" s="101">
        <v>69</v>
      </c>
      <c r="B77" s="102"/>
      <c r="C77" s="102"/>
      <c r="D77" s="102"/>
      <c r="E77" s="102"/>
      <c r="F77" s="102">
        <v>0</v>
      </c>
      <c r="G77" s="102">
        <v>0</v>
      </c>
      <c r="H77" s="102">
        <v>3</v>
      </c>
      <c r="I77" s="102" t="s">
        <v>393</v>
      </c>
      <c r="J77" s="102"/>
      <c r="K77" s="102"/>
      <c r="L77" s="102"/>
      <c r="M77" s="102"/>
      <c r="N77" s="102"/>
      <c r="O77" s="102"/>
      <c r="P77" s="102">
        <v>1</v>
      </c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>
        <f t="shared" si="6"/>
        <v>1</v>
      </c>
      <c r="AD77">
        <f t="shared" si="7"/>
        <v>0</v>
      </c>
      <c r="AE77">
        <f>SUMPRODUCT(J77:Y77,電気使用量!$D$6:$S$6)</f>
        <v>41</v>
      </c>
      <c r="AF77">
        <f t="shared" si="8"/>
        <v>4.1000000000000002E-2</v>
      </c>
      <c r="AG77">
        <f t="shared" si="9"/>
        <v>0</v>
      </c>
      <c r="AH77">
        <f>SUMPRODUCT(J77:Y77,電気使用量!$D$7:$S$7)</f>
        <v>0</v>
      </c>
      <c r="AI77">
        <f t="shared" si="10"/>
        <v>0</v>
      </c>
      <c r="AJ77">
        <f t="shared" si="11"/>
        <v>0</v>
      </c>
    </row>
    <row r="78" spans="1:36">
      <c r="A78" s="101">
        <v>70</v>
      </c>
      <c r="B78" s="102"/>
      <c r="C78" s="102"/>
      <c r="D78" s="102"/>
      <c r="E78" s="102"/>
      <c r="F78" s="102">
        <v>250</v>
      </c>
      <c r="G78" s="102">
        <v>2</v>
      </c>
      <c r="H78" s="102">
        <v>3</v>
      </c>
      <c r="I78" s="102" t="s">
        <v>394</v>
      </c>
      <c r="J78" s="102"/>
      <c r="K78" s="102"/>
      <c r="L78" s="102"/>
      <c r="M78" s="102"/>
      <c r="N78" s="102"/>
      <c r="O78" s="102"/>
      <c r="P78" s="102">
        <v>1</v>
      </c>
      <c r="Q78" s="102"/>
      <c r="R78" s="102"/>
      <c r="S78" s="102"/>
      <c r="T78" s="102"/>
      <c r="U78" s="102"/>
      <c r="V78" s="102"/>
      <c r="W78" s="102"/>
      <c r="X78" s="102">
        <v>1</v>
      </c>
      <c r="Y78" s="102">
        <v>5</v>
      </c>
      <c r="Z78" s="102"/>
      <c r="AA78" s="102"/>
      <c r="AB78" s="102">
        <f t="shared" si="6"/>
        <v>7</v>
      </c>
      <c r="AD78">
        <f t="shared" si="7"/>
        <v>500</v>
      </c>
      <c r="AE78">
        <f>SUMPRODUCT(J78:Y78,電気使用量!$D$6:$S$6)</f>
        <v>190</v>
      </c>
      <c r="AF78">
        <f t="shared" si="8"/>
        <v>0.19</v>
      </c>
      <c r="AG78">
        <f t="shared" si="9"/>
        <v>95</v>
      </c>
      <c r="AH78">
        <f>SUMPRODUCT(J78:Y78,電気使用量!$D$7:$S$7)</f>
        <v>0</v>
      </c>
      <c r="AI78">
        <f t="shared" si="10"/>
        <v>0</v>
      </c>
      <c r="AJ78">
        <f t="shared" si="11"/>
        <v>0</v>
      </c>
    </row>
    <row r="79" spans="1:36">
      <c r="A79" s="101">
        <v>71</v>
      </c>
      <c r="B79" s="102"/>
      <c r="C79" s="102"/>
      <c r="D79" s="102"/>
      <c r="E79" s="102"/>
      <c r="F79" s="102">
        <v>250</v>
      </c>
      <c r="G79" s="102">
        <v>2</v>
      </c>
      <c r="H79" s="102">
        <v>3</v>
      </c>
      <c r="I79" s="102" t="s">
        <v>395</v>
      </c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>
        <v>1</v>
      </c>
      <c r="U79" s="102"/>
      <c r="V79" s="102"/>
      <c r="W79" s="102"/>
      <c r="X79" s="102">
        <v>1</v>
      </c>
      <c r="Y79" s="102">
        <v>5</v>
      </c>
      <c r="Z79" s="102"/>
      <c r="AA79" s="102"/>
      <c r="AB79" s="102">
        <f t="shared" si="6"/>
        <v>7</v>
      </c>
      <c r="AD79">
        <f t="shared" si="7"/>
        <v>500</v>
      </c>
      <c r="AE79">
        <f>SUMPRODUCT(J79:Y79,電気使用量!$D$6:$S$6)</f>
        <v>171</v>
      </c>
      <c r="AF79">
        <f t="shared" si="8"/>
        <v>0.17100000000000001</v>
      </c>
      <c r="AG79">
        <f t="shared" si="9"/>
        <v>85.5</v>
      </c>
      <c r="AH79">
        <f>SUMPRODUCT(J79:Y79,電気使用量!$D$7:$S$7)</f>
        <v>0</v>
      </c>
      <c r="AI79">
        <f t="shared" si="10"/>
        <v>0</v>
      </c>
      <c r="AJ79">
        <f t="shared" si="11"/>
        <v>0</v>
      </c>
    </row>
    <row r="80" spans="1:36">
      <c r="A80" s="101">
        <v>72</v>
      </c>
      <c r="B80" s="102"/>
      <c r="C80" s="102"/>
      <c r="D80" s="102"/>
      <c r="E80" s="102"/>
      <c r="F80" s="102">
        <v>0</v>
      </c>
      <c r="G80" s="102">
        <v>0</v>
      </c>
      <c r="H80" s="102">
        <v>3</v>
      </c>
      <c r="I80" s="102" t="s">
        <v>396</v>
      </c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02">
        <f t="shared" si="6"/>
        <v>0</v>
      </c>
      <c r="AD80">
        <f t="shared" si="7"/>
        <v>0</v>
      </c>
      <c r="AE80">
        <f>SUMPRODUCT(J80:Y80,電気使用量!$D$6:$S$6)</f>
        <v>0</v>
      </c>
      <c r="AF80">
        <f t="shared" si="8"/>
        <v>0</v>
      </c>
      <c r="AG80">
        <f t="shared" si="9"/>
        <v>0</v>
      </c>
      <c r="AH80">
        <f>SUMPRODUCT(J80:Y80,電気使用量!$D$7:$S$7)</f>
        <v>0</v>
      </c>
      <c r="AI80">
        <f t="shared" si="10"/>
        <v>0</v>
      </c>
      <c r="AJ80">
        <f t="shared" si="11"/>
        <v>0</v>
      </c>
    </row>
    <row r="81" spans="1:36" ht="56.25">
      <c r="A81" s="101">
        <v>73</v>
      </c>
      <c r="B81" s="102"/>
      <c r="C81" s="102"/>
      <c r="D81" s="102"/>
      <c r="E81" s="102"/>
      <c r="F81" s="102">
        <v>10</v>
      </c>
      <c r="G81" s="102">
        <v>0.5</v>
      </c>
      <c r="H81" s="102">
        <v>3</v>
      </c>
      <c r="I81" s="102" t="s">
        <v>397</v>
      </c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>
        <v>6</v>
      </c>
      <c r="Y81" s="102">
        <v>26</v>
      </c>
      <c r="Z81" s="102">
        <v>2</v>
      </c>
      <c r="AA81" s="102" t="s">
        <v>320</v>
      </c>
      <c r="AB81" s="102">
        <f t="shared" si="6"/>
        <v>34</v>
      </c>
      <c r="AC81" s="128" t="s">
        <v>683</v>
      </c>
      <c r="AD81">
        <f t="shared" si="7"/>
        <v>5</v>
      </c>
      <c r="AE81">
        <f>SUMPRODUCT(J81:Y81,電気使用量!$D$6:$S$6)</f>
        <v>818</v>
      </c>
      <c r="AF81">
        <f t="shared" si="8"/>
        <v>0.81799999999999995</v>
      </c>
      <c r="AG81">
        <f t="shared" si="9"/>
        <v>4.09</v>
      </c>
      <c r="AH81">
        <f>SUMPRODUCT(J81:Y81,電気使用量!$D$7:$S$7)</f>
        <v>0</v>
      </c>
      <c r="AI81">
        <f t="shared" si="10"/>
        <v>0</v>
      </c>
      <c r="AJ81">
        <f t="shared" si="11"/>
        <v>0</v>
      </c>
    </row>
    <row r="82" spans="1:36">
      <c r="A82" s="101">
        <v>74</v>
      </c>
      <c r="B82" s="102"/>
      <c r="C82" s="102"/>
      <c r="D82" s="102"/>
      <c r="E82" s="102"/>
      <c r="F82" s="102">
        <v>250</v>
      </c>
      <c r="G82" s="102">
        <v>10</v>
      </c>
      <c r="H82" s="102">
        <v>3</v>
      </c>
      <c r="I82" s="102" t="s">
        <v>398</v>
      </c>
      <c r="J82" s="102">
        <v>36</v>
      </c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>
        <v>5</v>
      </c>
      <c r="Y82" s="102"/>
      <c r="Z82" s="102">
        <v>1</v>
      </c>
      <c r="AA82" s="102" t="s">
        <v>349</v>
      </c>
      <c r="AB82" s="102">
        <f t="shared" si="6"/>
        <v>42</v>
      </c>
      <c r="AC82" t="s">
        <v>678</v>
      </c>
      <c r="AD82">
        <f t="shared" si="7"/>
        <v>2500</v>
      </c>
      <c r="AE82">
        <f>SUMPRODUCT(J82:Y82,電気使用量!$D$6:$S$6)</f>
        <v>3078</v>
      </c>
      <c r="AF82">
        <f t="shared" si="8"/>
        <v>3.0779999999999998</v>
      </c>
      <c r="AG82">
        <f t="shared" si="9"/>
        <v>7695</v>
      </c>
      <c r="AH82">
        <f>SUMPRODUCT(J82:Y82,電気使用量!$D$7:$S$7)</f>
        <v>0</v>
      </c>
      <c r="AI82">
        <f t="shared" si="10"/>
        <v>0</v>
      </c>
      <c r="AJ82">
        <f t="shared" si="11"/>
        <v>0</v>
      </c>
    </row>
    <row r="83" spans="1:36" ht="37.5">
      <c r="A83" s="101">
        <v>75</v>
      </c>
      <c r="B83" s="102"/>
      <c r="C83" s="102"/>
      <c r="D83" s="102"/>
      <c r="E83" s="102"/>
      <c r="F83" s="102">
        <v>250</v>
      </c>
      <c r="G83" s="102">
        <v>1</v>
      </c>
      <c r="H83" s="102">
        <v>3</v>
      </c>
      <c r="I83" s="102" t="s">
        <v>399</v>
      </c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>
        <v>6</v>
      </c>
      <c r="Y83" s="102">
        <v>29</v>
      </c>
      <c r="Z83" s="102">
        <v>3</v>
      </c>
      <c r="AA83" s="102" t="s">
        <v>322</v>
      </c>
      <c r="AB83" s="102">
        <f t="shared" si="6"/>
        <v>38</v>
      </c>
      <c r="AC83" s="128" t="s">
        <v>676</v>
      </c>
      <c r="AD83">
        <f t="shared" si="7"/>
        <v>250</v>
      </c>
      <c r="AE83">
        <f>SUMPRODUCT(J83:Y83,電気使用量!$D$6:$S$6)</f>
        <v>875</v>
      </c>
      <c r="AF83">
        <f t="shared" si="8"/>
        <v>0.875</v>
      </c>
      <c r="AG83">
        <f t="shared" si="9"/>
        <v>218.75</v>
      </c>
      <c r="AH83">
        <f>SUMPRODUCT(J83:Y83,電気使用量!$D$7:$S$7)</f>
        <v>0</v>
      </c>
      <c r="AI83">
        <f t="shared" si="10"/>
        <v>0</v>
      </c>
      <c r="AJ83">
        <f t="shared" si="11"/>
        <v>0</v>
      </c>
    </row>
    <row r="84" spans="1:36">
      <c r="A84" s="101">
        <v>76</v>
      </c>
      <c r="B84" s="102"/>
      <c r="C84" s="102"/>
      <c r="D84" s="102"/>
      <c r="E84" s="102"/>
      <c r="F84" s="102">
        <v>0</v>
      </c>
      <c r="G84" s="102">
        <v>0</v>
      </c>
      <c r="H84" s="102">
        <v>3</v>
      </c>
      <c r="I84" s="102" t="s">
        <v>400</v>
      </c>
      <c r="J84" s="102">
        <v>2</v>
      </c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>
        <v>1</v>
      </c>
      <c r="Y84" s="102"/>
      <c r="Z84" s="102"/>
      <c r="AA84" s="102"/>
      <c r="AB84" s="102">
        <f t="shared" si="6"/>
        <v>3</v>
      </c>
      <c r="AD84">
        <f t="shared" si="7"/>
        <v>0</v>
      </c>
      <c r="AE84">
        <f>SUMPRODUCT(J84:Y84,電気使用量!$D$6:$S$6)</f>
        <v>210</v>
      </c>
      <c r="AF84">
        <f t="shared" si="8"/>
        <v>0.21</v>
      </c>
      <c r="AG84">
        <f t="shared" si="9"/>
        <v>0</v>
      </c>
      <c r="AH84">
        <f>SUMPRODUCT(J84:Y84,電気使用量!$D$7:$S$7)</f>
        <v>0</v>
      </c>
      <c r="AI84">
        <f t="shared" si="10"/>
        <v>0</v>
      </c>
      <c r="AJ84">
        <f t="shared" si="11"/>
        <v>0</v>
      </c>
    </row>
    <row r="85" spans="1:36">
      <c r="A85" s="101">
        <v>77</v>
      </c>
      <c r="B85" s="102"/>
      <c r="C85" s="102"/>
      <c r="D85" s="102"/>
      <c r="E85" s="102"/>
      <c r="F85" s="102">
        <v>0</v>
      </c>
      <c r="G85" s="102">
        <v>0</v>
      </c>
      <c r="H85" s="102">
        <v>3</v>
      </c>
      <c r="I85" s="102" t="s">
        <v>401</v>
      </c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>
        <v>3</v>
      </c>
      <c r="Y85" s="102">
        <v>4</v>
      </c>
      <c r="Z85" s="102"/>
      <c r="AA85" s="102"/>
      <c r="AB85" s="102">
        <f t="shared" si="6"/>
        <v>7</v>
      </c>
      <c r="AD85">
        <f t="shared" si="7"/>
        <v>0</v>
      </c>
      <c r="AE85">
        <f>SUMPRODUCT(J85:Y85,電気使用量!$D$6:$S$6)</f>
        <v>238</v>
      </c>
      <c r="AF85">
        <f t="shared" si="8"/>
        <v>0.23799999999999999</v>
      </c>
      <c r="AG85">
        <f t="shared" si="9"/>
        <v>0</v>
      </c>
      <c r="AH85">
        <f>SUMPRODUCT(J85:Y85,電気使用量!$D$7:$S$7)</f>
        <v>0</v>
      </c>
      <c r="AI85">
        <f t="shared" si="10"/>
        <v>0</v>
      </c>
      <c r="AJ85">
        <f t="shared" si="11"/>
        <v>0</v>
      </c>
    </row>
    <row r="86" spans="1:36">
      <c r="A86" s="101">
        <v>78</v>
      </c>
      <c r="B86" s="102"/>
      <c r="C86" s="102"/>
      <c r="D86" s="102"/>
      <c r="E86" s="102"/>
      <c r="F86" s="102">
        <v>0</v>
      </c>
      <c r="G86" s="102">
        <v>0</v>
      </c>
      <c r="H86" s="102">
        <v>3</v>
      </c>
      <c r="I86" s="102" t="s">
        <v>235</v>
      </c>
      <c r="J86" s="102">
        <v>4</v>
      </c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>
        <v>1</v>
      </c>
      <c r="Y86" s="102"/>
      <c r="Z86" s="102"/>
      <c r="AA86" s="102"/>
      <c r="AB86" s="102">
        <f t="shared" si="6"/>
        <v>5</v>
      </c>
      <c r="AD86">
        <f t="shared" si="7"/>
        <v>0</v>
      </c>
      <c r="AE86">
        <f>SUMPRODUCT(J86:Y86,電気使用量!$D$6:$S$6)</f>
        <v>366</v>
      </c>
      <c r="AF86">
        <f t="shared" si="8"/>
        <v>0.36599999999999999</v>
      </c>
      <c r="AG86">
        <f t="shared" si="9"/>
        <v>0</v>
      </c>
      <c r="AH86">
        <f>SUMPRODUCT(J86:Y86,電気使用量!$D$7:$S$7)</f>
        <v>0</v>
      </c>
      <c r="AI86">
        <f t="shared" si="10"/>
        <v>0</v>
      </c>
      <c r="AJ86">
        <f t="shared" si="11"/>
        <v>0</v>
      </c>
    </row>
    <row r="87" spans="1:36">
      <c r="A87" s="101">
        <v>79</v>
      </c>
      <c r="B87" s="102"/>
      <c r="C87" s="102"/>
      <c r="D87" s="102"/>
      <c r="E87" s="102"/>
      <c r="F87" s="102">
        <v>100</v>
      </c>
      <c r="G87" s="102">
        <v>3</v>
      </c>
      <c r="H87" s="102">
        <v>3</v>
      </c>
      <c r="I87" s="102" t="s">
        <v>402</v>
      </c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>
        <v>2</v>
      </c>
      <c r="Y87" s="102">
        <v>12</v>
      </c>
      <c r="Z87" s="102">
        <v>4</v>
      </c>
      <c r="AA87" s="102"/>
      <c r="AB87" s="102">
        <f t="shared" si="6"/>
        <v>18</v>
      </c>
      <c r="AC87" t="s">
        <v>689</v>
      </c>
      <c r="AD87">
        <f t="shared" si="7"/>
        <v>300</v>
      </c>
      <c r="AE87">
        <f>SUMPRODUCT(J87:Y87,電気使用量!$D$6:$S$6)</f>
        <v>336</v>
      </c>
      <c r="AF87">
        <f t="shared" si="8"/>
        <v>0.33600000000000002</v>
      </c>
      <c r="AG87">
        <f t="shared" si="9"/>
        <v>100.80000000000001</v>
      </c>
      <c r="AH87">
        <f>SUMPRODUCT(J87:Y87,電気使用量!$D$7:$S$7)</f>
        <v>0</v>
      </c>
      <c r="AI87">
        <f t="shared" si="10"/>
        <v>0</v>
      </c>
      <c r="AJ87">
        <f t="shared" si="11"/>
        <v>0</v>
      </c>
    </row>
    <row r="88" spans="1:36">
      <c r="A88" s="101">
        <v>80</v>
      </c>
      <c r="B88" s="102"/>
      <c r="C88" s="102"/>
      <c r="D88" s="102"/>
      <c r="E88" s="102"/>
      <c r="F88" s="102">
        <v>30</v>
      </c>
      <c r="G88" s="102">
        <v>4</v>
      </c>
      <c r="H88" s="102">
        <v>3</v>
      </c>
      <c r="I88" s="102" t="s">
        <v>403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>
        <v>1</v>
      </c>
      <c r="Y88" s="102">
        <v>6</v>
      </c>
      <c r="Z88" s="102">
        <v>2</v>
      </c>
      <c r="AA88" s="102"/>
      <c r="AB88" s="102">
        <f t="shared" si="6"/>
        <v>9</v>
      </c>
      <c r="AC88" t="s">
        <v>689</v>
      </c>
      <c r="AD88">
        <f t="shared" si="7"/>
        <v>120</v>
      </c>
      <c r="AE88">
        <f>SUMPRODUCT(J88:Y88,電気使用量!$D$6:$S$6)</f>
        <v>168</v>
      </c>
      <c r="AF88">
        <f t="shared" si="8"/>
        <v>0.16800000000000001</v>
      </c>
      <c r="AG88">
        <f t="shared" si="9"/>
        <v>20.16</v>
      </c>
      <c r="AH88">
        <f>SUMPRODUCT(J88:Y88,電気使用量!$D$7:$S$7)</f>
        <v>0</v>
      </c>
      <c r="AI88">
        <f t="shared" si="10"/>
        <v>0</v>
      </c>
      <c r="AJ88">
        <f t="shared" si="11"/>
        <v>0</v>
      </c>
    </row>
    <row r="89" spans="1:36">
      <c r="A89" s="101">
        <v>81</v>
      </c>
      <c r="B89" s="102"/>
      <c r="C89" s="102"/>
      <c r="D89" s="102"/>
      <c r="E89" s="102"/>
      <c r="F89" s="102">
        <v>0</v>
      </c>
      <c r="G89" s="102">
        <v>0</v>
      </c>
      <c r="H89" s="102">
        <v>3</v>
      </c>
      <c r="I89" s="102" t="s">
        <v>404</v>
      </c>
      <c r="J89" s="102"/>
      <c r="K89" s="102"/>
      <c r="L89" s="102"/>
      <c r="M89" s="102"/>
      <c r="N89" s="102"/>
      <c r="O89" s="102"/>
      <c r="P89" s="102">
        <v>2</v>
      </c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>
        <f t="shared" si="6"/>
        <v>2</v>
      </c>
      <c r="AD89">
        <f t="shared" si="7"/>
        <v>0</v>
      </c>
      <c r="AE89">
        <f>SUMPRODUCT(J89:Y89,電気使用量!$D$6:$S$6)</f>
        <v>82</v>
      </c>
      <c r="AF89">
        <f t="shared" si="8"/>
        <v>8.2000000000000003E-2</v>
      </c>
      <c r="AG89">
        <f t="shared" si="9"/>
        <v>0</v>
      </c>
      <c r="AH89">
        <f>SUMPRODUCT(J89:Y89,電気使用量!$D$7:$S$7)</f>
        <v>0</v>
      </c>
      <c r="AI89">
        <f t="shared" si="10"/>
        <v>0</v>
      </c>
      <c r="AJ89">
        <f t="shared" si="11"/>
        <v>0</v>
      </c>
    </row>
    <row r="90" spans="1:36">
      <c r="A90" s="101">
        <v>82</v>
      </c>
      <c r="B90" s="102"/>
      <c r="C90" s="102"/>
      <c r="D90" s="102"/>
      <c r="E90" s="102"/>
      <c r="F90" s="102">
        <v>0</v>
      </c>
      <c r="G90" s="102">
        <v>0</v>
      </c>
      <c r="H90" s="102">
        <v>3</v>
      </c>
      <c r="I90" s="102" t="s">
        <v>405</v>
      </c>
      <c r="J90" s="102">
        <v>12</v>
      </c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>
        <v>4</v>
      </c>
      <c r="Y90" s="102"/>
      <c r="Z90" s="102"/>
      <c r="AA90" s="102"/>
      <c r="AB90" s="102">
        <f t="shared" si="6"/>
        <v>16</v>
      </c>
      <c r="AD90">
        <f t="shared" si="7"/>
        <v>0</v>
      </c>
      <c r="AE90">
        <f>SUMPRODUCT(J90:Y90,電気使用量!$D$6:$S$6)</f>
        <v>1152</v>
      </c>
      <c r="AF90">
        <f t="shared" si="8"/>
        <v>1.1519999999999999</v>
      </c>
      <c r="AG90">
        <f t="shared" si="9"/>
        <v>0</v>
      </c>
      <c r="AH90">
        <f>SUMPRODUCT(J90:Y90,電気使用量!$D$7:$S$7)</f>
        <v>0</v>
      </c>
      <c r="AI90">
        <f t="shared" si="10"/>
        <v>0</v>
      </c>
      <c r="AJ90">
        <f t="shared" si="11"/>
        <v>0</v>
      </c>
    </row>
    <row r="91" spans="1:36">
      <c r="A91" s="101">
        <v>83</v>
      </c>
      <c r="B91" s="102"/>
      <c r="C91" s="102"/>
      <c r="D91" s="102"/>
      <c r="E91" s="102"/>
      <c r="F91" s="102">
        <v>0</v>
      </c>
      <c r="G91" s="102">
        <v>0</v>
      </c>
      <c r="H91" s="102">
        <v>3</v>
      </c>
      <c r="I91" s="102" t="s">
        <v>406</v>
      </c>
      <c r="J91" s="102"/>
      <c r="K91" s="102"/>
      <c r="L91" s="102"/>
      <c r="M91" s="102"/>
      <c r="N91" s="102"/>
      <c r="O91" s="102"/>
      <c r="P91" s="102">
        <v>1</v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>
        <f t="shared" si="6"/>
        <v>1</v>
      </c>
      <c r="AD91">
        <f t="shared" si="7"/>
        <v>0</v>
      </c>
      <c r="AE91">
        <f>SUMPRODUCT(J91:Y91,電気使用量!$D$6:$S$6)</f>
        <v>41</v>
      </c>
      <c r="AF91">
        <f t="shared" si="8"/>
        <v>4.1000000000000002E-2</v>
      </c>
      <c r="AG91">
        <f t="shared" si="9"/>
        <v>0</v>
      </c>
      <c r="AH91">
        <f>SUMPRODUCT(J91:Y91,電気使用量!$D$7:$S$7)</f>
        <v>0</v>
      </c>
      <c r="AI91">
        <f t="shared" si="10"/>
        <v>0</v>
      </c>
      <c r="AJ91">
        <f t="shared" si="11"/>
        <v>0</v>
      </c>
    </row>
    <row r="92" spans="1:36">
      <c r="A92" s="101">
        <v>84</v>
      </c>
      <c r="B92" s="102"/>
      <c r="C92" s="102"/>
      <c r="D92" s="102"/>
      <c r="E92" s="102"/>
      <c r="F92" s="102">
        <v>50</v>
      </c>
      <c r="G92" s="102">
        <v>4</v>
      </c>
      <c r="H92" s="102">
        <v>3</v>
      </c>
      <c r="I92" s="102" t="s">
        <v>407</v>
      </c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>
        <v>21</v>
      </c>
      <c r="Y92" s="102"/>
      <c r="Z92" s="102">
        <v>8</v>
      </c>
      <c r="AA92" s="102"/>
      <c r="AB92" s="102">
        <f t="shared" si="6"/>
        <v>29</v>
      </c>
      <c r="AC92" t="s">
        <v>689</v>
      </c>
      <c r="AD92">
        <f t="shared" si="7"/>
        <v>200</v>
      </c>
      <c r="AE92">
        <f>SUMPRODUCT(J92:Y92,電気使用量!$D$6:$S$6)</f>
        <v>1134</v>
      </c>
      <c r="AF92">
        <f t="shared" si="8"/>
        <v>1.1339999999999999</v>
      </c>
      <c r="AG92">
        <f t="shared" si="9"/>
        <v>226.79999999999998</v>
      </c>
      <c r="AH92">
        <f>SUMPRODUCT(J92:Y92,電気使用量!$D$7:$S$7)</f>
        <v>0</v>
      </c>
      <c r="AI92">
        <f t="shared" si="10"/>
        <v>0</v>
      </c>
      <c r="AJ92">
        <f t="shared" si="11"/>
        <v>0</v>
      </c>
    </row>
    <row r="93" spans="1:36">
      <c r="A93" s="101">
        <v>85</v>
      </c>
      <c r="B93" s="102"/>
      <c r="C93" s="102"/>
      <c r="D93" s="102"/>
      <c r="E93" s="102"/>
      <c r="F93" s="102">
        <v>0</v>
      </c>
      <c r="G93" s="102">
        <v>0</v>
      </c>
      <c r="H93" s="102">
        <v>3</v>
      </c>
      <c r="I93" s="102" t="s">
        <v>408</v>
      </c>
      <c r="J93" s="102"/>
      <c r="K93" s="102"/>
      <c r="L93" s="102"/>
      <c r="M93" s="102"/>
      <c r="N93" s="102"/>
      <c r="O93" s="102"/>
      <c r="P93" s="102">
        <v>1</v>
      </c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>
        <f t="shared" si="6"/>
        <v>1</v>
      </c>
      <c r="AD93">
        <f t="shared" si="7"/>
        <v>0</v>
      </c>
      <c r="AE93">
        <f>SUMPRODUCT(J93:Y93,電気使用量!$D$6:$S$6)</f>
        <v>41</v>
      </c>
      <c r="AF93">
        <f t="shared" si="8"/>
        <v>4.1000000000000002E-2</v>
      </c>
      <c r="AG93">
        <f t="shared" si="9"/>
        <v>0</v>
      </c>
      <c r="AH93">
        <f>SUMPRODUCT(J93:Y93,電気使用量!$D$7:$S$7)</f>
        <v>0</v>
      </c>
      <c r="AI93">
        <f t="shared" si="10"/>
        <v>0</v>
      </c>
      <c r="AJ93">
        <f t="shared" si="11"/>
        <v>0</v>
      </c>
    </row>
    <row r="94" spans="1:36">
      <c r="A94" s="101">
        <v>86</v>
      </c>
      <c r="B94" s="102"/>
      <c r="C94" s="102"/>
      <c r="D94" s="102"/>
      <c r="E94" s="102"/>
      <c r="F94" s="102">
        <v>0</v>
      </c>
      <c r="G94" s="102">
        <v>0</v>
      </c>
      <c r="H94" s="102">
        <v>3</v>
      </c>
      <c r="I94" s="102" t="s">
        <v>409</v>
      </c>
      <c r="J94" s="102"/>
      <c r="K94" s="102"/>
      <c r="L94" s="102"/>
      <c r="M94" s="102"/>
      <c r="N94" s="102"/>
      <c r="O94" s="102"/>
      <c r="P94" s="102">
        <v>4</v>
      </c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>
        <f t="shared" si="6"/>
        <v>4</v>
      </c>
      <c r="AD94">
        <f t="shared" si="7"/>
        <v>0</v>
      </c>
      <c r="AE94">
        <f>SUMPRODUCT(J94:Y94,電気使用量!$D$6:$S$6)</f>
        <v>164</v>
      </c>
      <c r="AF94">
        <f t="shared" si="8"/>
        <v>0.16400000000000001</v>
      </c>
      <c r="AG94">
        <f t="shared" si="9"/>
        <v>0</v>
      </c>
      <c r="AH94">
        <f>SUMPRODUCT(J94:Y94,電気使用量!$D$7:$S$7)</f>
        <v>0</v>
      </c>
      <c r="AI94">
        <f t="shared" si="10"/>
        <v>0</v>
      </c>
      <c r="AJ94">
        <f t="shared" si="11"/>
        <v>0</v>
      </c>
    </row>
    <row r="95" spans="1:36" ht="37.5">
      <c r="A95" s="101">
        <v>87</v>
      </c>
      <c r="B95" s="102"/>
      <c r="C95" s="102"/>
      <c r="D95" s="102"/>
      <c r="E95" s="102"/>
      <c r="F95" s="102">
        <v>10</v>
      </c>
      <c r="G95" s="102">
        <v>0.5</v>
      </c>
      <c r="H95" s="102">
        <v>3</v>
      </c>
      <c r="I95" s="102" t="s">
        <v>410</v>
      </c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>
        <v>6</v>
      </c>
      <c r="Y95" s="102">
        <v>31</v>
      </c>
      <c r="Z95" s="102">
        <v>4</v>
      </c>
      <c r="AA95" s="102" t="s">
        <v>411</v>
      </c>
      <c r="AB95" s="102">
        <f t="shared" si="6"/>
        <v>41</v>
      </c>
      <c r="AC95" s="128" t="s">
        <v>679</v>
      </c>
      <c r="AD95">
        <f t="shared" si="7"/>
        <v>5</v>
      </c>
      <c r="AE95">
        <f>SUMPRODUCT(J95:Y95,電気使用量!$D$6:$S$6)</f>
        <v>913</v>
      </c>
      <c r="AF95">
        <f t="shared" si="8"/>
        <v>0.91300000000000003</v>
      </c>
      <c r="AG95">
        <f t="shared" si="9"/>
        <v>4.5650000000000004</v>
      </c>
      <c r="AH95">
        <f>SUMPRODUCT(J95:Y95,電気使用量!$D$7:$S$7)</f>
        <v>0</v>
      </c>
      <c r="AI95">
        <f t="shared" si="10"/>
        <v>0</v>
      </c>
      <c r="AJ95">
        <f t="shared" si="11"/>
        <v>0</v>
      </c>
    </row>
    <row r="96" spans="1:36">
      <c r="A96" s="101">
        <v>88</v>
      </c>
      <c r="B96" s="102"/>
      <c r="C96" s="102"/>
      <c r="D96" s="102"/>
      <c r="E96" s="102"/>
      <c r="F96" s="102">
        <v>250</v>
      </c>
      <c r="G96" s="102">
        <v>1</v>
      </c>
      <c r="H96" s="102">
        <v>3</v>
      </c>
      <c r="I96" s="102" t="s">
        <v>412</v>
      </c>
      <c r="J96" s="102"/>
      <c r="K96" s="102"/>
      <c r="L96" s="102"/>
      <c r="M96" s="102"/>
      <c r="N96" s="102"/>
      <c r="O96" s="102"/>
      <c r="P96" s="102">
        <v>2</v>
      </c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>
        <f t="shared" si="6"/>
        <v>2</v>
      </c>
      <c r="AD96">
        <f t="shared" si="7"/>
        <v>250</v>
      </c>
      <c r="AE96">
        <f>SUMPRODUCT(J96:Y96,電気使用量!$D$6:$S$6)</f>
        <v>82</v>
      </c>
      <c r="AF96">
        <f t="shared" si="8"/>
        <v>8.2000000000000003E-2</v>
      </c>
      <c r="AG96">
        <f t="shared" si="9"/>
        <v>20.5</v>
      </c>
      <c r="AH96">
        <f>SUMPRODUCT(J96:Y96,電気使用量!$D$7:$S$7)</f>
        <v>0</v>
      </c>
      <c r="AI96">
        <f t="shared" si="10"/>
        <v>0</v>
      </c>
      <c r="AJ96">
        <f t="shared" si="11"/>
        <v>0</v>
      </c>
    </row>
    <row r="97" spans="1:36">
      <c r="A97" s="101">
        <v>89</v>
      </c>
      <c r="B97" s="102"/>
      <c r="C97" s="102"/>
      <c r="D97" s="102"/>
      <c r="E97" s="102"/>
      <c r="F97" s="102">
        <v>0</v>
      </c>
      <c r="G97" s="102">
        <v>0</v>
      </c>
      <c r="H97" s="102">
        <v>3</v>
      </c>
      <c r="I97" s="102" t="s">
        <v>413</v>
      </c>
      <c r="J97" s="102"/>
      <c r="K97" s="102"/>
      <c r="L97" s="102"/>
      <c r="M97" s="102"/>
      <c r="N97" s="102"/>
      <c r="O97" s="102"/>
      <c r="P97" s="102">
        <v>4</v>
      </c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>
        <f t="shared" si="6"/>
        <v>4</v>
      </c>
      <c r="AD97">
        <f t="shared" si="7"/>
        <v>0</v>
      </c>
      <c r="AE97">
        <f>SUMPRODUCT(J97:Y97,電気使用量!$D$6:$S$6)</f>
        <v>164</v>
      </c>
      <c r="AF97">
        <f t="shared" si="8"/>
        <v>0.16400000000000001</v>
      </c>
      <c r="AG97">
        <f t="shared" si="9"/>
        <v>0</v>
      </c>
      <c r="AH97">
        <f>SUMPRODUCT(J97:Y97,電気使用量!$D$7:$S$7)</f>
        <v>0</v>
      </c>
      <c r="AI97">
        <f t="shared" si="10"/>
        <v>0</v>
      </c>
      <c r="AJ97">
        <f t="shared" si="11"/>
        <v>0</v>
      </c>
    </row>
    <row r="98" spans="1:36">
      <c r="A98" s="101">
        <v>90</v>
      </c>
      <c r="B98" s="102"/>
      <c r="C98" s="102"/>
      <c r="D98" s="102"/>
      <c r="E98" s="102"/>
      <c r="F98" s="102">
        <v>0</v>
      </c>
      <c r="G98" s="102">
        <v>0</v>
      </c>
      <c r="H98" s="102">
        <v>3</v>
      </c>
      <c r="I98" s="102" t="s">
        <v>414</v>
      </c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>
        <v>10</v>
      </c>
      <c r="Y98" s="102"/>
      <c r="Z98" s="102">
        <v>1</v>
      </c>
      <c r="AA98" s="102"/>
      <c r="AB98" s="102">
        <f t="shared" si="6"/>
        <v>11</v>
      </c>
      <c r="AC98" s="209" t="s">
        <v>643</v>
      </c>
      <c r="AD98">
        <f t="shared" si="7"/>
        <v>0</v>
      </c>
      <c r="AE98">
        <f>SUMPRODUCT(J98:Y98,電気使用量!$D$6:$S$6)</f>
        <v>540</v>
      </c>
      <c r="AF98">
        <f t="shared" si="8"/>
        <v>0.54</v>
      </c>
      <c r="AG98">
        <f t="shared" si="9"/>
        <v>0</v>
      </c>
      <c r="AH98">
        <f>SUMPRODUCT(J98:Y98,電気使用量!$D$7:$S$7)</f>
        <v>0</v>
      </c>
      <c r="AI98">
        <f t="shared" si="10"/>
        <v>0</v>
      </c>
      <c r="AJ98">
        <f t="shared" si="11"/>
        <v>0</v>
      </c>
    </row>
    <row r="99" spans="1:36">
      <c r="A99" s="101">
        <v>91</v>
      </c>
      <c r="B99" s="102"/>
      <c r="C99" s="102"/>
      <c r="D99" s="102"/>
      <c r="E99" s="102"/>
      <c r="F99" s="102">
        <v>0</v>
      </c>
      <c r="G99" s="102">
        <v>0</v>
      </c>
      <c r="H99" s="102">
        <v>3</v>
      </c>
      <c r="I99" s="102" t="s">
        <v>415</v>
      </c>
      <c r="J99" s="102"/>
      <c r="K99" s="102"/>
      <c r="L99" s="102"/>
      <c r="M99" s="102"/>
      <c r="N99" s="102"/>
      <c r="O99" s="102"/>
      <c r="P99" s="102">
        <v>6</v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>
        <f t="shared" si="6"/>
        <v>6</v>
      </c>
      <c r="AD99">
        <f t="shared" si="7"/>
        <v>0</v>
      </c>
      <c r="AE99">
        <f>SUMPRODUCT(J99:Y99,電気使用量!$D$6:$S$6)</f>
        <v>246</v>
      </c>
      <c r="AF99">
        <f t="shared" si="8"/>
        <v>0.246</v>
      </c>
      <c r="AG99">
        <f t="shared" si="9"/>
        <v>0</v>
      </c>
      <c r="AH99">
        <f>SUMPRODUCT(J99:Y99,電気使用量!$D$7:$S$7)</f>
        <v>0</v>
      </c>
      <c r="AI99">
        <f t="shared" si="10"/>
        <v>0</v>
      </c>
      <c r="AJ99">
        <f t="shared" si="11"/>
        <v>0</v>
      </c>
    </row>
    <row r="100" spans="1:36">
      <c r="A100" s="101">
        <v>92</v>
      </c>
      <c r="B100" s="102"/>
      <c r="C100" s="102"/>
      <c r="D100" s="102"/>
      <c r="E100" s="102"/>
      <c r="F100" s="102">
        <v>0</v>
      </c>
      <c r="G100" s="102">
        <v>0</v>
      </c>
      <c r="H100" s="102">
        <v>3</v>
      </c>
      <c r="I100" s="102" t="s">
        <v>416</v>
      </c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>
        <v>1</v>
      </c>
      <c r="Y100" s="102">
        <v>7</v>
      </c>
      <c r="Z100" s="102"/>
      <c r="AA100" s="102"/>
      <c r="AB100" s="102">
        <f t="shared" si="6"/>
        <v>8</v>
      </c>
      <c r="AD100">
        <f t="shared" si="7"/>
        <v>0</v>
      </c>
      <c r="AE100">
        <f>SUMPRODUCT(J100:Y100,電気使用量!$D$6:$S$6)</f>
        <v>187</v>
      </c>
      <c r="AF100">
        <f t="shared" si="8"/>
        <v>0.187</v>
      </c>
      <c r="AG100">
        <f t="shared" si="9"/>
        <v>0</v>
      </c>
      <c r="AH100">
        <f>SUMPRODUCT(J100:Y100,電気使用量!$D$7:$S$7)</f>
        <v>0</v>
      </c>
      <c r="AI100">
        <f t="shared" si="10"/>
        <v>0</v>
      </c>
      <c r="AJ100">
        <f t="shared" si="11"/>
        <v>0</v>
      </c>
    </row>
    <row r="101" spans="1:36">
      <c r="A101" s="101">
        <v>93</v>
      </c>
      <c r="B101" s="102"/>
      <c r="C101" s="102"/>
      <c r="D101" s="102"/>
      <c r="E101" s="102"/>
      <c r="F101" s="102">
        <v>0</v>
      </c>
      <c r="G101" s="102">
        <v>0</v>
      </c>
      <c r="H101" s="102">
        <v>3</v>
      </c>
      <c r="I101" s="102" t="s">
        <v>417</v>
      </c>
      <c r="J101" s="102"/>
      <c r="K101" s="102"/>
      <c r="L101" s="102"/>
      <c r="M101" s="102"/>
      <c r="N101" s="102">
        <v>1</v>
      </c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>
        <f t="shared" si="6"/>
        <v>1</v>
      </c>
      <c r="AD101">
        <f t="shared" si="7"/>
        <v>0</v>
      </c>
      <c r="AE101">
        <f>SUMPRODUCT(J101:Y101,電気使用量!$D$6:$S$6)</f>
        <v>41</v>
      </c>
      <c r="AF101">
        <f t="shared" si="8"/>
        <v>4.1000000000000002E-2</v>
      </c>
      <c r="AG101">
        <f t="shared" si="9"/>
        <v>0</v>
      </c>
      <c r="AH101">
        <f>SUMPRODUCT(J101:Y101,電気使用量!$D$7:$S$7)</f>
        <v>0</v>
      </c>
      <c r="AI101">
        <f t="shared" si="10"/>
        <v>0</v>
      </c>
      <c r="AJ101">
        <f t="shared" si="11"/>
        <v>0</v>
      </c>
    </row>
    <row r="102" spans="1:36">
      <c r="A102" s="101">
        <v>94</v>
      </c>
      <c r="B102" s="102"/>
      <c r="C102" s="102"/>
      <c r="D102" s="102"/>
      <c r="E102" s="102"/>
      <c r="F102" s="102">
        <v>0</v>
      </c>
      <c r="G102" s="102">
        <v>0</v>
      </c>
      <c r="H102" s="102">
        <v>3</v>
      </c>
      <c r="I102" s="102" t="s">
        <v>418</v>
      </c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>
        <v>1</v>
      </c>
      <c r="Z102" s="102"/>
      <c r="AA102" s="102"/>
      <c r="AB102" s="102">
        <f t="shared" si="6"/>
        <v>1</v>
      </c>
      <c r="AD102">
        <f t="shared" si="7"/>
        <v>0</v>
      </c>
      <c r="AE102">
        <f>SUMPRODUCT(J102:Y102,電気使用量!$D$6:$S$6)</f>
        <v>19</v>
      </c>
      <c r="AF102">
        <f t="shared" si="8"/>
        <v>1.9E-2</v>
      </c>
      <c r="AG102">
        <f t="shared" si="9"/>
        <v>0</v>
      </c>
      <c r="AH102">
        <f>SUMPRODUCT(J102:Y102,電気使用量!$D$7:$S$7)</f>
        <v>0</v>
      </c>
      <c r="AI102">
        <f t="shared" si="10"/>
        <v>0</v>
      </c>
      <c r="AJ102">
        <f t="shared" si="11"/>
        <v>0</v>
      </c>
    </row>
    <row r="103" spans="1:36">
      <c r="A103" s="101">
        <v>95</v>
      </c>
      <c r="B103" s="102"/>
      <c r="C103" s="102"/>
      <c r="D103" s="102"/>
      <c r="E103" s="102"/>
      <c r="F103" s="102">
        <v>250</v>
      </c>
      <c r="G103" s="102">
        <v>2</v>
      </c>
      <c r="H103" s="102">
        <v>3</v>
      </c>
      <c r="I103" s="102" t="s">
        <v>419</v>
      </c>
      <c r="J103" s="102"/>
      <c r="K103" s="102"/>
      <c r="L103" s="102"/>
      <c r="M103" s="102"/>
      <c r="N103" s="102"/>
      <c r="O103" s="102"/>
      <c r="P103" s="102">
        <v>1</v>
      </c>
      <c r="Q103" s="102"/>
      <c r="R103" s="102"/>
      <c r="S103" s="102"/>
      <c r="T103" s="102"/>
      <c r="U103" s="102"/>
      <c r="V103" s="102"/>
      <c r="W103" s="102"/>
      <c r="X103" s="102"/>
      <c r="Y103" s="102">
        <v>7</v>
      </c>
      <c r="Z103" s="102"/>
      <c r="AA103" s="102"/>
      <c r="AB103" s="102">
        <f t="shared" si="6"/>
        <v>8</v>
      </c>
      <c r="AD103">
        <f t="shared" si="7"/>
        <v>500</v>
      </c>
      <c r="AE103">
        <f>SUMPRODUCT(J103:Y103,電気使用量!$D$6:$S$6)</f>
        <v>174</v>
      </c>
      <c r="AF103">
        <f t="shared" si="8"/>
        <v>0.17399999999999999</v>
      </c>
      <c r="AG103">
        <f t="shared" si="9"/>
        <v>87</v>
      </c>
      <c r="AH103">
        <f>SUMPRODUCT(J103:Y103,電気使用量!$D$7:$S$7)</f>
        <v>0</v>
      </c>
      <c r="AI103">
        <f t="shared" si="10"/>
        <v>0</v>
      </c>
      <c r="AJ103">
        <f t="shared" si="11"/>
        <v>0</v>
      </c>
    </row>
    <row r="104" spans="1:36">
      <c r="A104" s="101">
        <v>96</v>
      </c>
      <c r="B104" s="102"/>
      <c r="C104" s="102"/>
      <c r="D104" s="102"/>
      <c r="E104" s="102"/>
      <c r="F104" s="102">
        <v>250</v>
      </c>
      <c r="G104" s="102">
        <v>2</v>
      </c>
      <c r="H104" s="102">
        <v>3</v>
      </c>
      <c r="I104" s="102" t="s">
        <v>420</v>
      </c>
      <c r="J104" s="102"/>
      <c r="K104" s="102"/>
      <c r="L104" s="102"/>
      <c r="M104" s="102"/>
      <c r="N104" s="102"/>
      <c r="O104" s="102"/>
      <c r="P104" s="102">
        <v>1</v>
      </c>
      <c r="Q104" s="102"/>
      <c r="R104" s="102"/>
      <c r="S104" s="102"/>
      <c r="T104" s="102"/>
      <c r="U104" s="102"/>
      <c r="V104" s="102"/>
      <c r="W104" s="102"/>
      <c r="X104" s="102"/>
      <c r="Y104" s="102">
        <v>6</v>
      </c>
      <c r="Z104" s="102"/>
      <c r="AA104" s="102"/>
      <c r="AB104" s="102">
        <f t="shared" si="6"/>
        <v>7</v>
      </c>
      <c r="AD104">
        <f t="shared" si="7"/>
        <v>500</v>
      </c>
      <c r="AE104">
        <f>SUMPRODUCT(J104:Y104,電気使用量!$D$6:$S$6)</f>
        <v>155</v>
      </c>
      <c r="AF104">
        <f t="shared" si="8"/>
        <v>0.155</v>
      </c>
      <c r="AG104">
        <f t="shared" si="9"/>
        <v>77.5</v>
      </c>
      <c r="AH104">
        <f>SUMPRODUCT(J104:Y104,電気使用量!$D$7:$S$7)</f>
        <v>0</v>
      </c>
      <c r="AI104">
        <f t="shared" si="10"/>
        <v>0</v>
      </c>
      <c r="AJ104">
        <f t="shared" si="11"/>
        <v>0</v>
      </c>
    </row>
    <row r="105" spans="1:36">
      <c r="A105" s="101">
        <v>97</v>
      </c>
      <c r="B105" s="102"/>
      <c r="C105" s="102"/>
      <c r="D105" s="102"/>
      <c r="E105" s="102"/>
      <c r="F105" s="102">
        <v>0</v>
      </c>
      <c r="G105" s="102">
        <v>0</v>
      </c>
      <c r="H105" s="102">
        <v>4</v>
      </c>
      <c r="I105" s="102" t="s">
        <v>421</v>
      </c>
      <c r="J105" s="102"/>
      <c r="K105" s="102"/>
      <c r="L105" s="102"/>
      <c r="M105" s="102"/>
      <c r="N105" s="102"/>
      <c r="O105" s="102"/>
      <c r="P105" s="102">
        <v>1</v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>
        <f t="shared" si="6"/>
        <v>1</v>
      </c>
      <c r="AD105">
        <f t="shared" si="7"/>
        <v>0</v>
      </c>
      <c r="AE105">
        <f>SUMPRODUCT(J105:Y105,電気使用量!$D$6:$S$6)</f>
        <v>41</v>
      </c>
      <c r="AF105">
        <f t="shared" si="8"/>
        <v>4.1000000000000002E-2</v>
      </c>
      <c r="AG105">
        <f t="shared" si="9"/>
        <v>0</v>
      </c>
      <c r="AH105">
        <f>SUMPRODUCT(J105:Y105,電気使用量!$D$7:$S$7)</f>
        <v>0</v>
      </c>
      <c r="AI105">
        <f t="shared" si="10"/>
        <v>0</v>
      </c>
      <c r="AJ105">
        <f t="shared" si="11"/>
        <v>0</v>
      </c>
    </row>
    <row r="106" spans="1:36">
      <c r="A106" s="101">
        <v>98</v>
      </c>
      <c r="B106" s="102"/>
      <c r="C106" s="102"/>
      <c r="D106" s="102"/>
      <c r="E106" s="102"/>
      <c r="F106" s="102">
        <v>250</v>
      </c>
      <c r="G106" s="102">
        <v>2</v>
      </c>
      <c r="H106" s="102">
        <v>4</v>
      </c>
      <c r="I106" s="102" t="s">
        <v>422</v>
      </c>
      <c r="J106" s="102"/>
      <c r="K106" s="102"/>
      <c r="L106" s="102"/>
      <c r="M106" s="102"/>
      <c r="N106" s="102"/>
      <c r="O106" s="102"/>
      <c r="P106" s="102">
        <v>1</v>
      </c>
      <c r="Q106" s="102"/>
      <c r="R106" s="102"/>
      <c r="S106" s="102"/>
      <c r="T106" s="102"/>
      <c r="U106" s="102"/>
      <c r="V106" s="102"/>
      <c r="W106" s="102"/>
      <c r="X106" s="102"/>
      <c r="Y106" s="102">
        <v>6</v>
      </c>
      <c r="Z106" s="102"/>
      <c r="AA106" s="102"/>
      <c r="AB106" s="102">
        <f t="shared" si="6"/>
        <v>7</v>
      </c>
      <c r="AD106">
        <f t="shared" si="7"/>
        <v>500</v>
      </c>
      <c r="AE106">
        <f>SUMPRODUCT(J106:Y106,電気使用量!$D$6:$S$6)</f>
        <v>155</v>
      </c>
      <c r="AF106">
        <f t="shared" si="8"/>
        <v>0.155</v>
      </c>
      <c r="AG106">
        <f t="shared" si="9"/>
        <v>77.5</v>
      </c>
      <c r="AH106">
        <f>SUMPRODUCT(J106:Y106,電気使用量!$D$7:$S$7)</f>
        <v>0</v>
      </c>
      <c r="AI106">
        <f t="shared" si="10"/>
        <v>0</v>
      </c>
      <c r="AJ106">
        <f t="shared" si="11"/>
        <v>0</v>
      </c>
    </row>
    <row r="107" spans="1:36">
      <c r="A107" s="101">
        <v>99</v>
      </c>
      <c r="B107" s="102"/>
      <c r="C107" s="102"/>
      <c r="D107" s="102"/>
      <c r="E107" s="102"/>
      <c r="F107" s="102">
        <v>250</v>
      </c>
      <c r="G107" s="102">
        <v>2</v>
      </c>
      <c r="H107" s="102">
        <v>4</v>
      </c>
      <c r="I107" s="102" t="s">
        <v>423</v>
      </c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>
        <v>1</v>
      </c>
      <c r="U107" s="102"/>
      <c r="V107" s="102"/>
      <c r="W107" s="102"/>
      <c r="X107" s="102"/>
      <c r="Y107" s="102">
        <v>6</v>
      </c>
      <c r="Z107" s="102"/>
      <c r="AA107" s="102"/>
      <c r="AB107" s="102">
        <f t="shared" si="6"/>
        <v>7</v>
      </c>
      <c r="AD107">
        <f t="shared" si="7"/>
        <v>500</v>
      </c>
      <c r="AE107">
        <f>SUMPRODUCT(J107:Y107,電気使用量!$D$6:$S$6)</f>
        <v>136</v>
      </c>
      <c r="AF107">
        <f t="shared" si="8"/>
        <v>0.13600000000000001</v>
      </c>
      <c r="AG107">
        <f t="shared" si="9"/>
        <v>68</v>
      </c>
      <c r="AH107">
        <f>SUMPRODUCT(J107:Y107,電気使用量!$D$7:$S$7)</f>
        <v>0</v>
      </c>
      <c r="AI107">
        <f t="shared" si="10"/>
        <v>0</v>
      </c>
      <c r="AJ107">
        <f t="shared" si="11"/>
        <v>0</v>
      </c>
    </row>
    <row r="108" spans="1:36">
      <c r="A108" s="101">
        <v>100</v>
      </c>
      <c r="B108" s="102"/>
      <c r="C108" s="102"/>
      <c r="D108" s="102"/>
      <c r="E108" s="102"/>
      <c r="F108" s="102">
        <v>250</v>
      </c>
      <c r="G108" s="102">
        <v>0.25</v>
      </c>
      <c r="H108" s="102">
        <v>4</v>
      </c>
      <c r="I108" s="102" t="s">
        <v>424</v>
      </c>
      <c r="J108" s="102">
        <v>1</v>
      </c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>
        <v>1</v>
      </c>
      <c r="Y108" s="102"/>
      <c r="Z108" s="102"/>
      <c r="AA108" s="102"/>
      <c r="AB108" s="102">
        <f t="shared" si="6"/>
        <v>2</v>
      </c>
      <c r="AD108">
        <f t="shared" si="7"/>
        <v>62.5</v>
      </c>
      <c r="AE108">
        <f>SUMPRODUCT(J108:Y108,電気使用量!$D$6:$S$6)</f>
        <v>132</v>
      </c>
      <c r="AF108">
        <f t="shared" si="8"/>
        <v>0.13200000000000001</v>
      </c>
      <c r="AG108">
        <f t="shared" si="9"/>
        <v>8.25</v>
      </c>
      <c r="AH108">
        <f>SUMPRODUCT(J108:Y108,電気使用量!$D$7:$S$7)</f>
        <v>0</v>
      </c>
      <c r="AI108">
        <f t="shared" si="10"/>
        <v>0</v>
      </c>
      <c r="AJ108">
        <f t="shared" si="11"/>
        <v>0</v>
      </c>
    </row>
    <row r="109" spans="1:36">
      <c r="A109" s="101">
        <v>101</v>
      </c>
      <c r="B109" s="102"/>
      <c r="C109" s="102"/>
      <c r="D109" s="102"/>
      <c r="E109" s="102"/>
      <c r="F109" s="102">
        <v>0</v>
      </c>
      <c r="G109" s="102">
        <v>0</v>
      </c>
      <c r="H109" s="102">
        <v>4</v>
      </c>
      <c r="I109" s="102" t="s">
        <v>425</v>
      </c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02">
        <f t="shared" si="6"/>
        <v>0</v>
      </c>
      <c r="AD109">
        <f t="shared" si="7"/>
        <v>0</v>
      </c>
      <c r="AE109">
        <f>SUMPRODUCT(J109:Y109,電気使用量!$D$6:$S$6)</f>
        <v>0</v>
      </c>
      <c r="AF109">
        <f t="shared" si="8"/>
        <v>0</v>
      </c>
      <c r="AG109">
        <f t="shared" si="9"/>
        <v>0</v>
      </c>
      <c r="AH109">
        <f>SUMPRODUCT(J109:Y109,電気使用量!$D$7:$S$7)</f>
        <v>0</v>
      </c>
      <c r="AI109">
        <f t="shared" si="10"/>
        <v>0</v>
      </c>
      <c r="AJ109">
        <f t="shared" si="11"/>
        <v>0</v>
      </c>
    </row>
    <row r="110" spans="1:36" ht="56.25">
      <c r="A110" s="101">
        <v>102</v>
      </c>
      <c r="B110" s="102"/>
      <c r="C110" s="102"/>
      <c r="D110" s="102"/>
      <c r="E110" s="102"/>
      <c r="F110" s="102">
        <v>0</v>
      </c>
      <c r="G110" s="102">
        <v>0</v>
      </c>
      <c r="H110" s="102">
        <v>4</v>
      </c>
      <c r="I110" s="102" t="s">
        <v>426</v>
      </c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>
        <v>5</v>
      </c>
      <c r="Y110" s="102">
        <v>26</v>
      </c>
      <c r="Z110" s="102">
        <v>2</v>
      </c>
      <c r="AA110" s="102" t="s">
        <v>320</v>
      </c>
      <c r="AB110" s="102">
        <f t="shared" si="6"/>
        <v>33</v>
      </c>
      <c r="AC110" s="128" t="s">
        <v>686</v>
      </c>
      <c r="AD110">
        <f t="shared" si="7"/>
        <v>0</v>
      </c>
      <c r="AE110">
        <f>SUMPRODUCT(J110:Y110,電気使用量!$D$6:$S$6)</f>
        <v>764</v>
      </c>
      <c r="AF110">
        <f t="shared" si="8"/>
        <v>0.76400000000000001</v>
      </c>
      <c r="AG110">
        <f t="shared" si="9"/>
        <v>0</v>
      </c>
      <c r="AH110">
        <f>SUMPRODUCT(J110:Y110,電気使用量!$D$7:$S$7)</f>
        <v>0</v>
      </c>
      <c r="AI110">
        <f t="shared" si="10"/>
        <v>0</v>
      </c>
      <c r="AJ110">
        <f t="shared" si="11"/>
        <v>0</v>
      </c>
    </row>
    <row r="111" spans="1:36">
      <c r="A111" s="101">
        <v>103</v>
      </c>
      <c r="B111" s="102">
        <v>1</v>
      </c>
      <c r="C111" s="102">
        <v>1</v>
      </c>
      <c r="D111" s="102">
        <v>6.5</v>
      </c>
      <c r="E111" s="102"/>
      <c r="F111" s="102">
        <v>0</v>
      </c>
      <c r="G111" s="102">
        <v>0</v>
      </c>
      <c r="H111" s="102">
        <v>4</v>
      </c>
      <c r="I111" s="102" t="s">
        <v>427</v>
      </c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>
        <v>3</v>
      </c>
      <c r="Y111" s="102"/>
      <c r="Z111" s="102">
        <v>6</v>
      </c>
      <c r="AA111" s="102" t="s">
        <v>349</v>
      </c>
      <c r="AB111" s="102">
        <f t="shared" si="6"/>
        <v>9</v>
      </c>
      <c r="AC111" t="s">
        <v>687</v>
      </c>
      <c r="AD111">
        <f t="shared" si="7"/>
        <v>0</v>
      </c>
      <c r="AE111">
        <f>SUMPRODUCT(J111:Y111,電気使用量!$D$6:$S$6)</f>
        <v>162</v>
      </c>
      <c r="AF111">
        <f t="shared" si="8"/>
        <v>0.16200000000000001</v>
      </c>
      <c r="AG111">
        <f t="shared" si="9"/>
        <v>0</v>
      </c>
      <c r="AH111">
        <f>SUMPRODUCT(J111:Y111,電気使用量!$D$7:$S$7)</f>
        <v>0</v>
      </c>
      <c r="AI111">
        <f t="shared" si="10"/>
        <v>0</v>
      </c>
      <c r="AJ111">
        <f t="shared" si="11"/>
        <v>0</v>
      </c>
    </row>
    <row r="112" spans="1:36">
      <c r="A112" s="101">
        <v>104</v>
      </c>
      <c r="B112" s="102">
        <v>1</v>
      </c>
      <c r="C112" s="102">
        <v>1</v>
      </c>
      <c r="D112" s="102">
        <v>6.5</v>
      </c>
      <c r="E112" s="102"/>
      <c r="F112" s="102">
        <v>250</v>
      </c>
      <c r="G112" s="102">
        <v>3</v>
      </c>
      <c r="H112" s="102">
        <v>4</v>
      </c>
      <c r="I112" s="102" t="s">
        <v>428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>
        <v>11</v>
      </c>
      <c r="Y112" s="102">
        <v>39</v>
      </c>
      <c r="Z112" s="102">
        <v>31</v>
      </c>
      <c r="AA112" s="102" t="s">
        <v>349</v>
      </c>
      <c r="AB112" s="102">
        <f t="shared" si="6"/>
        <v>81</v>
      </c>
      <c r="AC112" t="s">
        <v>688</v>
      </c>
      <c r="AD112">
        <f t="shared" si="7"/>
        <v>750</v>
      </c>
      <c r="AE112">
        <f>SUMPRODUCT(J112:Y112,電気使用量!$D$6:$S$6)</f>
        <v>1335</v>
      </c>
      <c r="AF112">
        <f t="shared" si="8"/>
        <v>1.335</v>
      </c>
      <c r="AG112">
        <f t="shared" si="9"/>
        <v>1001.25</v>
      </c>
      <c r="AH112">
        <f>SUMPRODUCT(J112:Y112,電気使用量!$D$7:$S$7)</f>
        <v>0</v>
      </c>
      <c r="AI112">
        <f t="shared" si="10"/>
        <v>0</v>
      </c>
      <c r="AJ112">
        <f t="shared" si="11"/>
        <v>0</v>
      </c>
    </row>
    <row r="113" spans="1:36">
      <c r="A113" s="101">
        <v>105</v>
      </c>
      <c r="B113" s="102"/>
      <c r="C113" s="102"/>
      <c r="D113" s="102"/>
      <c r="E113" s="102"/>
      <c r="F113" s="102">
        <v>50</v>
      </c>
      <c r="G113" s="102">
        <v>4</v>
      </c>
      <c r="H113" s="102">
        <v>4</v>
      </c>
      <c r="I113" s="102" t="s">
        <v>429</v>
      </c>
      <c r="J113" s="102">
        <v>4</v>
      </c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>
        <v>1</v>
      </c>
      <c r="Y113" s="102"/>
      <c r="Z113" s="102"/>
      <c r="AA113" s="102"/>
      <c r="AB113" s="102">
        <f t="shared" si="6"/>
        <v>5</v>
      </c>
      <c r="AD113">
        <f t="shared" si="7"/>
        <v>200</v>
      </c>
      <c r="AE113">
        <f>SUMPRODUCT(J113:Y113,電気使用量!$D$6:$S$6)</f>
        <v>366</v>
      </c>
      <c r="AF113">
        <f t="shared" si="8"/>
        <v>0.36599999999999999</v>
      </c>
      <c r="AG113">
        <f t="shared" si="9"/>
        <v>73.2</v>
      </c>
      <c r="AH113">
        <f>SUMPRODUCT(J113:Y113,電気使用量!$D$7:$S$7)</f>
        <v>0</v>
      </c>
      <c r="AI113">
        <f t="shared" si="10"/>
        <v>0</v>
      </c>
      <c r="AJ113">
        <f t="shared" si="11"/>
        <v>0</v>
      </c>
    </row>
    <row r="114" spans="1:36">
      <c r="A114" s="101">
        <v>106</v>
      </c>
      <c r="B114" s="102"/>
      <c r="C114" s="102"/>
      <c r="D114" s="102"/>
      <c r="E114" s="102"/>
      <c r="F114" s="102">
        <v>0</v>
      </c>
      <c r="G114" s="102">
        <v>0</v>
      </c>
      <c r="H114" s="102">
        <v>4</v>
      </c>
      <c r="I114" s="102" t="s">
        <v>430</v>
      </c>
      <c r="J114" s="102"/>
      <c r="K114" s="102"/>
      <c r="L114" s="102"/>
      <c r="M114" s="102"/>
      <c r="N114" s="102"/>
      <c r="O114" s="102"/>
      <c r="P114" s="102">
        <v>4</v>
      </c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>
        <f t="shared" si="6"/>
        <v>4</v>
      </c>
      <c r="AD114">
        <f t="shared" si="7"/>
        <v>0</v>
      </c>
      <c r="AE114">
        <f>SUMPRODUCT(J114:Y114,電気使用量!$D$6:$S$6)</f>
        <v>164</v>
      </c>
      <c r="AF114">
        <f t="shared" si="8"/>
        <v>0.16400000000000001</v>
      </c>
      <c r="AG114">
        <f t="shared" si="9"/>
        <v>0</v>
      </c>
      <c r="AH114">
        <f>SUMPRODUCT(J114:Y114,電気使用量!$D$7:$S$7)</f>
        <v>0</v>
      </c>
      <c r="AI114">
        <f t="shared" si="10"/>
        <v>0</v>
      </c>
      <c r="AJ114">
        <f t="shared" si="11"/>
        <v>0</v>
      </c>
    </row>
    <row r="115" spans="1:36">
      <c r="A115" s="101">
        <v>107</v>
      </c>
      <c r="B115" s="102"/>
      <c r="C115" s="102"/>
      <c r="D115" s="102"/>
      <c r="E115" s="102"/>
      <c r="F115" s="102">
        <v>30</v>
      </c>
      <c r="G115" s="102">
        <v>1</v>
      </c>
      <c r="H115" s="102">
        <v>4</v>
      </c>
      <c r="I115" s="102" t="s">
        <v>431</v>
      </c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>
        <v>2</v>
      </c>
      <c r="Y115" s="102">
        <v>18</v>
      </c>
      <c r="Z115" s="102">
        <v>2</v>
      </c>
      <c r="AA115" s="102" t="s">
        <v>347</v>
      </c>
      <c r="AB115" s="102">
        <f t="shared" si="6"/>
        <v>22</v>
      </c>
      <c r="AC115" t="s">
        <v>681</v>
      </c>
      <c r="AD115">
        <f t="shared" si="7"/>
        <v>30</v>
      </c>
      <c r="AE115">
        <f>SUMPRODUCT(J115:Y115,電気使用量!$D$6:$S$6)</f>
        <v>450</v>
      </c>
      <c r="AF115">
        <f t="shared" si="8"/>
        <v>0.45</v>
      </c>
      <c r="AG115">
        <f t="shared" si="9"/>
        <v>13.5</v>
      </c>
      <c r="AH115">
        <f>SUMPRODUCT(J115:Y115,電気使用量!$D$7:$S$7)</f>
        <v>0</v>
      </c>
      <c r="AI115">
        <f t="shared" si="10"/>
        <v>0</v>
      </c>
      <c r="AJ115">
        <f t="shared" si="11"/>
        <v>0</v>
      </c>
    </row>
    <row r="116" spans="1:36">
      <c r="A116" s="101">
        <v>108</v>
      </c>
      <c r="B116" s="102"/>
      <c r="C116" s="102"/>
      <c r="D116" s="102"/>
      <c r="E116" s="102"/>
      <c r="F116" s="102">
        <v>250</v>
      </c>
      <c r="G116" s="102">
        <v>10</v>
      </c>
      <c r="H116" s="102">
        <v>4</v>
      </c>
      <c r="I116" s="102" t="s">
        <v>432</v>
      </c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>
        <v>16</v>
      </c>
      <c r="Y116" s="102"/>
      <c r="Z116" s="102">
        <v>6</v>
      </c>
      <c r="AA116" s="102"/>
      <c r="AB116" s="102">
        <f t="shared" si="6"/>
        <v>22</v>
      </c>
      <c r="AC116" t="s">
        <v>689</v>
      </c>
      <c r="AD116">
        <f t="shared" si="7"/>
        <v>2500</v>
      </c>
      <c r="AE116">
        <f>SUMPRODUCT(J116:Y116,電気使用量!$D$6:$S$6)</f>
        <v>864</v>
      </c>
      <c r="AF116">
        <f t="shared" si="8"/>
        <v>0.86399999999999999</v>
      </c>
      <c r="AG116">
        <f t="shared" si="9"/>
        <v>2160</v>
      </c>
      <c r="AH116">
        <f>SUMPRODUCT(J116:Y116,電気使用量!$D$7:$S$7)</f>
        <v>0</v>
      </c>
      <c r="AI116">
        <f t="shared" si="10"/>
        <v>0</v>
      </c>
      <c r="AJ116">
        <f t="shared" si="11"/>
        <v>0</v>
      </c>
    </row>
    <row r="117" spans="1:36">
      <c r="A117" s="101">
        <v>109</v>
      </c>
      <c r="B117" s="102"/>
      <c r="C117" s="102"/>
      <c r="D117" s="102"/>
      <c r="E117" s="102"/>
      <c r="F117" s="102">
        <v>0</v>
      </c>
      <c r="G117" s="102">
        <v>0</v>
      </c>
      <c r="H117" s="102">
        <v>4</v>
      </c>
      <c r="I117" s="102" t="s">
        <v>433</v>
      </c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>
        <v>3</v>
      </c>
      <c r="Y117" s="102"/>
      <c r="Z117" s="102">
        <v>2</v>
      </c>
      <c r="AA117" s="102"/>
      <c r="AB117" s="102">
        <f t="shared" si="6"/>
        <v>5</v>
      </c>
      <c r="AC117" t="s">
        <v>689</v>
      </c>
      <c r="AD117">
        <f t="shared" si="7"/>
        <v>0</v>
      </c>
      <c r="AE117">
        <f>SUMPRODUCT(J117:Y117,電気使用量!$D$6:$S$6)</f>
        <v>162</v>
      </c>
      <c r="AF117">
        <f t="shared" si="8"/>
        <v>0.16200000000000001</v>
      </c>
      <c r="AG117">
        <f t="shared" si="9"/>
        <v>0</v>
      </c>
      <c r="AH117">
        <f>SUMPRODUCT(J117:Y117,電気使用量!$D$7:$S$7)</f>
        <v>0</v>
      </c>
      <c r="AI117">
        <f t="shared" si="10"/>
        <v>0</v>
      </c>
      <c r="AJ117">
        <f t="shared" si="11"/>
        <v>0</v>
      </c>
    </row>
    <row r="118" spans="1:36">
      <c r="A118" s="101">
        <v>110</v>
      </c>
      <c r="B118" s="102"/>
      <c r="C118" s="102"/>
      <c r="D118" s="102"/>
      <c r="E118" s="102"/>
      <c r="F118" s="102">
        <v>250</v>
      </c>
      <c r="G118" s="102">
        <v>10</v>
      </c>
      <c r="H118" s="102">
        <v>4</v>
      </c>
      <c r="I118" s="102" t="s">
        <v>434</v>
      </c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>
        <v>6</v>
      </c>
      <c r="Y118" s="102"/>
      <c r="Z118" s="102">
        <v>4</v>
      </c>
      <c r="AA118" s="102"/>
      <c r="AB118" s="102">
        <f t="shared" si="6"/>
        <v>10</v>
      </c>
      <c r="AC118" t="s">
        <v>689</v>
      </c>
      <c r="AD118">
        <f t="shared" si="7"/>
        <v>2500</v>
      </c>
      <c r="AE118">
        <f>SUMPRODUCT(J118:Y118,電気使用量!$D$6:$S$6)</f>
        <v>324</v>
      </c>
      <c r="AF118">
        <f t="shared" si="8"/>
        <v>0.32400000000000001</v>
      </c>
      <c r="AG118">
        <f t="shared" si="9"/>
        <v>810</v>
      </c>
      <c r="AH118">
        <f>SUMPRODUCT(J118:Y118,電気使用量!$D$7:$S$7)</f>
        <v>0</v>
      </c>
      <c r="AI118">
        <f t="shared" si="10"/>
        <v>0</v>
      </c>
      <c r="AJ118">
        <f t="shared" si="11"/>
        <v>0</v>
      </c>
    </row>
    <row r="119" spans="1:36">
      <c r="A119" s="101">
        <v>111</v>
      </c>
      <c r="B119" s="102"/>
      <c r="C119" s="102"/>
      <c r="D119" s="102"/>
      <c r="E119" s="102"/>
      <c r="F119" s="102">
        <v>0</v>
      </c>
      <c r="G119" s="102">
        <v>0</v>
      </c>
      <c r="H119" s="102">
        <v>4</v>
      </c>
      <c r="I119" s="102" t="s">
        <v>435</v>
      </c>
      <c r="J119" s="102">
        <v>4</v>
      </c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>
        <v>1</v>
      </c>
      <c r="Y119" s="102"/>
      <c r="Z119" s="102"/>
      <c r="AA119" s="102"/>
      <c r="AB119" s="102">
        <f t="shared" si="6"/>
        <v>5</v>
      </c>
      <c r="AD119">
        <f t="shared" si="7"/>
        <v>0</v>
      </c>
      <c r="AE119">
        <f>SUMPRODUCT(J119:Y119,電気使用量!$D$6:$S$6)</f>
        <v>366</v>
      </c>
      <c r="AF119">
        <f t="shared" si="8"/>
        <v>0.36599999999999999</v>
      </c>
      <c r="AG119">
        <f t="shared" si="9"/>
        <v>0</v>
      </c>
      <c r="AH119">
        <f>SUMPRODUCT(J119:Y119,電気使用量!$D$7:$S$7)</f>
        <v>0</v>
      </c>
      <c r="AI119">
        <f t="shared" si="10"/>
        <v>0</v>
      </c>
      <c r="AJ119">
        <f t="shared" si="11"/>
        <v>0</v>
      </c>
    </row>
    <row r="120" spans="1:36">
      <c r="A120" s="101">
        <v>112</v>
      </c>
      <c r="B120" s="102"/>
      <c r="C120" s="102"/>
      <c r="D120" s="102"/>
      <c r="E120" s="102"/>
      <c r="F120" s="102">
        <v>250</v>
      </c>
      <c r="G120" s="102">
        <v>10</v>
      </c>
      <c r="H120" s="102">
        <v>4</v>
      </c>
      <c r="I120" s="102" t="s">
        <v>436</v>
      </c>
      <c r="J120" s="102">
        <v>4</v>
      </c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>
        <f t="shared" si="6"/>
        <v>4</v>
      </c>
      <c r="AD120">
        <f t="shared" si="7"/>
        <v>2500</v>
      </c>
      <c r="AE120">
        <f>SUMPRODUCT(J120:Y120,電気使用量!$D$6:$S$6)</f>
        <v>312</v>
      </c>
      <c r="AF120">
        <f t="shared" si="8"/>
        <v>0.312</v>
      </c>
      <c r="AG120">
        <f t="shared" si="9"/>
        <v>780</v>
      </c>
      <c r="AH120">
        <f>SUMPRODUCT(J120:Y120,電気使用量!$D$7:$S$7)</f>
        <v>0</v>
      </c>
      <c r="AI120">
        <f t="shared" si="10"/>
        <v>0</v>
      </c>
      <c r="AJ120">
        <f t="shared" si="11"/>
        <v>0</v>
      </c>
    </row>
    <row r="121" spans="1:36">
      <c r="A121" s="101">
        <v>113</v>
      </c>
      <c r="B121" s="102"/>
      <c r="C121" s="102"/>
      <c r="D121" s="102"/>
      <c r="E121" s="102"/>
      <c r="F121" s="102">
        <v>250</v>
      </c>
      <c r="G121" s="102">
        <v>10</v>
      </c>
      <c r="H121" s="102">
        <v>4</v>
      </c>
      <c r="I121" s="102" t="s">
        <v>437</v>
      </c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>
        <v>7</v>
      </c>
      <c r="Y121" s="102"/>
      <c r="Z121" s="102">
        <v>3</v>
      </c>
      <c r="AA121" s="102"/>
      <c r="AB121" s="102">
        <f t="shared" si="6"/>
        <v>10</v>
      </c>
      <c r="AC121" t="s">
        <v>689</v>
      </c>
      <c r="AD121">
        <f t="shared" si="7"/>
        <v>2500</v>
      </c>
      <c r="AE121">
        <f>SUMPRODUCT(J121:Y121,電気使用量!$D$6:$S$6)</f>
        <v>378</v>
      </c>
      <c r="AF121">
        <f t="shared" si="8"/>
        <v>0.378</v>
      </c>
      <c r="AG121">
        <f t="shared" si="9"/>
        <v>945</v>
      </c>
      <c r="AH121">
        <f>SUMPRODUCT(J121:Y121,電気使用量!$D$7:$S$7)</f>
        <v>0</v>
      </c>
      <c r="AI121">
        <f t="shared" si="10"/>
        <v>0</v>
      </c>
      <c r="AJ121">
        <f t="shared" si="11"/>
        <v>0</v>
      </c>
    </row>
    <row r="122" spans="1:36">
      <c r="A122" s="101">
        <v>114</v>
      </c>
      <c r="B122" s="102"/>
      <c r="C122" s="102"/>
      <c r="D122" s="102"/>
      <c r="E122" s="102"/>
      <c r="F122" s="102">
        <v>250</v>
      </c>
      <c r="G122" s="102">
        <v>0.5</v>
      </c>
      <c r="H122" s="102">
        <v>4</v>
      </c>
      <c r="I122" s="102" t="s">
        <v>438</v>
      </c>
      <c r="J122" s="102">
        <v>2</v>
      </c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>
        <v>1</v>
      </c>
      <c r="Y122" s="102"/>
      <c r="Z122" s="102"/>
      <c r="AA122" s="102"/>
      <c r="AB122" s="102">
        <f t="shared" si="6"/>
        <v>3</v>
      </c>
      <c r="AD122">
        <f t="shared" si="7"/>
        <v>125</v>
      </c>
      <c r="AE122">
        <f>SUMPRODUCT(J122:Y122,電気使用量!$D$6:$S$6)</f>
        <v>210</v>
      </c>
      <c r="AF122">
        <f t="shared" si="8"/>
        <v>0.21</v>
      </c>
      <c r="AG122">
        <f t="shared" si="9"/>
        <v>26.25</v>
      </c>
      <c r="AH122">
        <f>SUMPRODUCT(J122:Y122,電気使用量!$D$7:$S$7)</f>
        <v>0</v>
      </c>
      <c r="AI122">
        <f t="shared" si="10"/>
        <v>0</v>
      </c>
      <c r="AJ122">
        <f t="shared" si="11"/>
        <v>0</v>
      </c>
    </row>
    <row r="123" spans="1:36">
      <c r="A123" s="101">
        <v>115</v>
      </c>
      <c r="B123" s="102"/>
      <c r="C123" s="102"/>
      <c r="D123" s="102"/>
      <c r="E123" s="102"/>
      <c r="F123" s="102">
        <v>250</v>
      </c>
      <c r="G123" s="102">
        <v>0.5</v>
      </c>
      <c r="H123" s="102">
        <v>4</v>
      </c>
      <c r="I123" s="102" t="s">
        <v>439</v>
      </c>
      <c r="J123" s="102">
        <v>2</v>
      </c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>
        <v>1</v>
      </c>
      <c r="Y123" s="102"/>
      <c r="Z123" s="102"/>
      <c r="AA123" s="102"/>
      <c r="AB123" s="102">
        <f t="shared" si="6"/>
        <v>3</v>
      </c>
      <c r="AD123">
        <f t="shared" si="7"/>
        <v>125</v>
      </c>
      <c r="AE123">
        <f>SUMPRODUCT(J123:Y123,電気使用量!$D$6:$S$6)</f>
        <v>210</v>
      </c>
      <c r="AF123">
        <f t="shared" si="8"/>
        <v>0.21</v>
      </c>
      <c r="AG123">
        <f t="shared" si="9"/>
        <v>26.25</v>
      </c>
      <c r="AH123">
        <f>SUMPRODUCT(J123:Y123,電気使用量!$D$7:$S$7)</f>
        <v>0</v>
      </c>
      <c r="AI123">
        <f t="shared" si="10"/>
        <v>0</v>
      </c>
      <c r="AJ123">
        <f t="shared" si="11"/>
        <v>0</v>
      </c>
    </row>
    <row r="124" spans="1:36">
      <c r="A124" s="101">
        <v>116</v>
      </c>
      <c r="B124" s="102"/>
      <c r="C124" s="102"/>
      <c r="D124" s="102"/>
      <c r="E124" s="102"/>
      <c r="F124" s="102">
        <v>0</v>
      </c>
      <c r="G124" s="102">
        <v>0</v>
      </c>
      <c r="H124" s="102">
        <v>4</v>
      </c>
      <c r="I124" s="102" t="s">
        <v>440</v>
      </c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>
        <v>1</v>
      </c>
      <c r="Y124" s="102">
        <v>7</v>
      </c>
      <c r="Z124" s="102"/>
      <c r="AA124" s="102"/>
      <c r="AB124" s="102">
        <f t="shared" si="6"/>
        <v>8</v>
      </c>
      <c r="AD124">
        <f t="shared" si="7"/>
        <v>0</v>
      </c>
      <c r="AE124">
        <f>SUMPRODUCT(J124:Y124,電気使用量!$D$6:$S$6)</f>
        <v>187</v>
      </c>
      <c r="AF124">
        <f t="shared" si="8"/>
        <v>0.187</v>
      </c>
      <c r="AG124">
        <f t="shared" si="9"/>
        <v>0</v>
      </c>
      <c r="AH124">
        <f>SUMPRODUCT(J124:Y124,電気使用量!$D$7:$S$7)</f>
        <v>0</v>
      </c>
      <c r="AI124">
        <f t="shared" si="10"/>
        <v>0</v>
      </c>
      <c r="AJ124">
        <f t="shared" si="11"/>
        <v>0</v>
      </c>
    </row>
    <row r="125" spans="1:36">
      <c r="A125" s="101">
        <v>117</v>
      </c>
      <c r="B125" s="102"/>
      <c r="C125" s="102"/>
      <c r="D125" s="102"/>
      <c r="E125" s="102"/>
      <c r="F125" s="102">
        <v>0</v>
      </c>
      <c r="G125" s="102">
        <v>0</v>
      </c>
      <c r="H125" s="102">
        <v>4</v>
      </c>
      <c r="I125" s="102" t="s">
        <v>441</v>
      </c>
      <c r="J125" s="102"/>
      <c r="K125" s="102"/>
      <c r="L125" s="102"/>
      <c r="M125" s="102"/>
      <c r="N125" s="102">
        <v>1</v>
      </c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>
        <f t="shared" si="6"/>
        <v>1</v>
      </c>
      <c r="AD125">
        <f t="shared" si="7"/>
        <v>0</v>
      </c>
      <c r="AE125">
        <f>SUMPRODUCT(J125:Y125,電気使用量!$D$6:$S$6)</f>
        <v>41</v>
      </c>
      <c r="AF125">
        <f t="shared" si="8"/>
        <v>4.1000000000000002E-2</v>
      </c>
      <c r="AG125">
        <f t="shared" si="9"/>
        <v>0</v>
      </c>
      <c r="AH125">
        <f>SUMPRODUCT(J125:Y125,電気使用量!$D$7:$S$7)</f>
        <v>0</v>
      </c>
      <c r="AI125">
        <f t="shared" si="10"/>
        <v>0</v>
      </c>
      <c r="AJ125">
        <f t="shared" si="11"/>
        <v>0</v>
      </c>
    </row>
    <row r="126" spans="1:36">
      <c r="A126" s="101">
        <v>118</v>
      </c>
      <c r="B126" s="102"/>
      <c r="C126" s="102"/>
      <c r="D126" s="102"/>
      <c r="E126" s="102"/>
      <c r="F126" s="102">
        <v>250</v>
      </c>
      <c r="G126" s="102">
        <v>10</v>
      </c>
      <c r="H126" s="102">
        <v>4</v>
      </c>
      <c r="I126" s="102" t="s">
        <v>442</v>
      </c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>
        <v>1</v>
      </c>
      <c r="Y126" s="102">
        <v>6</v>
      </c>
      <c r="Z126" s="102"/>
      <c r="AA126" s="102"/>
      <c r="AB126" s="102">
        <f t="shared" si="6"/>
        <v>7</v>
      </c>
      <c r="AD126">
        <f t="shared" si="7"/>
        <v>2500</v>
      </c>
      <c r="AE126">
        <f>SUMPRODUCT(J126:Y126,電気使用量!$D$6:$S$6)</f>
        <v>168</v>
      </c>
      <c r="AF126">
        <f t="shared" si="8"/>
        <v>0.16800000000000001</v>
      </c>
      <c r="AG126">
        <f t="shared" si="9"/>
        <v>420</v>
      </c>
      <c r="AH126">
        <f>SUMPRODUCT(J126:Y126,電気使用量!$D$7:$S$7)</f>
        <v>0</v>
      </c>
      <c r="AI126">
        <f t="shared" si="10"/>
        <v>0</v>
      </c>
      <c r="AJ126">
        <f t="shared" si="11"/>
        <v>0</v>
      </c>
    </row>
    <row r="127" spans="1:36">
      <c r="A127" s="101">
        <v>119</v>
      </c>
      <c r="B127" s="102"/>
      <c r="C127" s="102"/>
      <c r="D127" s="102"/>
      <c r="E127" s="102"/>
      <c r="F127" s="102">
        <v>0</v>
      </c>
      <c r="G127" s="102">
        <v>0</v>
      </c>
      <c r="H127" s="102">
        <v>4</v>
      </c>
      <c r="I127" s="102" t="s">
        <v>443</v>
      </c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>
        <v>1</v>
      </c>
      <c r="Y127" s="102">
        <v>9</v>
      </c>
      <c r="Z127" s="102"/>
      <c r="AA127" s="102"/>
      <c r="AB127" s="102">
        <f t="shared" si="6"/>
        <v>10</v>
      </c>
      <c r="AD127">
        <f t="shared" si="7"/>
        <v>0</v>
      </c>
      <c r="AE127">
        <f>SUMPRODUCT(J127:Y127,電気使用量!$D$6:$S$6)</f>
        <v>225</v>
      </c>
      <c r="AF127">
        <f t="shared" si="8"/>
        <v>0.22500000000000001</v>
      </c>
      <c r="AG127">
        <f t="shared" si="9"/>
        <v>0</v>
      </c>
      <c r="AH127">
        <f>SUMPRODUCT(J127:Y127,電気使用量!$D$7:$S$7)</f>
        <v>0</v>
      </c>
      <c r="AI127">
        <f t="shared" si="10"/>
        <v>0</v>
      </c>
      <c r="AJ127">
        <f t="shared" si="11"/>
        <v>0</v>
      </c>
    </row>
    <row r="128" spans="1:36">
      <c r="A128" s="101">
        <v>120</v>
      </c>
      <c r="B128" s="102"/>
      <c r="C128" s="102"/>
      <c r="D128" s="102"/>
      <c r="E128" s="102"/>
      <c r="F128" s="102">
        <v>250</v>
      </c>
      <c r="G128" s="102">
        <v>10</v>
      </c>
      <c r="H128" s="102">
        <v>4</v>
      </c>
      <c r="I128" s="102" t="s">
        <v>444</v>
      </c>
      <c r="J128" s="102">
        <v>14</v>
      </c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>
        <v>2</v>
      </c>
      <c r="Y128" s="102"/>
      <c r="Z128" s="102"/>
      <c r="AA128" s="102"/>
      <c r="AB128" s="102">
        <f t="shared" si="6"/>
        <v>16</v>
      </c>
      <c r="AD128">
        <f t="shared" si="7"/>
        <v>2500</v>
      </c>
      <c r="AE128">
        <f>SUMPRODUCT(J128:Y128,電気使用量!$D$6:$S$6)</f>
        <v>1200</v>
      </c>
      <c r="AF128">
        <f t="shared" si="8"/>
        <v>1.2</v>
      </c>
      <c r="AG128">
        <f t="shared" si="9"/>
        <v>3000</v>
      </c>
      <c r="AH128">
        <f>SUMPRODUCT(J128:Y128,電気使用量!$D$7:$S$7)</f>
        <v>0</v>
      </c>
      <c r="AI128">
        <f t="shared" si="10"/>
        <v>0</v>
      </c>
      <c r="AJ128">
        <f t="shared" si="11"/>
        <v>0</v>
      </c>
    </row>
    <row r="129" spans="1:36" ht="37.5">
      <c r="A129" s="101">
        <v>121</v>
      </c>
      <c r="B129" s="102"/>
      <c r="C129" s="102"/>
      <c r="D129" s="102"/>
      <c r="E129" s="102"/>
      <c r="F129" s="102">
        <v>250</v>
      </c>
      <c r="G129" s="102">
        <v>0.5</v>
      </c>
      <c r="H129" s="102">
        <v>4</v>
      </c>
      <c r="I129" s="102" t="s">
        <v>445</v>
      </c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>
        <v>8</v>
      </c>
      <c r="Y129" s="102">
        <v>14</v>
      </c>
      <c r="Z129" s="102">
        <v>6</v>
      </c>
      <c r="AA129" s="102" t="s">
        <v>446</v>
      </c>
      <c r="AB129" s="102">
        <f t="shared" si="6"/>
        <v>28</v>
      </c>
      <c r="AC129" s="128" t="s">
        <v>679</v>
      </c>
      <c r="AD129">
        <f t="shared" si="7"/>
        <v>125</v>
      </c>
      <c r="AE129">
        <f>SUMPRODUCT(J129:Y129,電気使用量!$D$6:$S$6)</f>
        <v>698</v>
      </c>
      <c r="AF129">
        <f t="shared" si="8"/>
        <v>0.69799999999999995</v>
      </c>
      <c r="AG129">
        <f t="shared" si="9"/>
        <v>87.25</v>
      </c>
      <c r="AH129">
        <f>SUMPRODUCT(J129:Y129,電気使用量!$D$7:$S$7)</f>
        <v>0</v>
      </c>
      <c r="AI129">
        <f t="shared" si="10"/>
        <v>0</v>
      </c>
      <c r="AJ129">
        <f t="shared" si="11"/>
        <v>0</v>
      </c>
    </row>
    <row r="130" spans="1:36">
      <c r="A130" s="101">
        <v>122</v>
      </c>
      <c r="B130" s="102"/>
      <c r="C130" s="102"/>
      <c r="D130" s="102"/>
      <c r="E130" s="102"/>
      <c r="F130" s="102">
        <v>0</v>
      </c>
      <c r="G130" s="102">
        <v>0</v>
      </c>
      <c r="H130" s="102">
        <v>4</v>
      </c>
      <c r="I130" s="102" t="s">
        <v>447</v>
      </c>
      <c r="J130" s="102"/>
      <c r="K130" s="102"/>
      <c r="L130" s="102"/>
      <c r="M130" s="102"/>
      <c r="N130" s="102"/>
      <c r="O130" s="102"/>
      <c r="P130" s="102">
        <v>1</v>
      </c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>
        <f t="shared" si="6"/>
        <v>1</v>
      </c>
      <c r="AD130">
        <f t="shared" si="7"/>
        <v>0</v>
      </c>
      <c r="AE130">
        <f>SUMPRODUCT(J130:Y130,電気使用量!$D$6:$S$6)</f>
        <v>41</v>
      </c>
      <c r="AF130">
        <f t="shared" si="8"/>
        <v>4.1000000000000002E-2</v>
      </c>
      <c r="AG130">
        <f t="shared" si="9"/>
        <v>0</v>
      </c>
      <c r="AH130">
        <f>SUMPRODUCT(J130:Y130,電気使用量!$D$7:$S$7)</f>
        <v>0</v>
      </c>
      <c r="AI130">
        <f t="shared" si="10"/>
        <v>0</v>
      </c>
      <c r="AJ130">
        <f t="shared" si="11"/>
        <v>0</v>
      </c>
    </row>
    <row r="131" spans="1:36">
      <c r="A131" s="101">
        <v>123</v>
      </c>
      <c r="B131" s="102"/>
      <c r="C131" s="102"/>
      <c r="D131" s="102"/>
      <c r="E131" s="102"/>
      <c r="F131" s="102">
        <v>0</v>
      </c>
      <c r="G131" s="102">
        <v>0</v>
      </c>
      <c r="H131" s="102">
        <v>4</v>
      </c>
      <c r="I131" s="102" t="s">
        <v>448</v>
      </c>
      <c r="J131" s="102"/>
      <c r="K131" s="102"/>
      <c r="L131" s="102"/>
      <c r="M131" s="102"/>
      <c r="N131" s="102"/>
      <c r="O131" s="102"/>
      <c r="P131" s="102">
        <v>36</v>
      </c>
      <c r="Q131" s="102"/>
      <c r="R131" s="102"/>
      <c r="S131" s="102"/>
      <c r="T131" s="102"/>
      <c r="U131" s="102"/>
      <c r="V131" s="102"/>
      <c r="W131" s="102"/>
      <c r="X131" s="102">
        <v>5</v>
      </c>
      <c r="Y131" s="102">
        <v>6</v>
      </c>
      <c r="Z131" s="102"/>
      <c r="AA131" s="102"/>
      <c r="AB131" s="102">
        <f t="shared" si="6"/>
        <v>47</v>
      </c>
      <c r="AD131">
        <f t="shared" si="7"/>
        <v>0</v>
      </c>
      <c r="AE131">
        <f>SUMPRODUCT(J131:Y131,電気使用量!$D$6:$S$6)</f>
        <v>1860</v>
      </c>
      <c r="AF131">
        <f t="shared" si="8"/>
        <v>1.86</v>
      </c>
      <c r="AG131">
        <f t="shared" si="9"/>
        <v>0</v>
      </c>
      <c r="AH131">
        <f>SUMPRODUCT(J131:Y131,電気使用量!$D$7:$S$7)</f>
        <v>0</v>
      </c>
      <c r="AI131">
        <f t="shared" si="10"/>
        <v>0</v>
      </c>
      <c r="AJ131">
        <f t="shared" si="11"/>
        <v>0</v>
      </c>
    </row>
    <row r="132" spans="1:36">
      <c r="A132" s="101">
        <v>124</v>
      </c>
      <c r="B132" s="102"/>
      <c r="C132" s="102"/>
      <c r="D132" s="102"/>
      <c r="E132" s="102"/>
      <c r="F132" s="102">
        <v>0</v>
      </c>
      <c r="G132" s="102">
        <v>0</v>
      </c>
      <c r="H132" s="102">
        <v>4</v>
      </c>
      <c r="I132" s="102" t="s">
        <v>449</v>
      </c>
      <c r="J132" s="102"/>
      <c r="K132" s="102"/>
      <c r="L132" s="102"/>
      <c r="M132" s="102"/>
      <c r="N132" s="102"/>
      <c r="O132" s="102"/>
      <c r="P132" s="102">
        <v>3</v>
      </c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>
        <f t="shared" si="6"/>
        <v>3</v>
      </c>
      <c r="AD132">
        <f t="shared" si="7"/>
        <v>0</v>
      </c>
      <c r="AE132">
        <f>SUMPRODUCT(J132:Y132,電気使用量!$D$6:$S$6)</f>
        <v>123</v>
      </c>
      <c r="AF132">
        <f t="shared" si="8"/>
        <v>0.123</v>
      </c>
      <c r="AG132">
        <f t="shared" si="9"/>
        <v>0</v>
      </c>
      <c r="AH132">
        <f>SUMPRODUCT(J132:Y132,電気使用量!$D$7:$S$7)</f>
        <v>0</v>
      </c>
      <c r="AI132">
        <f t="shared" si="10"/>
        <v>0</v>
      </c>
      <c r="AJ132">
        <f t="shared" si="11"/>
        <v>0</v>
      </c>
    </row>
    <row r="133" spans="1:36">
      <c r="A133" s="101">
        <v>125</v>
      </c>
      <c r="B133" s="102"/>
      <c r="C133" s="102"/>
      <c r="D133" s="102"/>
      <c r="E133" s="102"/>
      <c r="F133" s="102">
        <v>250</v>
      </c>
      <c r="G133" s="102">
        <v>1</v>
      </c>
      <c r="H133" s="102">
        <v>4</v>
      </c>
      <c r="I133" s="102" t="s">
        <v>450</v>
      </c>
      <c r="J133" s="102"/>
      <c r="K133" s="102"/>
      <c r="L133" s="102"/>
      <c r="M133" s="102"/>
      <c r="N133" s="102"/>
      <c r="O133" s="102"/>
      <c r="P133" s="102">
        <v>2</v>
      </c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>
        <f t="shared" si="6"/>
        <v>2</v>
      </c>
      <c r="AD133">
        <f t="shared" si="7"/>
        <v>250</v>
      </c>
      <c r="AE133">
        <f>SUMPRODUCT(J133:Y133,電気使用量!$D$6:$S$6)</f>
        <v>82</v>
      </c>
      <c r="AF133">
        <f t="shared" si="8"/>
        <v>8.2000000000000003E-2</v>
      </c>
      <c r="AG133">
        <f t="shared" si="9"/>
        <v>20.5</v>
      </c>
      <c r="AH133">
        <f>SUMPRODUCT(J133:Y133,電気使用量!$D$7:$S$7)</f>
        <v>0</v>
      </c>
      <c r="AI133">
        <f t="shared" si="10"/>
        <v>0</v>
      </c>
      <c r="AJ133">
        <f t="shared" si="11"/>
        <v>0</v>
      </c>
    </row>
    <row r="134" spans="1:36">
      <c r="A134" s="101">
        <v>126</v>
      </c>
      <c r="B134" s="102"/>
      <c r="C134" s="102"/>
      <c r="D134" s="102"/>
      <c r="E134" s="102"/>
      <c r="F134" s="102">
        <v>0</v>
      </c>
      <c r="G134" s="102">
        <v>0</v>
      </c>
      <c r="H134" s="102">
        <v>4</v>
      </c>
      <c r="I134" s="102" t="s">
        <v>451</v>
      </c>
      <c r="J134" s="102"/>
      <c r="K134" s="102"/>
      <c r="L134" s="102"/>
      <c r="M134" s="102"/>
      <c r="N134" s="102"/>
      <c r="O134" s="102"/>
      <c r="P134" s="102">
        <v>2</v>
      </c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>
        <f t="shared" si="6"/>
        <v>2</v>
      </c>
      <c r="AD134">
        <f t="shared" si="7"/>
        <v>0</v>
      </c>
      <c r="AE134">
        <f>SUMPRODUCT(J134:Y134,電気使用量!$D$6:$S$6)</f>
        <v>82</v>
      </c>
      <c r="AF134">
        <f t="shared" si="8"/>
        <v>8.2000000000000003E-2</v>
      </c>
      <c r="AG134">
        <f t="shared" si="9"/>
        <v>0</v>
      </c>
      <c r="AH134">
        <f>SUMPRODUCT(J134:Y134,電気使用量!$D$7:$S$7)</f>
        <v>0</v>
      </c>
      <c r="AI134">
        <f t="shared" si="10"/>
        <v>0</v>
      </c>
      <c r="AJ134">
        <f t="shared" si="11"/>
        <v>0</v>
      </c>
    </row>
    <row r="135" spans="1:36">
      <c r="A135" s="101">
        <v>127</v>
      </c>
      <c r="B135" s="102"/>
      <c r="C135" s="102"/>
      <c r="D135" s="102"/>
      <c r="E135" s="102"/>
      <c r="F135" s="102">
        <v>0</v>
      </c>
      <c r="G135" s="102">
        <v>0</v>
      </c>
      <c r="H135" s="102">
        <v>4</v>
      </c>
      <c r="I135" s="102" t="s">
        <v>452</v>
      </c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>
        <v>1</v>
      </c>
      <c r="Z135" s="102"/>
      <c r="AA135" s="102"/>
      <c r="AB135" s="102">
        <f t="shared" si="6"/>
        <v>1</v>
      </c>
      <c r="AD135">
        <f t="shared" si="7"/>
        <v>0</v>
      </c>
      <c r="AE135">
        <f>SUMPRODUCT(J135:Y135,電気使用量!$D$6:$S$6)</f>
        <v>19</v>
      </c>
      <c r="AF135">
        <f t="shared" si="8"/>
        <v>1.9E-2</v>
      </c>
      <c r="AG135">
        <f t="shared" si="9"/>
        <v>0</v>
      </c>
      <c r="AH135">
        <f>SUMPRODUCT(J135:Y135,電気使用量!$D$7:$S$7)</f>
        <v>0</v>
      </c>
      <c r="AI135">
        <f t="shared" si="10"/>
        <v>0</v>
      </c>
      <c r="AJ135">
        <f t="shared" si="11"/>
        <v>0</v>
      </c>
    </row>
    <row r="136" spans="1:36">
      <c r="A136" s="101">
        <v>128</v>
      </c>
      <c r="B136" s="102"/>
      <c r="C136" s="102"/>
      <c r="D136" s="102"/>
      <c r="E136" s="102"/>
      <c r="F136" s="102">
        <v>250</v>
      </c>
      <c r="G136" s="102">
        <v>2</v>
      </c>
      <c r="H136" s="102">
        <v>4</v>
      </c>
      <c r="I136" s="102" t="s">
        <v>453</v>
      </c>
      <c r="J136" s="102"/>
      <c r="K136" s="102"/>
      <c r="L136" s="102"/>
      <c r="M136" s="102"/>
      <c r="N136" s="102"/>
      <c r="O136" s="102"/>
      <c r="P136" s="102">
        <v>1</v>
      </c>
      <c r="Q136" s="102"/>
      <c r="R136" s="102"/>
      <c r="S136" s="102"/>
      <c r="T136" s="102"/>
      <c r="U136" s="102"/>
      <c r="V136" s="102"/>
      <c r="W136" s="102"/>
      <c r="X136" s="102"/>
      <c r="Y136" s="102">
        <v>7</v>
      </c>
      <c r="Z136" s="102"/>
      <c r="AA136" s="102"/>
      <c r="AB136" s="102">
        <f t="shared" si="6"/>
        <v>8</v>
      </c>
      <c r="AD136">
        <f t="shared" si="7"/>
        <v>500</v>
      </c>
      <c r="AE136">
        <f>SUMPRODUCT(J136:Y136,電気使用量!$D$6:$S$6)</f>
        <v>174</v>
      </c>
      <c r="AF136">
        <f t="shared" si="8"/>
        <v>0.17399999999999999</v>
      </c>
      <c r="AG136">
        <f t="shared" si="9"/>
        <v>87</v>
      </c>
      <c r="AH136">
        <f>SUMPRODUCT(J136:Y136,電気使用量!$D$7:$S$7)</f>
        <v>0</v>
      </c>
      <c r="AI136">
        <f t="shared" si="10"/>
        <v>0</v>
      </c>
      <c r="AJ136">
        <f t="shared" si="11"/>
        <v>0</v>
      </c>
    </row>
    <row r="137" spans="1:36">
      <c r="A137" s="101">
        <v>129</v>
      </c>
      <c r="B137" s="102"/>
      <c r="C137" s="102"/>
      <c r="D137" s="102"/>
      <c r="E137" s="102"/>
      <c r="F137" s="102">
        <v>250</v>
      </c>
      <c r="G137" s="102">
        <v>2</v>
      </c>
      <c r="H137" s="102">
        <v>4</v>
      </c>
      <c r="I137" s="102" t="s">
        <v>454</v>
      </c>
      <c r="J137" s="102"/>
      <c r="K137" s="102"/>
      <c r="L137" s="102"/>
      <c r="M137" s="102"/>
      <c r="N137" s="102"/>
      <c r="O137" s="102"/>
      <c r="P137" s="102">
        <v>1</v>
      </c>
      <c r="Q137" s="102"/>
      <c r="R137" s="102"/>
      <c r="S137" s="102"/>
      <c r="T137" s="102"/>
      <c r="U137" s="102"/>
      <c r="V137" s="102"/>
      <c r="W137" s="102"/>
      <c r="X137" s="102"/>
      <c r="Y137" s="102">
        <v>6</v>
      </c>
      <c r="Z137" s="102"/>
      <c r="AA137" s="102"/>
      <c r="AB137" s="102">
        <f t="shared" si="6"/>
        <v>7</v>
      </c>
      <c r="AD137">
        <f t="shared" si="7"/>
        <v>500</v>
      </c>
      <c r="AE137">
        <f>SUMPRODUCT(J137:Y137,電気使用量!$D$6:$S$6)</f>
        <v>155</v>
      </c>
      <c r="AF137">
        <f t="shared" si="8"/>
        <v>0.155</v>
      </c>
      <c r="AG137">
        <f t="shared" si="9"/>
        <v>77.5</v>
      </c>
      <c r="AH137">
        <f>SUMPRODUCT(J137:Y137,電気使用量!$D$7:$S$7)</f>
        <v>0</v>
      </c>
      <c r="AI137">
        <f t="shared" si="10"/>
        <v>0</v>
      </c>
      <c r="AJ137">
        <f t="shared" si="11"/>
        <v>0</v>
      </c>
    </row>
    <row r="138" spans="1:36">
      <c r="A138" s="101">
        <v>130</v>
      </c>
      <c r="B138" s="102"/>
      <c r="C138" s="102"/>
      <c r="D138" s="102"/>
      <c r="E138" s="102"/>
      <c r="F138" s="102">
        <v>250</v>
      </c>
      <c r="G138" s="102">
        <v>0.5</v>
      </c>
      <c r="H138" s="102">
        <v>4</v>
      </c>
      <c r="I138" s="102" t="s">
        <v>455</v>
      </c>
      <c r="J138" s="102">
        <v>1</v>
      </c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>
        <f t="shared" ref="AB138:AB145" si="12">SUM(J138:Z138)</f>
        <v>1</v>
      </c>
      <c r="AD138">
        <f t="shared" ref="AD138:AD145" si="13">F138*G138</f>
        <v>125</v>
      </c>
      <c r="AE138">
        <f>SUMPRODUCT(J138:Y138,電気使用量!$D$6:$S$6)</f>
        <v>78</v>
      </c>
      <c r="AF138">
        <f t="shared" ref="AF138:AF145" si="14">AE138/1000</f>
        <v>7.8E-2</v>
      </c>
      <c r="AG138">
        <f t="shared" ref="AG138:AG145" si="15">AD138*AF138</f>
        <v>9.75</v>
      </c>
      <c r="AH138">
        <f>SUMPRODUCT(J138:Y138,電気使用量!$D$7:$S$7)</f>
        <v>0</v>
      </c>
      <c r="AI138">
        <f t="shared" ref="AI138:AI145" si="16">AH138/1000</f>
        <v>0</v>
      </c>
      <c r="AJ138">
        <f t="shared" ref="AJ138:AJ145" si="17">AD138*AI138</f>
        <v>0</v>
      </c>
    </row>
    <row r="139" spans="1:36">
      <c r="A139" s="101">
        <v>131</v>
      </c>
      <c r="B139" s="102"/>
      <c r="C139" s="102"/>
      <c r="D139" s="102"/>
      <c r="E139" s="102"/>
      <c r="F139" s="102">
        <v>50</v>
      </c>
      <c r="G139" s="102">
        <v>0.5</v>
      </c>
      <c r="H139" s="102">
        <v>5</v>
      </c>
      <c r="I139" s="102" t="s">
        <v>456</v>
      </c>
      <c r="J139" s="102"/>
      <c r="K139" s="102"/>
      <c r="L139" s="102"/>
      <c r="M139" s="102"/>
      <c r="N139" s="102"/>
      <c r="O139" s="102"/>
      <c r="P139" s="102">
        <v>8</v>
      </c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>
        <f t="shared" si="12"/>
        <v>8</v>
      </c>
      <c r="AD139">
        <f t="shared" si="13"/>
        <v>25</v>
      </c>
      <c r="AE139">
        <f>SUMPRODUCT(J139:Y139,電気使用量!$D$6:$S$6)</f>
        <v>328</v>
      </c>
      <c r="AF139">
        <f t="shared" si="14"/>
        <v>0.32800000000000001</v>
      </c>
      <c r="AG139">
        <f t="shared" si="15"/>
        <v>8.2000000000000011</v>
      </c>
      <c r="AH139">
        <f>SUMPRODUCT(J139:Y139,電気使用量!$D$7:$S$7)</f>
        <v>0</v>
      </c>
      <c r="AI139">
        <f t="shared" si="16"/>
        <v>0</v>
      </c>
      <c r="AJ139">
        <f t="shared" si="17"/>
        <v>0</v>
      </c>
    </row>
    <row r="140" spans="1:36">
      <c r="A140" s="101">
        <v>132</v>
      </c>
      <c r="B140" s="102"/>
      <c r="C140" s="102"/>
      <c r="D140" s="102"/>
      <c r="E140" s="102"/>
      <c r="F140" s="102">
        <v>6</v>
      </c>
      <c r="G140" s="102">
        <v>0.5</v>
      </c>
      <c r="H140" s="102">
        <v>5</v>
      </c>
      <c r="I140" s="102" t="s">
        <v>457</v>
      </c>
      <c r="J140" s="102"/>
      <c r="K140" s="102"/>
      <c r="L140" s="102"/>
      <c r="M140" s="102"/>
      <c r="N140" s="102"/>
      <c r="O140" s="102"/>
      <c r="P140" s="102">
        <v>10</v>
      </c>
      <c r="Q140" s="102"/>
      <c r="R140" s="102"/>
      <c r="S140" s="102"/>
      <c r="T140" s="102"/>
      <c r="U140" s="102"/>
      <c r="V140" s="102"/>
      <c r="W140" s="102"/>
      <c r="X140" s="102">
        <v>3</v>
      </c>
      <c r="Y140" s="102"/>
      <c r="Z140" s="102"/>
      <c r="AA140" s="102"/>
      <c r="AB140" s="102">
        <f t="shared" si="12"/>
        <v>13</v>
      </c>
      <c r="AD140">
        <f t="shared" si="13"/>
        <v>3</v>
      </c>
      <c r="AE140">
        <f>SUMPRODUCT(J140:Y140,電気使用量!$D$6:$S$6)</f>
        <v>572</v>
      </c>
      <c r="AF140">
        <f t="shared" si="14"/>
        <v>0.57199999999999995</v>
      </c>
      <c r="AG140">
        <f t="shared" si="15"/>
        <v>1.7159999999999997</v>
      </c>
      <c r="AH140">
        <f>SUMPRODUCT(J140:Y140,電気使用量!$D$7:$S$7)</f>
        <v>0</v>
      </c>
      <c r="AI140">
        <f t="shared" si="16"/>
        <v>0</v>
      </c>
      <c r="AJ140">
        <f t="shared" si="17"/>
        <v>0</v>
      </c>
    </row>
    <row r="141" spans="1:36">
      <c r="A141" s="101">
        <v>133</v>
      </c>
      <c r="B141" s="102"/>
      <c r="C141" s="102"/>
      <c r="D141" s="102"/>
      <c r="E141" s="102"/>
      <c r="F141" s="102">
        <v>12</v>
      </c>
      <c r="G141" s="102">
        <v>0.5</v>
      </c>
      <c r="H141" s="102">
        <v>5</v>
      </c>
      <c r="I141" s="102" t="s">
        <v>458</v>
      </c>
      <c r="J141" s="102"/>
      <c r="K141" s="102"/>
      <c r="L141" s="102"/>
      <c r="M141" s="102"/>
      <c r="N141" s="102"/>
      <c r="O141" s="102"/>
      <c r="P141" s="102">
        <v>3</v>
      </c>
      <c r="Q141" s="102"/>
      <c r="R141" s="102"/>
      <c r="S141" s="102"/>
      <c r="T141" s="102"/>
      <c r="U141" s="102"/>
      <c r="V141" s="102"/>
      <c r="W141" s="102"/>
      <c r="X141" s="102">
        <v>1</v>
      </c>
      <c r="Y141" s="102"/>
      <c r="Z141" s="102"/>
      <c r="AA141" s="102"/>
      <c r="AB141" s="102">
        <f t="shared" si="12"/>
        <v>4</v>
      </c>
      <c r="AD141">
        <f t="shared" si="13"/>
        <v>6</v>
      </c>
      <c r="AE141">
        <f>SUMPRODUCT(J141:Y141,電気使用量!$D$6:$S$6)</f>
        <v>177</v>
      </c>
      <c r="AF141">
        <f t="shared" si="14"/>
        <v>0.17699999999999999</v>
      </c>
      <c r="AG141">
        <f t="shared" si="15"/>
        <v>1.0619999999999998</v>
      </c>
      <c r="AH141">
        <f>SUMPRODUCT(J141:Y141,電気使用量!$D$7:$S$7)</f>
        <v>0</v>
      </c>
      <c r="AI141">
        <f t="shared" si="16"/>
        <v>0</v>
      </c>
      <c r="AJ141">
        <f t="shared" si="17"/>
        <v>0</v>
      </c>
    </row>
    <row r="142" spans="1:36">
      <c r="A142" s="101">
        <v>134</v>
      </c>
      <c r="B142" s="102"/>
      <c r="C142" s="102"/>
      <c r="D142" s="102"/>
      <c r="E142" s="102"/>
      <c r="F142" s="102">
        <v>0</v>
      </c>
      <c r="G142" s="102">
        <v>0</v>
      </c>
      <c r="H142" s="102">
        <v>5</v>
      </c>
      <c r="I142" s="102" t="s">
        <v>459</v>
      </c>
      <c r="J142" s="102"/>
      <c r="K142" s="102"/>
      <c r="L142" s="102"/>
      <c r="M142" s="102"/>
      <c r="N142" s="102"/>
      <c r="O142" s="102"/>
      <c r="P142" s="102">
        <v>1</v>
      </c>
      <c r="Q142" s="102"/>
      <c r="R142" s="102"/>
      <c r="S142" s="102"/>
      <c r="T142" s="102"/>
      <c r="U142" s="102"/>
      <c r="V142" s="102"/>
      <c r="W142" s="102"/>
      <c r="X142" s="102">
        <v>1</v>
      </c>
      <c r="Y142" s="102"/>
      <c r="Z142" s="102">
        <v>1</v>
      </c>
      <c r="AA142" s="102" t="s">
        <v>329</v>
      </c>
      <c r="AB142" s="102">
        <f t="shared" si="12"/>
        <v>3</v>
      </c>
      <c r="AC142" t="s">
        <v>677</v>
      </c>
      <c r="AD142">
        <f t="shared" si="13"/>
        <v>0</v>
      </c>
      <c r="AE142">
        <f>SUMPRODUCT(J142:Y142,電気使用量!$D$6:$S$6)</f>
        <v>95</v>
      </c>
      <c r="AF142">
        <f t="shared" si="14"/>
        <v>9.5000000000000001E-2</v>
      </c>
      <c r="AG142">
        <f t="shared" si="15"/>
        <v>0</v>
      </c>
      <c r="AH142">
        <f>SUMPRODUCT(J142:Y142,電気使用量!$D$7:$S$7)</f>
        <v>0</v>
      </c>
      <c r="AI142">
        <f t="shared" si="16"/>
        <v>0</v>
      </c>
      <c r="AJ142">
        <f t="shared" si="17"/>
        <v>0</v>
      </c>
    </row>
    <row r="143" spans="1:36">
      <c r="A143" s="101">
        <v>135</v>
      </c>
      <c r="B143" s="102"/>
      <c r="C143" s="102"/>
      <c r="D143" s="102"/>
      <c r="E143" s="102"/>
      <c r="F143" s="102">
        <v>0</v>
      </c>
      <c r="G143" s="102">
        <v>0</v>
      </c>
      <c r="H143" s="102">
        <v>5</v>
      </c>
      <c r="I143" s="102" t="s">
        <v>460</v>
      </c>
      <c r="J143" s="102"/>
      <c r="K143" s="102"/>
      <c r="L143" s="102"/>
      <c r="M143" s="102"/>
      <c r="N143" s="102"/>
      <c r="O143" s="102"/>
      <c r="P143" s="102">
        <v>1</v>
      </c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>
        <f t="shared" si="12"/>
        <v>1</v>
      </c>
      <c r="AD143">
        <f t="shared" si="13"/>
        <v>0</v>
      </c>
      <c r="AE143">
        <f>SUMPRODUCT(J143:Y143,電気使用量!$D$6:$S$6)</f>
        <v>41</v>
      </c>
      <c r="AF143">
        <f t="shared" si="14"/>
        <v>4.1000000000000002E-2</v>
      </c>
      <c r="AG143">
        <f t="shared" si="15"/>
        <v>0</v>
      </c>
      <c r="AH143">
        <f>SUMPRODUCT(J143:Y143,電気使用量!$D$7:$S$7)</f>
        <v>0</v>
      </c>
      <c r="AI143">
        <f t="shared" si="16"/>
        <v>0</v>
      </c>
      <c r="AJ143">
        <f t="shared" si="17"/>
        <v>0</v>
      </c>
    </row>
    <row r="144" spans="1:36">
      <c r="A144" s="101">
        <v>136</v>
      </c>
      <c r="B144" s="102"/>
      <c r="C144" s="102"/>
      <c r="D144" s="102"/>
      <c r="E144" s="102"/>
      <c r="F144" s="102">
        <v>0</v>
      </c>
      <c r="G144" s="102">
        <v>0</v>
      </c>
      <c r="H144" s="102">
        <v>1</v>
      </c>
      <c r="I144" s="102" t="s">
        <v>461</v>
      </c>
      <c r="J144" s="102"/>
      <c r="K144" s="102"/>
      <c r="L144" s="102"/>
      <c r="M144" s="102"/>
      <c r="N144" s="102"/>
      <c r="O144" s="102"/>
      <c r="P144" s="102">
        <v>12</v>
      </c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>
        <f t="shared" si="12"/>
        <v>12</v>
      </c>
      <c r="AD144">
        <f t="shared" si="13"/>
        <v>0</v>
      </c>
      <c r="AE144">
        <f>SUMPRODUCT(J144:Y144,電気使用量!$D$6:$S$6)</f>
        <v>492</v>
      </c>
      <c r="AF144">
        <f t="shared" si="14"/>
        <v>0.49199999999999999</v>
      </c>
      <c r="AG144">
        <f t="shared" si="15"/>
        <v>0</v>
      </c>
      <c r="AH144">
        <f>SUMPRODUCT(J144:Y144,電気使用量!$D$7:$S$7)</f>
        <v>0</v>
      </c>
      <c r="AI144">
        <f t="shared" si="16"/>
        <v>0</v>
      </c>
      <c r="AJ144">
        <f t="shared" si="17"/>
        <v>0</v>
      </c>
    </row>
    <row r="145" spans="1:36">
      <c r="A145" s="101">
        <v>137</v>
      </c>
      <c r="B145" s="102"/>
      <c r="C145" s="102"/>
      <c r="D145" s="102"/>
      <c r="E145" s="102"/>
      <c r="F145" s="102">
        <v>0</v>
      </c>
      <c r="G145" s="102">
        <v>0</v>
      </c>
      <c r="H145" s="102">
        <v>1</v>
      </c>
      <c r="I145" s="102" t="s">
        <v>462</v>
      </c>
      <c r="J145" s="102"/>
      <c r="K145" s="102"/>
      <c r="L145" s="102"/>
      <c r="M145" s="102"/>
      <c r="N145" s="102"/>
      <c r="O145" s="102"/>
      <c r="P145" s="102">
        <v>12</v>
      </c>
      <c r="Q145" s="102"/>
      <c r="R145" s="102"/>
      <c r="S145" s="102"/>
      <c r="T145" s="102"/>
      <c r="U145" s="102"/>
      <c r="V145" s="102"/>
      <c r="W145" s="102"/>
      <c r="X145" s="102"/>
      <c r="Y145" s="102"/>
      <c r="Z145" s="102">
        <v>1</v>
      </c>
      <c r="AA145" s="102"/>
      <c r="AB145" s="102">
        <f t="shared" si="12"/>
        <v>13</v>
      </c>
      <c r="AC145" s="111" t="s">
        <v>690</v>
      </c>
      <c r="AD145">
        <f t="shared" si="13"/>
        <v>0</v>
      </c>
      <c r="AE145">
        <f>SUMPRODUCT(J145:Y145,電気使用量!$D$6:$S$6)</f>
        <v>492</v>
      </c>
      <c r="AF145">
        <f t="shared" si="14"/>
        <v>0.49199999999999999</v>
      </c>
      <c r="AG145">
        <f t="shared" si="15"/>
        <v>0</v>
      </c>
      <c r="AH145">
        <f>SUMPRODUCT(J145:Y145,電気使用量!$D$7:$S$7)</f>
        <v>0</v>
      </c>
      <c r="AI145">
        <f t="shared" si="16"/>
        <v>0</v>
      </c>
      <c r="AJ145">
        <f t="shared" si="17"/>
        <v>0</v>
      </c>
    </row>
    <row r="146" spans="1:36">
      <c r="A146" s="101">
        <v>138</v>
      </c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</row>
    <row r="147" spans="1:36">
      <c r="A147" s="101">
        <v>139</v>
      </c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D147" t="s">
        <v>108</v>
      </c>
      <c r="AF147">
        <f>SUM(AF9:AF145)</f>
        <v>56.568999999999981</v>
      </c>
      <c r="AG147">
        <f t="shared" ref="AG147:AJ147" si="18">SUM(AG9:AG145)</f>
        <v>51196.000000000007</v>
      </c>
      <c r="AI147">
        <f t="shared" si="18"/>
        <v>0</v>
      </c>
      <c r="AJ147">
        <f t="shared" si="18"/>
        <v>0</v>
      </c>
    </row>
    <row r="148" spans="1:36">
      <c r="A148" s="101">
        <v>140</v>
      </c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</row>
    <row r="149" spans="1:36">
      <c r="J149">
        <f>SUM(J9:J148)</f>
        <v>201</v>
      </c>
      <c r="K149">
        <f t="shared" ref="K149:AB149" si="19">SUM(K9:K148)</f>
        <v>7</v>
      </c>
      <c r="L149">
        <f t="shared" si="19"/>
        <v>26</v>
      </c>
      <c r="M149">
        <f t="shared" si="19"/>
        <v>0</v>
      </c>
      <c r="N149">
        <f t="shared" si="19"/>
        <v>11</v>
      </c>
      <c r="O149">
        <f t="shared" si="19"/>
        <v>0</v>
      </c>
      <c r="P149">
        <f t="shared" si="19"/>
        <v>279</v>
      </c>
      <c r="Q149">
        <f t="shared" si="19"/>
        <v>0</v>
      </c>
      <c r="R149">
        <f t="shared" si="19"/>
        <v>3</v>
      </c>
      <c r="S149">
        <f t="shared" si="19"/>
        <v>0</v>
      </c>
      <c r="T149">
        <f t="shared" si="19"/>
        <v>7</v>
      </c>
      <c r="U149">
        <f t="shared" si="19"/>
        <v>0</v>
      </c>
      <c r="V149">
        <f t="shared" si="19"/>
        <v>0</v>
      </c>
      <c r="W149">
        <f t="shared" si="19"/>
        <v>5</v>
      </c>
      <c r="X149">
        <f t="shared" si="19"/>
        <v>268</v>
      </c>
      <c r="Y149">
        <f t="shared" si="19"/>
        <v>570</v>
      </c>
      <c r="Z149">
        <f t="shared" si="19"/>
        <v>135</v>
      </c>
      <c r="AB149">
        <f t="shared" si="19"/>
        <v>1512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55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E105-5C3A-465E-8A2A-6E7DEAC2B136}">
  <sheetPr>
    <tabColor rgb="FF00B0F0"/>
    <pageSetUpPr fitToPage="1"/>
  </sheetPr>
  <dimension ref="A1:AJ68"/>
  <sheetViews>
    <sheetView topLeftCell="T1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102.875" bestFit="1" customWidth="1"/>
    <col min="30" max="30" width="15.125" bestFit="1" customWidth="1"/>
  </cols>
  <sheetData>
    <row r="1" spans="1:36" ht="30" customHeight="1">
      <c r="A1" t="s">
        <v>67</v>
      </c>
    </row>
    <row r="2" spans="1:36" ht="30" customHeight="1">
      <c r="A2" s="314" t="s">
        <v>463</v>
      </c>
      <c r="B2" s="314"/>
      <c r="C2" s="314"/>
      <c r="D2" s="314"/>
      <c r="E2" s="314"/>
      <c r="F2" s="314"/>
      <c r="G2" s="314"/>
      <c r="H2" s="314"/>
      <c r="I2" s="314"/>
    </row>
    <row r="3" spans="1:36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6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6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6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E6" s="104" t="s">
        <v>125</v>
      </c>
      <c r="AF6" s="104"/>
      <c r="AG6" s="105"/>
      <c r="AH6" s="107" t="s">
        <v>131</v>
      </c>
      <c r="AI6" s="107"/>
      <c r="AJ6" s="107"/>
    </row>
    <row r="7" spans="1:36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27" t="s">
        <v>123</v>
      </c>
      <c r="K7" s="127" t="s">
        <v>124</v>
      </c>
      <c r="L7" s="127" t="s">
        <v>123</v>
      </c>
      <c r="M7" s="127" t="s">
        <v>124</v>
      </c>
      <c r="N7" s="127" t="s">
        <v>123</v>
      </c>
      <c r="O7" s="127" t="s">
        <v>124</v>
      </c>
      <c r="P7" s="127" t="s">
        <v>123</v>
      </c>
      <c r="Q7" s="127" t="s">
        <v>124</v>
      </c>
      <c r="R7" s="127" t="s">
        <v>123</v>
      </c>
      <c r="S7" s="127" t="s">
        <v>124</v>
      </c>
      <c r="T7" s="127" t="s">
        <v>123</v>
      </c>
      <c r="U7" s="127" t="s">
        <v>124</v>
      </c>
      <c r="V7" s="313"/>
      <c r="W7" s="313"/>
      <c r="X7" s="324"/>
      <c r="Y7" s="324"/>
      <c r="Z7" s="333"/>
      <c r="AA7" s="335"/>
      <c r="AB7" s="325"/>
      <c r="AD7" s="103" t="s">
        <v>126</v>
      </c>
      <c r="AE7" s="104" t="s">
        <v>133</v>
      </c>
      <c r="AF7" s="104"/>
      <c r="AG7" s="106" t="s">
        <v>134</v>
      </c>
      <c r="AH7" s="108" t="s">
        <v>133</v>
      </c>
      <c r="AI7" s="108"/>
      <c r="AJ7" s="109" t="s">
        <v>134</v>
      </c>
    </row>
    <row r="8" spans="1:36" s="100" customFormat="1" ht="30" customHeight="1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C8" s="100" t="s">
        <v>668</v>
      </c>
      <c r="AD8" s="103" t="s">
        <v>132</v>
      </c>
      <c r="AE8" s="105" t="s">
        <v>84</v>
      </c>
      <c r="AF8" s="105" t="s">
        <v>130</v>
      </c>
      <c r="AG8" s="105" t="s">
        <v>135</v>
      </c>
      <c r="AH8" s="107" t="s">
        <v>84</v>
      </c>
      <c r="AI8" s="107" t="s">
        <v>130</v>
      </c>
      <c r="AJ8" s="107" t="s">
        <v>135</v>
      </c>
    </row>
    <row r="9" spans="1:36" ht="21" customHeight="1">
      <c r="A9" s="101">
        <v>1</v>
      </c>
      <c r="B9" s="102"/>
      <c r="C9" s="102"/>
      <c r="D9" s="102"/>
      <c r="E9" s="102"/>
      <c r="F9" s="102">
        <v>365</v>
      </c>
      <c r="G9" s="102">
        <v>24</v>
      </c>
      <c r="H9" s="102">
        <v>2</v>
      </c>
      <c r="I9" s="102" t="s">
        <v>240</v>
      </c>
      <c r="J9" s="102">
        <v>12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>
        <v>12</v>
      </c>
      <c r="Y9" s="102"/>
      <c r="Z9" s="102">
        <v>3</v>
      </c>
      <c r="AA9" s="102" t="s">
        <v>464</v>
      </c>
      <c r="AB9" s="102">
        <f>SUM(J9:Z9)</f>
        <v>27</v>
      </c>
      <c r="AC9" t="s">
        <v>692</v>
      </c>
      <c r="AD9">
        <f>F9*G9</f>
        <v>8760</v>
      </c>
      <c r="AE9">
        <f>SUMPRODUCT(J9:Y9,電気使用量!$D$6:$S$6)</f>
        <v>1584</v>
      </c>
      <c r="AF9">
        <f>AE9/1000</f>
        <v>1.5840000000000001</v>
      </c>
      <c r="AG9">
        <f>AD9*AF9</f>
        <v>13875.84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365</v>
      </c>
      <c r="G10" s="102">
        <v>5</v>
      </c>
      <c r="H10" s="102">
        <v>2</v>
      </c>
      <c r="I10" s="102" t="s">
        <v>290</v>
      </c>
      <c r="J10" s="102">
        <v>5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>
        <v>8</v>
      </c>
      <c r="Y10" s="102"/>
      <c r="Z10" s="102">
        <v>1</v>
      </c>
      <c r="AA10" s="102" t="s">
        <v>464</v>
      </c>
      <c r="AB10" s="102">
        <f t="shared" ref="AB10:AB66" si="0">SUM(J10:Z10)</f>
        <v>14</v>
      </c>
      <c r="AC10" t="s">
        <v>693</v>
      </c>
      <c r="AD10">
        <f t="shared" ref="AD10:AD66" si="1">F10*G10</f>
        <v>1825</v>
      </c>
      <c r="AE10">
        <f>SUMPRODUCT(J10:Y10,電気使用量!$D$6:$S$6)</f>
        <v>822</v>
      </c>
      <c r="AF10">
        <f t="shared" ref="AF10:AF66" si="2">AE10/1000</f>
        <v>0.82199999999999995</v>
      </c>
      <c r="AG10">
        <f t="shared" ref="AG10:AG66" si="3">AD10*AF10</f>
        <v>1500.1499999999999</v>
      </c>
      <c r="AH10">
        <f>SUMPRODUCT(J10:Y10,電気使用量!$D$7:$S$7)</f>
        <v>0</v>
      </c>
      <c r="AI10">
        <f t="shared" ref="AI10:AI66" si="4">AH10/1000</f>
        <v>0</v>
      </c>
      <c r="AJ10">
        <f t="shared" ref="AJ10:AJ66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365</v>
      </c>
      <c r="G11" s="102">
        <v>3</v>
      </c>
      <c r="H11" s="102">
        <v>2</v>
      </c>
      <c r="I11" s="102" t="s">
        <v>465</v>
      </c>
      <c r="J11" s="102"/>
      <c r="K11" s="142">
        <v>3</v>
      </c>
      <c r="L11" s="199"/>
      <c r="M11" s="102"/>
      <c r="N11" s="102"/>
      <c r="O11" s="102"/>
      <c r="P11" s="102"/>
      <c r="Q11" s="102"/>
      <c r="R11" s="102"/>
      <c r="S11" s="102"/>
      <c r="T11" s="102">
        <v>3</v>
      </c>
      <c r="U11" s="102"/>
      <c r="V11" s="102"/>
      <c r="W11" s="102"/>
      <c r="X11" s="102"/>
      <c r="Y11" s="102"/>
      <c r="Z11" s="102"/>
      <c r="AA11" s="142" t="s">
        <v>466</v>
      </c>
      <c r="AB11" s="102">
        <f t="shared" si="0"/>
        <v>6</v>
      </c>
      <c r="AD11">
        <f t="shared" si="1"/>
        <v>1095</v>
      </c>
      <c r="AE11">
        <f>SUMPRODUCT(J11:Y11,電気使用量!$D$6:$S$6)</f>
        <v>351</v>
      </c>
      <c r="AF11">
        <f t="shared" si="2"/>
        <v>0.35099999999999998</v>
      </c>
      <c r="AG11">
        <f t="shared" si="3"/>
        <v>384.34499999999997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365</v>
      </c>
      <c r="G12" s="102">
        <v>3</v>
      </c>
      <c r="H12" s="102">
        <v>2</v>
      </c>
      <c r="I12" s="102" t="s">
        <v>465</v>
      </c>
      <c r="J12" s="102"/>
      <c r="K12" s="102"/>
      <c r="L12" s="199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>
        <v>2</v>
      </c>
      <c r="AA12" s="102" t="s">
        <v>464</v>
      </c>
      <c r="AB12" s="102">
        <f t="shared" si="0"/>
        <v>2</v>
      </c>
      <c r="AC12" t="s">
        <v>693</v>
      </c>
      <c r="AD12">
        <f t="shared" si="1"/>
        <v>1095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365</v>
      </c>
      <c r="G13" s="102">
        <v>3</v>
      </c>
      <c r="H13" s="102">
        <v>2</v>
      </c>
      <c r="I13" s="102" t="s">
        <v>467</v>
      </c>
      <c r="J13" s="102"/>
      <c r="K13" s="102"/>
      <c r="L13" s="199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>
        <v>2</v>
      </c>
      <c r="AA13" s="102" t="s">
        <v>468</v>
      </c>
      <c r="AB13" s="102">
        <f t="shared" si="0"/>
        <v>2</v>
      </c>
      <c r="AC13" s="111" t="s">
        <v>765</v>
      </c>
      <c r="AD13">
        <f t="shared" si="1"/>
        <v>1095</v>
      </c>
      <c r="AE13">
        <f>SUMPRODUCT(J13:Y13,電気使用量!$D$6:$S$6)</f>
        <v>0</v>
      </c>
      <c r="AF13">
        <f t="shared" si="2"/>
        <v>0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365</v>
      </c>
      <c r="G14" s="102">
        <v>3</v>
      </c>
      <c r="H14" s="102">
        <v>2</v>
      </c>
      <c r="I14" s="102" t="s">
        <v>469</v>
      </c>
      <c r="J14" s="102"/>
      <c r="K14" s="102"/>
      <c r="L14" s="199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42">
        <v>2</v>
      </c>
      <c r="Z14" s="102"/>
      <c r="AA14" s="142" t="s">
        <v>212</v>
      </c>
      <c r="AB14" s="102">
        <f t="shared" si="0"/>
        <v>2</v>
      </c>
      <c r="AD14">
        <f t="shared" si="1"/>
        <v>1095</v>
      </c>
      <c r="AE14">
        <f>SUMPRODUCT(J14:Y14,電気使用量!$D$6:$S$6)</f>
        <v>38</v>
      </c>
      <c r="AF14">
        <f t="shared" si="2"/>
        <v>3.7999999999999999E-2</v>
      </c>
      <c r="AG14">
        <f t="shared" si="3"/>
        <v>41.61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365</v>
      </c>
      <c r="G15" s="102">
        <v>3</v>
      </c>
      <c r="H15" s="102">
        <v>2</v>
      </c>
      <c r="I15" s="102" t="s">
        <v>470</v>
      </c>
      <c r="J15" s="102"/>
      <c r="K15" s="142">
        <v>1</v>
      </c>
      <c r="L15" s="199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42" t="s">
        <v>471</v>
      </c>
      <c r="AB15" s="102">
        <f t="shared" si="0"/>
        <v>1</v>
      </c>
      <c r="AD15">
        <f t="shared" si="1"/>
        <v>1095</v>
      </c>
      <c r="AE15">
        <f>SUMPRODUCT(J15:Y15,電気使用量!$D$6:$S$6)</f>
        <v>95</v>
      </c>
      <c r="AF15">
        <f t="shared" si="2"/>
        <v>9.5000000000000001E-2</v>
      </c>
      <c r="AG15">
        <f t="shared" si="3"/>
        <v>104.02500000000001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365</v>
      </c>
      <c r="G16" s="102">
        <v>3</v>
      </c>
      <c r="H16" s="102">
        <v>2</v>
      </c>
      <c r="I16" s="102" t="s">
        <v>470</v>
      </c>
      <c r="J16" s="102"/>
      <c r="K16" s="102"/>
      <c r="L16" s="199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>
        <v>1</v>
      </c>
      <c r="AA16" s="102" t="s">
        <v>464</v>
      </c>
      <c r="AB16" s="102">
        <f t="shared" si="0"/>
        <v>1</v>
      </c>
      <c r="AC16" t="s">
        <v>693</v>
      </c>
      <c r="AD16">
        <f t="shared" si="1"/>
        <v>1095</v>
      </c>
      <c r="AE16">
        <f>SUMPRODUCT(J16:Y16,電気使用量!$D$6:$S$6)</f>
        <v>0</v>
      </c>
      <c r="AF16">
        <f t="shared" si="2"/>
        <v>0</v>
      </c>
      <c r="AG16">
        <f t="shared" si="3"/>
        <v>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365</v>
      </c>
      <c r="G17" s="102">
        <v>3</v>
      </c>
      <c r="H17" s="102">
        <v>2</v>
      </c>
      <c r="I17" s="102" t="s">
        <v>472</v>
      </c>
      <c r="J17" s="102"/>
      <c r="K17" s="142">
        <v>1</v>
      </c>
      <c r="L17" s="199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42" t="s">
        <v>471</v>
      </c>
      <c r="AB17" s="102">
        <f t="shared" si="0"/>
        <v>1</v>
      </c>
      <c r="AD17">
        <f t="shared" si="1"/>
        <v>1095</v>
      </c>
      <c r="AE17">
        <f>SUMPRODUCT(J17:Y17,電気使用量!$D$6:$S$6)</f>
        <v>95</v>
      </c>
      <c r="AF17">
        <f t="shared" si="2"/>
        <v>9.5000000000000001E-2</v>
      </c>
      <c r="AG17">
        <f t="shared" si="3"/>
        <v>104.02500000000001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365</v>
      </c>
      <c r="G18" s="102">
        <v>3</v>
      </c>
      <c r="H18" s="102">
        <v>2</v>
      </c>
      <c r="I18" s="102" t="s">
        <v>472</v>
      </c>
      <c r="J18" s="102"/>
      <c r="K18" s="102"/>
      <c r="L18" s="199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>
        <v>1</v>
      </c>
      <c r="AA18" s="102" t="s">
        <v>464</v>
      </c>
      <c r="AB18" s="102">
        <f t="shared" si="0"/>
        <v>1</v>
      </c>
      <c r="AC18" t="s">
        <v>693</v>
      </c>
      <c r="AD18">
        <f t="shared" si="1"/>
        <v>1095</v>
      </c>
      <c r="AE18">
        <f>SUMPRODUCT(J18:Y18,電気使用量!$D$6:$S$6)</f>
        <v>0</v>
      </c>
      <c r="AF18">
        <f t="shared" si="2"/>
        <v>0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365</v>
      </c>
      <c r="G19" s="102">
        <v>3</v>
      </c>
      <c r="H19" s="102">
        <v>2</v>
      </c>
      <c r="I19" s="102" t="s">
        <v>473</v>
      </c>
      <c r="J19" s="102"/>
      <c r="K19" s="102"/>
      <c r="L19" s="199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>
        <v>2</v>
      </c>
      <c r="AA19" s="102" t="s">
        <v>474</v>
      </c>
      <c r="AB19" s="102">
        <f t="shared" si="0"/>
        <v>2</v>
      </c>
      <c r="AC19" s="111" t="s">
        <v>765</v>
      </c>
      <c r="AD19">
        <f t="shared" si="1"/>
        <v>1095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365</v>
      </c>
      <c r="G20" s="102">
        <v>3</v>
      </c>
      <c r="H20" s="102">
        <v>2</v>
      </c>
      <c r="I20" s="102" t="s">
        <v>475</v>
      </c>
      <c r="J20" s="102"/>
      <c r="K20" s="102"/>
      <c r="L20" s="199"/>
      <c r="M20" s="102"/>
      <c r="N20" s="102"/>
      <c r="O20" s="102"/>
      <c r="P20" s="102"/>
      <c r="Q20" s="102"/>
      <c r="R20" s="102"/>
      <c r="S20" s="102"/>
      <c r="T20" s="102">
        <v>1</v>
      </c>
      <c r="U20" s="102"/>
      <c r="V20" s="102"/>
      <c r="W20" s="102"/>
      <c r="X20" s="102"/>
      <c r="Y20" s="102">
        <v>2</v>
      </c>
      <c r="Z20" s="102"/>
      <c r="AA20" s="102"/>
      <c r="AB20" s="102">
        <f t="shared" si="0"/>
        <v>3</v>
      </c>
      <c r="AD20">
        <f t="shared" si="1"/>
        <v>1095</v>
      </c>
      <c r="AE20">
        <f>SUMPRODUCT(J20:Y20,電気使用量!$D$6:$S$6)</f>
        <v>60</v>
      </c>
      <c r="AF20">
        <f t="shared" si="2"/>
        <v>0.06</v>
      </c>
      <c r="AG20">
        <f t="shared" si="3"/>
        <v>65.7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100</v>
      </c>
      <c r="G21" s="102">
        <v>1</v>
      </c>
      <c r="H21" s="102">
        <v>2</v>
      </c>
      <c r="I21" s="102" t="s">
        <v>247</v>
      </c>
      <c r="J21" s="102"/>
      <c r="K21" s="142">
        <v>2</v>
      </c>
      <c r="L21" s="199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42" t="s">
        <v>471</v>
      </c>
      <c r="AB21" s="102">
        <f t="shared" si="0"/>
        <v>2</v>
      </c>
      <c r="AD21">
        <f t="shared" si="1"/>
        <v>100</v>
      </c>
      <c r="AE21">
        <f>SUMPRODUCT(J21:Y21,電気使用量!$D$6:$S$6)</f>
        <v>190</v>
      </c>
      <c r="AF21">
        <f t="shared" si="2"/>
        <v>0.19</v>
      </c>
      <c r="AG21">
        <f t="shared" si="3"/>
        <v>19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100</v>
      </c>
      <c r="G22" s="102">
        <v>1</v>
      </c>
      <c r="H22" s="102">
        <v>2</v>
      </c>
      <c r="I22" s="102" t="s">
        <v>247</v>
      </c>
      <c r="J22" s="102"/>
      <c r="K22" s="102"/>
      <c r="L22" s="199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>
        <v>1</v>
      </c>
      <c r="AA22" s="102" t="s">
        <v>464</v>
      </c>
      <c r="AB22" s="102">
        <f t="shared" si="0"/>
        <v>1</v>
      </c>
      <c r="AC22" t="s">
        <v>693</v>
      </c>
      <c r="AD22">
        <f t="shared" si="1"/>
        <v>100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100</v>
      </c>
      <c r="G23" s="102">
        <v>1</v>
      </c>
      <c r="H23" s="102">
        <v>2</v>
      </c>
      <c r="I23" s="102" t="s">
        <v>476</v>
      </c>
      <c r="J23" s="102"/>
      <c r="K23" s="142">
        <v>2</v>
      </c>
      <c r="L23" s="199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42" t="s">
        <v>471</v>
      </c>
      <c r="AB23" s="102">
        <f t="shared" si="0"/>
        <v>2</v>
      </c>
      <c r="AD23">
        <f t="shared" si="1"/>
        <v>100</v>
      </c>
      <c r="AE23">
        <f>SUMPRODUCT(J23:Y23,電気使用量!$D$6:$S$6)</f>
        <v>190</v>
      </c>
      <c r="AF23">
        <f t="shared" si="2"/>
        <v>0.19</v>
      </c>
      <c r="AG23">
        <f t="shared" si="3"/>
        <v>19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365</v>
      </c>
      <c r="G24" s="102">
        <v>3</v>
      </c>
      <c r="H24" s="102">
        <v>2</v>
      </c>
      <c r="I24" s="102" t="s">
        <v>477</v>
      </c>
      <c r="J24" s="102"/>
      <c r="K24" s="142">
        <v>8</v>
      </c>
      <c r="L24" s="199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42" t="s">
        <v>471</v>
      </c>
      <c r="AB24" s="102">
        <f t="shared" si="0"/>
        <v>8</v>
      </c>
      <c r="AD24">
        <f t="shared" si="1"/>
        <v>1095</v>
      </c>
      <c r="AE24">
        <f>SUMPRODUCT(J24:Y24,電気使用量!$D$6:$S$6)</f>
        <v>760</v>
      </c>
      <c r="AF24">
        <f t="shared" si="2"/>
        <v>0.76</v>
      </c>
      <c r="AG24">
        <f t="shared" si="3"/>
        <v>832.2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02">
        <v>365</v>
      </c>
      <c r="G25" s="102">
        <v>3</v>
      </c>
      <c r="H25" s="102">
        <v>2</v>
      </c>
      <c r="I25" s="102" t="s">
        <v>477</v>
      </c>
      <c r="J25" s="102"/>
      <c r="K25" s="102"/>
      <c r="L25" s="199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>
        <v>2</v>
      </c>
      <c r="AA25" s="102" t="s">
        <v>464</v>
      </c>
      <c r="AB25" s="102">
        <f t="shared" si="0"/>
        <v>2</v>
      </c>
      <c r="AC25" t="s">
        <v>693</v>
      </c>
      <c r="AD25">
        <f t="shared" si="1"/>
        <v>1095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>
        <v>100</v>
      </c>
      <c r="G26" s="102">
        <v>1</v>
      </c>
      <c r="H26" s="102">
        <v>2</v>
      </c>
      <c r="I26" s="102" t="s">
        <v>478</v>
      </c>
      <c r="J26" s="102"/>
      <c r="K26" s="102"/>
      <c r="L26" s="199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>
        <v>1</v>
      </c>
      <c r="AA26" s="102" t="s">
        <v>479</v>
      </c>
      <c r="AB26" s="102">
        <f t="shared" si="0"/>
        <v>1</v>
      </c>
      <c r="AC26" t="s">
        <v>694</v>
      </c>
      <c r="AD26">
        <f t="shared" si="1"/>
        <v>100</v>
      </c>
      <c r="AE26">
        <f>SUMPRODUCT(J26:Y26,電気使用量!$D$6:$S$6)</f>
        <v>0</v>
      </c>
      <c r="AF26">
        <f t="shared" si="2"/>
        <v>0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02">
        <v>100</v>
      </c>
      <c r="G27" s="102">
        <v>1</v>
      </c>
      <c r="H27" s="102">
        <v>2</v>
      </c>
      <c r="I27" s="102" t="s">
        <v>478</v>
      </c>
      <c r="J27" s="102"/>
      <c r="K27" s="102"/>
      <c r="L27" s="199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>
        <v>1</v>
      </c>
      <c r="AA27" s="102" t="s">
        <v>480</v>
      </c>
      <c r="AB27" s="102">
        <f t="shared" si="0"/>
        <v>1</v>
      </c>
      <c r="AC27" t="s">
        <v>694</v>
      </c>
      <c r="AD27">
        <f t="shared" si="1"/>
        <v>100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02">
        <v>100</v>
      </c>
      <c r="G28" s="102">
        <v>1</v>
      </c>
      <c r="H28" s="102">
        <v>2</v>
      </c>
      <c r="I28" s="102" t="s">
        <v>478</v>
      </c>
      <c r="J28" s="102"/>
      <c r="K28" s="102"/>
      <c r="L28" s="199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>
        <v>1</v>
      </c>
      <c r="AA28" s="102" t="s">
        <v>464</v>
      </c>
      <c r="AB28" s="102">
        <f t="shared" si="0"/>
        <v>1</v>
      </c>
      <c r="AC28" t="s">
        <v>693</v>
      </c>
      <c r="AD28">
        <f t="shared" si="1"/>
        <v>100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/>
      <c r="E29" s="102"/>
      <c r="F29" s="102">
        <v>365</v>
      </c>
      <c r="G29" s="102">
        <v>6</v>
      </c>
      <c r="H29" s="102">
        <v>2</v>
      </c>
      <c r="I29" s="102" t="s">
        <v>481</v>
      </c>
      <c r="J29" s="102"/>
      <c r="K29" s="142">
        <v>1</v>
      </c>
      <c r="L29" s="199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42" t="s">
        <v>482</v>
      </c>
      <c r="AB29" s="102">
        <f t="shared" si="0"/>
        <v>1</v>
      </c>
      <c r="AD29">
        <f t="shared" si="1"/>
        <v>2190</v>
      </c>
      <c r="AE29">
        <f>SUMPRODUCT(J29:Y29,電気使用量!$D$6:$S$6)</f>
        <v>95</v>
      </c>
      <c r="AF29">
        <f t="shared" si="2"/>
        <v>9.5000000000000001E-2</v>
      </c>
      <c r="AG29">
        <f t="shared" si="3"/>
        <v>208.05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1">
        <v>22</v>
      </c>
      <c r="B30" s="102"/>
      <c r="C30" s="102"/>
      <c r="D30" s="102"/>
      <c r="E30" s="102"/>
      <c r="F30" s="102">
        <v>365</v>
      </c>
      <c r="G30" s="102">
        <v>6</v>
      </c>
      <c r="H30" s="102">
        <v>2</v>
      </c>
      <c r="I30" s="102" t="s">
        <v>481</v>
      </c>
      <c r="J30" s="102"/>
      <c r="K30" s="102"/>
      <c r="L30" s="199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>
        <v>1</v>
      </c>
      <c r="AA30" s="102" t="s">
        <v>464</v>
      </c>
      <c r="AB30" s="102">
        <f t="shared" si="0"/>
        <v>1</v>
      </c>
      <c r="AC30" t="s">
        <v>693</v>
      </c>
      <c r="AD30">
        <f t="shared" si="1"/>
        <v>2190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02">
        <v>365</v>
      </c>
      <c r="G31" s="102">
        <v>6</v>
      </c>
      <c r="H31" s="102">
        <v>2</v>
      </c>
      <c r="I31" s="102" t="s">
        <v>481</v>
      </c>
      <c r="J31" s="102"/>
      <c r="K31" s="102"/>
      <c r="L31" s="199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>
        <v>1</v>
      </c>
      <c r="AA31" s="102" t="s">
        <v>483</v>
      </c>
      <c r="AB31" s="102">
        <f t="shared" si="0"/>
        <v>1</v>
      </c>
      <c r="AC31" t="s">
        <v>695</v>
      </c>
      <c r="AD31">
        <f t="shared" si="1"/>
        <v>2190</v>
      </c>
      <c r="AE31">
        <f>SUMPRODUCT(J31:Y31,電気使用量!$D$6:$S$6)</f>
        <v>0</v>
      </c>
      <c r="AF31">
        <f t="shared" si="2"/>
        <v>0</v>
      </c>
      <c r="AG31">
        <f t="shared" si="3"/>
        <v>0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>
      <c r="A32" s="101">
        <v>24</v>
      </c>
      <c r="B32" s="102"/>
      <c r="C32" s="102"/>
      <c r="D32" s="102"/>
      <c r="E32" s="102"/>
      <c r="F32" s="102">
        <v>365</v>
      </c>
      <c r="G32" s="102">
        <v>6</v>
      </c>
      <c r="H32" s="102">
        <v>2</v>
      </c>
      <c r="I32" s="102" t="s">
        <v>484</v>
      </c>
      <c r="J32" s="102"/>
      <c r="K32" s="142">
        <v>1</v>
      </c>
      <c r="L32" s="199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42" t="s">
        <v>482</v>
      </c>
      <c r="AB32" s="102">
        <f t="shared" si="0"/>
        <v>1</v>
      </c>
      <c r="AD32">
        <f t="shared" si="1"/>
        <v>2190</v>
      </c>
      <c r="AE32">
        <f>SUMPRODUCT(J32:Y32,電気使用量!$D$6:$S$6)</f>
        <v>95</v>
      </c>
      <c r="AF32">
        <f t="shared" si="2"/>
        <v>9.5000000000000001E-2</v>
      </c>
      <c r="AG32">
        <f t="shared" si="3"/>
        <v>208.05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>
      <c r="A33" s="101">
        <v>25</v>
      </c>
      <c r="B33" s="102"/>
      <c r="C33" s="102"/>
      <c r="D33" s="102"/>
      <c r="E33" s="102"/>
      <c r="F33" s="102">
        <v>365</v>
      </c>
      <c r="G33" s="102">
        <v>6</v>
      </c>
      <c r="H33" s="102">
        <v>2</v>
      </c>
      <c r="I33" s="102" t="s">
        <v>484</v>
      </c>
      <c r="J33" s="102"/>
      <c r="K33" s="102"/>
      <c r="L33" s="199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>
        <v>1</v>
      </c>
      <c r="AA33" s="102" t="s">
        <v>464</v>
      </c>
      <c r="AB33" s="102">
        <f t="shared" si="0"/>
        <v>1</v>
      </c>
      <c r="AC33" t="s">
        <v>693</v>
      </c>
      <c r="AD33">
        <f t="shared" si="1"/>
        <v>2190</v>
      </c>
      <c r="AE33">
        <f>SUMPRODUCT(J33:Y33,電気使用量!$D$6:$S$6)</f>
        <v>0</v>
      </c>
      <c r="AF33">
        <f t="shared" si="2"/>
        <v>0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>
      <c r="A34" s="101">
        <v>26</v>
      </c>
      <c r="B34" s="102"/>
      <c r="C34" s="102"/>
      <c r="D34" s="102"/>
      <c r="E34" s="102"/>
      <c r="F34" s="102">
        <v>365</v>
      </c>
      <c r="G34" s="102">
        <v>6</v>
      </c>
      <c r="H34" s="102">
        <v>2</v>
      </c>
      <c r="I34" s="102" t="s">
        <v>484</v>
      </c>
      <c r="J34" s="102"/>
      <c r="K34" s="102"/>
      <c r="L34" s="199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>
        <v>1</v>
      </c>
      <c r="AA34" s="102" t="s">
        <v>483</v>
      </c>
      <c r="AB34" s="102">
        <f t="shared" si="0"/>
        <v>1</v>
      </c>
      <c r="AC34" t="s">
        <v>695</v>
      </c>
      <c r="AD34">
        <f t="shared" si="1"/>
        <v>2190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01">
        <v>27</v>
      </c>
      <c r="B35" s="102"/>
      <c r="C35" s="102"/>
      <c r="D35" s="102"/>
      <c r="E35" s="102"/>
      <c r="F35" s="102">
        <v>365</v>
      </c>
      <c r="G35" s="102">
        <v>6</v>
      </c>
      <c r="H35" s="102">
        <v>2</v>
      </c>
      <c r="I35" s="102" t="s">
        <v>485</v>
      </c>
      <c r="J35" s="102"/>
      <c r="K35" s="142">
        <v>1</v>
      </c>
      <c r="L35" s="199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42" t="s">
        <v>482</v>
      </c>
      <c r="AB35" s="102">
        <f t="shared" si="0"/>
        <v>1</v>
      </c>
      <c r="AD35">
        <f t="shared" si="1"/>
        <v>2190</v>
      </c>
      <c r="AE35">
        <f>SUMPRODUCT(J35:Y35,電気使用量!$D$6:$S$6)</f>
        <v>95</v>
      </c>
      <c r="AF35">
        <f t="shared" si="2"/>
        <v>9.5000000000000001E-2</v>
      </c>
      <c r="AG35">
        <f t="shared" si="3"/>
        <v>208.05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1">
        <v>28</v>
      </c>
      <c r="B36" s="102"/>
      <c r="C36" s="102"/>
      <c r="D36" s="102"/>
      <c r="E36" s="102"/>
      <c r="F36" s="102">
        <v>365</v>
      </c>
      <c r="G36" s="102">
        <v>6</v>
      </c>
      <c r="H36" s="102">
        <v>2</v>
      </c>
      <c r="I36" s="102" t="s">
        <v>485</v>
      </c>
      <c r="J36" s="102"/>
      <c r="K36" s="102"/>
      <c r="L36" s="199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>
        <v>1</v>
      </c>
      <c r="AA36" s="102" t="s">
        <v>464</v>
      </c>
      <c r="AB36" s="102">
        <f t="shared" si="0"/>
        <v>1</v>
      </c>
      <c r="AC36" t="s">
        <v>693</v>
      </c>
      <c r="AD36">
        <f t="shared" si="1"/>
        <v>2190</v>
      </c>
      <c r="AE36">
        <f>SUMPRODUCT(J36:Y36,電気使用量!$D$6:$S$6)</f>
        <v>0</v>
      </c>
      <c r="AF36">
        <f t="shared" si="2"/>
        <v>0</v>
      </c>
      <c r="AG36">
        <f t="shared" si="3"/>
        <v>0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01">
        <v>29</v>
      </c>
      <c r="B37" s="102"/>
      <c r="C37" s="102"/>
      <c r="D37" s="102"/>
      <c r="E37" s="102"/>
      <c r="F37" s="102">
        <v>365</v>
      </c>
      <c r="G37" s="102">
        <v>6</v>
      </c>
      <c r="H37" s="102">
        <v>2</v>
      </c>
      <c r="I37" s="102" t="s">
        <v>485</v>
      </c>
      <c r="J37" s="102"/>
      <c r="K37" s="102"/>
      <c r="L37" s="199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>
        <v>1</v>
      </c>
      <c r="AA37" s="102" t="s">
        <v>483</v>
      </c>
      <c r="AB37" s="102">
        <f t="shared" si="0"/>
        <v>1</v>
      </c>
      <c r="AC37" t="s">
        <v>695</v>
      </c>
      <c r="AD37">
        <f t="shared" si="1"/>
        <v>2190</v>
      </c>
      <c r="AE37">
        <f>SUMPRODUCT(J37:Y37,電気使用量!$D$6:$S$6)</f>
        <v>0</v>
      </c>
      <c r="AF37">
        <f t="shared" si="2"/>
        <v>0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1">
        <v>30</v>
      </c>
      <c r="B38" s="102"/>
      <c r="C38" s="102"/>
      <c r="D38" s="102"/>
      <c r="E38" s="102"/>
      <c r="F38" s="102">
        <v>365</v>
      </c>
      <c r="G38" s="102">
        <v>6</v>
      </c>
      <c r="H38" s="102">
        <v>2</v>
      </c>
      <c r="I38" s="102" t="s">
        <v>486</v>
      </c>
      <c r="J38" s="102"/>
      <c r="K38" s="142">
        <v>1</v>
      </c>
      <c r="L38" s="199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42" t="s">
        <v>482</v>
      </c>
      <c r="AB38" s="102">
        <f t="shared" si="0"/>
        <v>1</v>
      </c>
      <c r="AD38">
        <f t="shared" si="1"/>
        <v>2190</v>
      </c>
      <c r="AE38">
        <f>SUMPRODUCT(J38:Y38,電気使用量!$D$6:$S$6)</f>
        <v>95</v>
      </c>
      <c r="AF38">
        <f t="shared" si="2"/>
        <v>9.5000000000000001E-2</v>
      </c>
      <c r="AG38">
        <f t="shared" si="3"/>
        <v>208.05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1">
        <v>31</v>
      </c>
      <c r="B39" s="102"/>
      <c r="C39" s="102"/>
      <c r="D39" s="102"/>
      <c r="E39" s="102"/>
      <c r="F39" s="102">
        <v>365</v>
      </c>
      <c r="G39" s="102">
        <v>6</v>
      </c>
      <c r="H39" s="102">
        <v>2</v>
      </c>
      <c r="I39" s="102" t="s">
        <v>486</v>
      </c>
      <c r="J39" s="102"/>
      <c r="K39" s="102"/>
      <c r="L39" s="199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>
        <v>1</v>
      </c>
      <c r="AA39" s="102" t="s">
        <v>464</v>
      </c>
      <c r="AB39" s="102">
        <f t="shared" si="0"/>
        <v>1</v>
      </c>
      <c r="AC39" t="s">
        <v>693</v>
      </c>
      <c r="AD39">
        <f t="shared" si="1"/>
        <v>2190</v>
      </c>
      <c r="AE39">
        <f>SUMPRODUCT(J39:Y39,電気使用量!$D$6:$S$6)</f>
        <v>0</v>
      </c>
      <c r="AF39">
        <f t="shared" si="2"/>
        <v>0</v>
      </c>
      <c r="AG39">
        <f t="shared" si="3"/>
        <v>0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>
      <c r="A40" s="101">
        <v>32</v>
      </c>
      <c r="B40" s="102"/>
      <c r="C40" s="102"/>
      <c r="D40" s="102"/>
      <c r="E40" s="102"/>
      <c r="F40" s="102">
        <v>365</v>
      </c>
      <c r="G40" s="102">
        <v>6</v>
      </c>
      <c r="H40" s="102">
        <v>2</v>
      </c>
      <c r="I40" s="102" t="s">
        <v>486</v>
      </c>
      <c r="J40" s="102"/>
      <c r="K40" s="102"/>
      <c r="L40" s="199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>
        <v>1</v>
      </c>
      <c r="AA40" s="102" t="s">
        <v>483</v>
      </c>
      <c r="AB40" s="102">
        <f t="shared" si="0"/>
        <v>1</v>
      </c>
      <c r="AC40" t="s">
        <v>695</v>
      </c>
      <c r="AD40">
        <f t="shared" si="1"/>
        <v>2190</v>
      </c>
      <c r="AE40">
        <f>SUMPRODUCT(J40:Y40,電気使用量!$D$6:$S$6)</f>
        <v>0</v>
      </c>
      <c r="AF40">
        <f t="shared" si="2"/>
        <v>0</v>
      </c>
      <c r="AG40">
        <f t="shared" si="3"/>
        <v>0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>
      <c r="A41" s="101">
        <v>33</v>
      </c>
      <c r="B41" s="102"/>
      <c r="C41" s="102"/>
      <c r="D41" s="102"/>
      <c r="E41" s="102"/>
      <c r="F41" s="102">
        <v>365</v>
      </c>
      <c r="G41" s="102">
        <v>6</v>
      </c>
      <c r="H41" s="102">
        <v>2</v>
      </c>
      <c r="I41" s="102" t="s">
        <v>487</v>
      </c>
      <c r="J41" s="102"/>
      <c r="K41" s="142">
        <v>1</v>
      </c>
      <c r="L41" s="199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42" t="s">
        <v>482</v>
      </c>
      <c r="AB41" s="102">
        <f t="shared" si="0"/>
        <v>1</v>
      </c>
      <c r="AD41">
        <f t="shared" si="1"/>
        <v>2190</v>
      </c>
      <c r="AE41">
        <f>SUMPRODUCT(J41:Y41,電気使用量!$D$6:$S$6)</f>
        <v>95</v>
      </c>
      <c r="AF41">
        <f t="shared" si="2"/>
        <v>9.5000000000000001E-2</v>
      </c>
      <c r="AG41">
        <f t="shared" si="3"/>
        <v>208.05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>
      <c r="A42" s="101">
        <v>34</v>
      </c>
      <c r="B42" s="102"/>
      <c r="C42" s="102"/>
      <c r="D42" s="102"/>
      <c r="E42" s="102"/>
      <c r="F42" s="102">
        <v>365</v>
      </c>
      <c r="G42" s="102">
        <v>6</v>
      </c>
      <c r="H42" s="102">
        <v>2</v>
      </c>
      <c r="I42" s="102" t="s">
        <v>487</v>
      </c>
      <c r="J42" s="102"/>
      <c r="K42" s="102"/>
      <c r="L42" s="199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>
        <v>1</v>
      </c>
      <c r="AA42" s="102" t="s">
        <v>464</v>
      </c>
      <c r="AB42" s="102">
        <f t="shared" si="0"/>
        <v>1</v>
      </c>
      <c r="AC42" t="s">
        <v>693</v>
      </c>
      <c r="AD42">
        <f t="shared" si="1"/>
        <v>2190</v>
      </c>
      <c r="AE42">
        <f>SUMPRODUCT(J42:Y42,電気使用量!$D$6:$S$6)</f>
        <v>0</v>
      </c>
      <c r="AF42">
        <f t="shared" si="2"/>
        <v>0</v>
      </c>
      <c r="AG42">
        <f t="shared" si="3"/>
        <v>0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>
      <c r="A43" s="101">
        <v>35</v>
      </c>
      <c r="B43" s="102"/>
      <c r="C43" s="102"/>
      <c r="D43" s="102"/>
      <c r="E43" s="102"/>
      <c r="F43" s="102">
        <v>365</v>
      </c>
      <c r="G43" s="102">
        <v>6</v>
      </c>
      <c r="H43" s="102">
        <v>2</v>
      </c>
      <c r="I43" s="102" t="s">
        <v>487</v>
      </c>
      <c r="J43" s="102"/>
      <c r="K43" s="102"/>
      <c r="L43" s="199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>
        <v>1</v>
      </c>
      <c r="AA43" s="102" t="s">
        <v>483</v>
      </c>
      <c r="AB43" s="102">
        <f t="shared" si="0"/>
        <v>1</v>
      </c>
      <c r="AC43" t="s">
        <v>695</v>
      </c>
      <c r="AD43">
        <f t="shared" si="1"/>
        <v>2190</v>
      </c>
      <c r="AE43">
        <f>SUMPRODUCT(J43:Y43,電気使用量!$D$6:$S$6)</f>
        <v>0</v>
      </c>
      <c r="AF43">
        <f t="shared" si="2"/>
        <v>0</v>
      </c>
      <c r="AG43">
        <f t="shared" si="3"/>
        <v>0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>
      <c r="A44" s="101">
        <v>36</v>
      </c>
      <c r="B44" s="102"/>
      <c r="C44" s="102"/>
      <c r="D44" s="102"/>
      <c r="E44" s="102"/>
      <c r="F44" s="102">
        <v>365</v>
      </c>
      <c r="G44" s="102">
        <v>6</v>
      </c>
      <c r="H44" s="102">
        <v>2</v>
      </c>
      <c r="I44" s="102" t="s">
        <v>488</v>
      </c>
      <c r="J44" s="102"/>
      <c r="K44" s="142">
        <v>1</v>
      </c>
      <c r="L44" s="199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42" t="s">
        <v>482</v>
      </c>
      <c r="AB44" s="102">
        <f t="shared" si="0"/>
        <v>1</v>
      </c>
      <c r="AD44">
        <f t="shared" si="1"/>
        <v>2190</v>
      </c>
      <c r="AE44">
        <f>SUMPRODUCT(J44:Y44,電気使用量!$D$6:$S$6)</f>
        <v>95</v>
      </c>
      <c r="AF44">
        <f t="shared" si="2"/>
        <v>9.5000000000000001E-2</v>
      </c>
      <c r="AG44">
        <f t="shared" si="3"/>
        <v>208.05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>
      <c r="A45" s="101">
        <v>37</v>
      </c>
      <c r="B45" s="102"/>
      <c r="C45" s="102"/>
      <c r="D45" s="102"/>
      <c r="E45" s="102"/>
      <c r="F45" s="102">
        <v>365</v>
      </c>
      <c r="G45" s="102">
        <v>6</v>
      </c>
      <c r="H45" s="102">
        <v>2</v>
      </c>
      <c r="I45" s="102" t="s">
        <v>488</v>
      </c>
      <c r="J45" s="102"/>
      <c r="K45" s="102"/>
      <c r="L45" s="199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>
        <v>1</v>
      </c>
      <c r="AA45" s="102" t="s">
        <v>464</v>
      </c>
      <c r="AB45" s="102">
        <f t="shared" si="0"/>
        <v>1</v>
      </c>
      <c r="AC45" t="s">
        <v>693</v>
      </c>
      <c r="AD45">
        <f t="shared" si="1"/>
        <v>2190</v>
      </c>
      <c r="AE45">
        <f>SUMPRODUCT(J45:Y45,電気使用量!$D$6:$S$6)</f>
        <v>0</v>
      </c>
      <c r="AF45">
        <f t="shared" si="2"/>
        <v>0</v>
      </c>
      <c r="AG45">
        <f t="shared" si="3"/>
        <v>0</v>
      </c>
      <c r="AH45">
        <f>SUMPRODUCT(J45:Y45,電気使用量!$D$7:$S$7)</f>
        <v>0</v>
      </c>
      <c r="AI45">
        <f t="shared" si="4"/>
        <v>0</v>
      </c>
      <c r="AJ45">
        <f t="shared" si="5"/>
        <v>0</v>
      </c>
    </row>
    <row r="46" spans="1:36">
      <c r="A46" s="101">
        <v>38</v>
      </c>
      <c r="B46" s="102"/>
      <c r="C46" s="102"/>
      <c r="D46" s="102"/>
      <c r="E46" s="102"/>
      <c r="F46" s="102">
        <v>365</v>
      </c>
      <c r="G46" s="102">
        <v>6</v>
      </c>
      <c r="H46" s="102">
        <v>2</v>
      </c>
      <c r="I46" s="102" t="s">
        <v>488</v>
      </c>
      <c r="J46" s="102"/>
      <c r="K46" s="102"/>
      <c r="L46" s="199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>
        <v>1</v>
      </c>
      <c r="AA46" s="102" t="s">
        <v>483</v>
      </c>
      <c r="AB46" s="102">
        <f t="shared" si="0"/>
        <v>1</v>
      </c>
      <c r="AC46" t="s">
        <v>695</v>
      </c>
      <c r="AD46">
        <f t="shared" si="1"/>
        <v>2190</v>
      </c>
      <c r="AE46">
        <f>SUMPRODUCT(J46:Y46,電気使用量!$D$6:$S$6)</f>
        <v>0</v>
      </c>
      <c r="AF46">
        <f t="shared" si="2"/>
        <v>0</v>
      </c>
      <c r="AG46">
        <f t="shared" si="3"/>
        <v>0</v>
      </c>
      <c r="AH46">
        <f>SUMPRODUCT(J46:Y46,電気使用量!$D$7:$S$7)</f>
        <v>0</v>
      </c>
      <c r="AI46">
        <f t="shared" si="4"/>
        <v>0</v>
      </c>
      <c r="AJ46">
        <f t="shared" si="5"/>
        <v>0</v>
      </c>
    </row>
    <row r="47" spans="1:36">
      <c r="A47" s="101">
        <v>39</v>
      </c>
      <c r="B47" s="102"/>
      <c r="C47" s="102"/>
      <c r="D47" s="102"/>
      <c r="E47" s="102"/>
      <c r="F47" s="102">
        <v>365</v>
      </c>
      <c r="G47" s="102">
        <v>6</v>
      </c>
      <c r="H47" s="102">
        <v>2</v>
      </c>
      <c r="I47" s="102" t="s">
        <v>489</v>
      </c>
      <c r="J47" s="102"/>
      <c r="K47" s="142">
        <v>1</v>
      </c>
      <c r="L47" s="199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42" t="s">
        <v>482</v>
      </c>
      <c r="AB47" s="102">
        <f t="shared" si="0"/>
        <v>1</v>
      </c>
      <c r="AD47">
        <f t="shared" si="1"/>
        <v>2190</v>
      </c>
      <c r="AE47">
        <f>SUMPRODUCT(J47:Y47,電気使用量!$D$6:$S$6)</f>
        <v>95</v>
      </c>
      <c r="AF47">
        <f t="shared" si="2"/>
        <v>9.5000000000000001E-2</v>
      </c>
      <c r="AG47">
        <f t="shared" si="3"/>
        <v>208.05</v>
      </c>
      <c r="AH47">
        <f>SUMPRODUCT(J47:Y47,電気使用量!$D$7:$S$7)</f>
        <v>0</v>
      </c>
      <c r="AI47">
        <f t="shared" si="4"/>
        <v>0</v>
      </c>
      <c r="AJ47">
        <f t="shared" si="5"/>
        <v>0</v>
      </c>
    </row>
    <row r="48" spans="1:36">
      <c r="A48" s="101">
        <v>40</v>
      </c>
      <c r="B48" s="102"/>
      <c r="C48" s="102"/>
      <c r="D48" s="102"/>
      <c r="E48" s="102"/>
      <c r="F48" s="102">
        <v>365</v>
      </c>
      <c r="G48" s="102">
        <v>6</v>
      </c>
      <c r="H48" s="102">
        <v>2</v>
      </c>
      <c r="I48" s="102" t="s">
        <v>489</v>
      </c>
      <c r="J48" s="102"/>
      <c r="K48" s="102"/>
      <c r="L48" s="199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>
        <v>1</v>
      </c>
      <c r="AA48" s="102" t="s">
        <v>464</v>
      </c>
      <c r="AB48" s="102">
        <f t="shared" si="0"/>
        <v>1</v>
      </c>
      <c r="AC48" t="s">
        <v>693</v>
      </c>
      <c r="AD48">
        <f t="shared" si="1"/>
        <v>2190</v>
      </c>
      <c r="AE48">
        <f>SUMPRODUCT(J48:Y48,電気使用量!$D$6:$S$6)</f>
        <v>0</v>
      </c>
      <c r="AF48">
        <f t="shared" si="2"/>
        <v>0</v>
      </c>
      <c r="AG48">
        <f t="shared" si="3"/>
        <v>0</v>
      </c>
      <c r="AH48">
        <f>SUMPRODUCT(J48:Y48,電気使用量!$D$7:$S$7)</f>
        <v>0</v>
      </c>
      <c r="AI48">
        <f t="shared" si="4"/>
        <v>0</v>
      </c>
      <c r="AJ48">
        <f t="shared" si="5"/>
        <v>0</v>
      </c>
    </row>
    <row r="49" spans="1:36">
      <c r="A49" s="101">
        <v>41</v>
      </c>
      <c r="B49" s="102"/>
      <c r="C49" s="102"/>
      <c r="D49" s="102"/>
      <c r="E49" s="102"/>
      <c r="F49" s="102">
        <v>365</v>
      </c>
      <c r="G49" s="102">
        <v>6</v>
      </c>
      <c r="H49" s="102">
        <v>2</v>
      </c>
      <c r="I49" s="102" t="s">
        <v>489</v>
      </c>
      <c r="J49" s="102"/>
      <c r="K49" s="102"/>
      <c r="L49" s="199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>
        <v>1</v>
      </c>
      <c r="AA49" s="102" t="s">
        <v>483</v>
      </c>
      <c r="AB49" s="102">
        <f t="shared" si="0"/>
        <v>1</v>
      </c>
      <c r="AC49" t="s">
        <v>695</v>
      </c>
      <c r="AD49">
        <f t="shared" si="1"/>
        <v>2190</v>
      </c>
      <c r="AE49">
        <f>SUMPRODUCT(J49:Y49,電気使用量!$D$6:$S$6)</f>
        <v>0</v>
      </c>
      <c r="AF49">
        <f t="shared" si="2"/>
        <v>0</v>
      </c>
      <c r="AG49">
        <f t="shared" si="3"/>
        <v>0</v>
      </c>
      <c r="AH49">
        <f>SUMPRODUCT(J49:Y49,電気使用量!$D$7:$S$7)</f>
        <v>0</v>
      </c>
      <c r="AI49">
        <f t="shared" si="4"/>
        <v>0</v>
      </c>
      <c r="AJ49">
        <f t="shared" si="5"/>
        <v>0</v>
      </c>
    </row>
    <row r="50" spans="1:36">
      <c r="A50" s="101">
        <v>42</v>
      </c>
      <c r="B50" s="102"/>
      <c r="C50" s="102"/>
      <c r="D50" s="102"/>
      <c r="E50" s="102"/>
      <c r="F50" s="102">
        <v>365</v>
      </c>
      <c r="G50" s="102">
        <v>6</v>
      </c>
      <c r="H50" s="102">
        <v>2</v>
      </c>
      <c r="I50" s="102" t="s">
        <v>490</v>
      </c>
      <c r="J50" s="102"/>
      <c r="K50" s="142">
        <v>1</v>
      </c>
      <c r="L50" s="199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42" t="s">
        <v>482</v>
      </c>
      <c r="AB50" s="102">
        <f t="shared" si="0"/>
        <v>1</v>
      </c>
      <c r="AD50">
        <f t="shared" si="1"/>
        <v>2190</v>
      </c>
      <c r="AE50">
        <f>SUMPRODUCT(J50:Y50,電気使用量!$D$6:$S$6)</f>
        <v>95</v>
      </c>
      <c r="AF50">
        <f t="shared" si="2"/>
        <v>9.5000000000000001E-2</v>
      </c>
      <c r="AG50">
        <f t="shared" si="3"/>
        <v>208.05</v>
      </c>
      <c r="AH50">
        <f>SUMPRODUCT(J50:Y50,電気使用量!$D$7:$S$7)</f>
        <v>0</v>
      </c>
      <c r="AI50">
        <f t="shared" si="4"/>
        <v>0</v>
      </c>
      <c r="AJ50">
        <f t="shared" si="5"/>
        <v>0</v>
      </c>
    </row>
    <row r="51" spans="1:36">
      <c r="A51" s="101">
        <v>43</v>
      </c>
      <c r="B51" s="102"/>
      <c r="C51" s="102"/>
      <c r="D51" s="102"/>
      <c r="E51" s="102"/>
      <c r="F51" s="102">
        <v>365</v>
      </c>
      <c r="G51" s="102">
        <v>6</v>
      </c>
      <c r="H51" s="102">
        <v>2</v>
      </c>
      <c r="I51" s="102" t="s">
        <v>490</v>
      </c>
      <c r="J51" s="102"/>
      <c r="K51" s="102"/>
      <c r="L51" s="199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>
        <v>1</v>
      </c>
      <c r="AA51" s="102" t="s">
        <v>464</v>
      </c>
      <c r="AB51" s="102">
        <f t="shared" si="0"/>
        <v>1</v>
      </c>
      <c r="AC51" t="s">
        <v>693</v>
      </c>
      <c r="AD51">
        <f t="shared" si="1"/>
        <v>2190</v>
      </c>
      <c r="AE51">
        <f>SUMPRODUCT(J51:Y51,電気使用量!$D$6:$S$6)</f>
        <v>0</v>
      </c>
      <c r="AF51">
        <f t="shared" si="2"/>
        <v>0</v>
      </c>
      <c r="AG51">
        <f t="shared" si="3"/>
        <v>0</v>
      </c>
      <c r="AH51">
        <f>SUMPRODUCT(J51:Y51,電気使用量!$D$7:$S$7)</f>
        <v>0</v>
      </c>
      <c r="AI51">
        <f t="shared" si="4"/>
        <v>0</v>
      </c>
      <c r="AJ51">
        <f t="shared" si="5"/>
        <v>0</v>
      </c>
    </row>
    <row r="52" spans="1:36">
      <c r="A52" s="101">
        <v>44</v>
      </c>
      <c r="B52" s="102"/>
      <c r="C52" s="102"/>
      <c r="D52" s="102"/>
      <c r="E52" s="102"/>
      <c r="F52" s="102">
        <v>365</v>
      </c>
      <c r="G52" s="102">
        <v>6</v>
      </c>
      <c r="H52" s="102">
        <v>2</v>
      </c>
      <c r="I52" s="102" t="s">
        <v>490</v>
      </c>
      <c r="J52" s="102"/>
      <c r="K52" s="102"/>
      <c r="L52" s="199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>
        <v>1</v>
      </c>
      <c r="AA52" s="102" t="s">
        <v>483</v>
      </c>
      <c r="AB52" s="102">
        <f t="shared" si="0"/>
        <v>1</v>
      </c>
      <c r="AC52" t="s">
        <v>695</v>
      </c>
      <c r="AD52">
        <f t="shared" si="1"/>
        <v>2190</v>
      </c>
      <c r="AE52">
        <f>SUMPRODUCT(J52:Y52,電気使用量!$D$6:$S$6)</f>
        <v>0</v>
      </c>
      <c r="AF52">
        <f t="shared" si="2"/>
        <v>0</v>
      </c>
      <c r="AG52">
        <f t="shared" si="3"/>
        <v>0</v>
      </c>
      <c r="AH52">
        <f>SUMPRODUCT(J52:Y52,電気使用量!$D$7:$S$7)</f>
        <v>0</v>
      </c>
      <c r="AI52">
        <f t="shared" si="4"/>
        <v>0</v>
      </c>
      <c r="AJ52">
        <f t="shared" si="5"/>
        <v>0</v>
      </c>
    </row>
    <row r="53" spans="1:36">
      <c r="A53" s="101">
        <v>45</v>
      </c>
      <c r="B53" s="102"/>
      <c r="C53" s="102"/>
      <c r="D53" s="102"/>
      <c r="E53" s="102"/>
      <c r="F53" s="102">
        <v>365</v>
      </c>
      <c r="G53" s="102">
        <v>6</v>
      </c>
      <c r="H53" s="102">
        <v>2</v>
      </c>
      <c r="I53" s="102" t="s">
        <v>491</v>
      </c>
      <c r="J53" s="102"/>
      <c r="K53" s="142">
        <v>1</v>
      </c>
      <c r="L53" s="199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42" t="s">
        <v>482</v>
      </c>
      <c r="AB53" s="102">
        <f t="shared" si="0"/>
        <v>1</v>
      </c>
      <c r="AD53">
        <f t="shared" si="1"/>
        <v>2190</v>
      </c>
      <c r="AE53">
        <f>SUMPRODUCT(J53:Y53,電気使用量!$D$6:$S$6)</f>
        <v>95</v>
      </c>
      <c r="AF53">
        <f t="shared" si="2"/>
        <v>9.5000000000000001E-2</v>
      </c>
      <c r="AG53">
        <f t="shared" si="3"/>
        <v>208.05</v>
      </c>
      <c r="AH53">
        <f>SUMPRODUCT(J53:Y53,電気使用量!$D$7:$S$7)</f>
        <v>0</v>
      </c>
      <c r="AI53">
        <f t="shared" si="4"/>
        <v>0</v>
      </c>
      <c r="AJ53">
        <f t="shared" si="5"/>
        <v>0</v>
      </c>
    </row>
    <row r="54" spans="1:36">
      <c r="A54" s="101">
        <v>46</v>
      </c>
      <c r="B54" s="102"/>
      <c r="C54" s="102"/>
      <c r="D54" s="102"/>
      <c r="E54" s="102"/>
      <c r="F54" s="102">
        <v>365</v>
      </c>
      <c r="G54" s="102">
        <v>6</v>
      </c>
      <c r="H54" s="102">
        <v>2</v>
      </c>
      <c r="I54" s="102" t="s">
        <v>491</v>
      </c>
      <c r="J54" s="102"/>
      <c r="K54" s="102"/>
      <c r="L54" s="199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>
        <v>1</v>
      </c>
      <c r="AA54" s="102" t="s">
        <v>464</v>
      </c>
      <c r="AB54" s="102">
        <f t="shared" si="0"/>
        <v>1</v>
      </c>
      <c r="AC54" t="s">
        <v>693</v>
      </c>
      <c r="AD54">
        <f t="shared" si="1"/>
        <v>2190</v>
      </c>
      <c r="AE54">
        <f>SUMPRODUCT(J54:Y54,電気使用量!$D$6:$S$6)</f>
        <v>0</v>
      </c>
      <c r="AF54">
        <f t="shared" si="2"/>
        <v>0</v>
      </c>
      <c r="AG54">
        <f t="shared" si="3"/>
        <v>0</v>
      </c>
      <c r="AH54">
        <f>SUMPRODUCT(J54:Y54,電気使用量!$D$7:$S$7)</f>
        <v>0</v>
      </c>
      <c r="AI54">
        <f t="shared" si="4"/>
        <v>0</v>
      </c>
      <c r="AJ54">
        <f t="shared" si="5"/>
        <v>0</v>
      </c>
    </row>
    <row r="55" spans="1:36">
      <c r="A55" s="101">
        <v>47</v>
      </c>
      <c r="B55" s="102"/>
      <c r="C55" s="102"/>
      <c r="D55" s="102"/>
      <c r="E55" s="102"/>
      <c r="F55" s="102">
        <v>365</v>
      </c>
      <c r="G55" s="102">
        <v>6</v>
      </c>
      <c r="H55" s="102">
        <v>2</v>
      </c>
      <c r="I55" s="102" t="s">
        <v>491</v>
      </c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>
        <v>1</v>
      </c>
      <c r="AA55" s="102" t="s">
        <v>483</v>
      </c>
      <c r="AB55" s="102">
        <f t="shared" si="0"/>
        <v>1</v>
      </c>
      <c r="AC55" t="s">
        <v>695</v>
      </c>
      <c r="AD55">
        <f t="shared" si="1"/>
        <v>2190</v>
      </c>
      <c r="AE55">
        <f>SUMPRODUCT(J55:Y55,電気使用量!$D$6:$S$6)</f>
        <v>0</v>
      </c>
      <c r="AF55">
        <f t="shared" si="2"/>
        <v>0</v>
      </c>
      <c r="AG55">
        <f t="shared" si="3"/>
        <v>0</v>
      </c>
      <c r="AH55">
        <f>SUMPRODUCT(J55:Y55,電気使用量!$D$7:$S$7)</f>
        <v>0</v>
      </c>
      <c r="AI55">
        <f t="shared" si="4"/>
        <v>0</v>
      </c>
      <c r="AJ55">
        <f t="shared" si="5"/>
        <v>0</v>
      </c>
    </row>
    <row r="56" spans="1:36">
      <c r="A56" s="101">
        <v>48</v>
      </c>
      <c r="B56" s="102"/>
      <c r="C56" s="102"/>
      <c r="D56" s="102"/>
      <c r="E56" s="102"/>
      <c r="F56" s="102">
        <v>365</v>
      </c>
      <c r="G56" s="102">
        <v>12</v>
      </c>
      <c r="H56" s="102">
        <v>2</v>
      </c>
      <c r="I56" s="102" t="s">
        <v>492</v>
      </c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>
        <v>4</v>
      </c>
      <c r="AA56" s="102" t="s">
        <v>482</v>
      </c>
      <c r="AB56" s="102">
        <f t="shared" si="0"/>
        <v>4</v>
      </c>
      <c r="AC56" t="s">
        <v>696</v>
      </c>
      <c r="AD56">
        <f t="shared" si="1"/>
        <v>4380</v>
      </c>
      <c r="AE56">
        <f>SUMPRODUCT(J56:Y56,電気使用量!$D$6:$S$6)</f>
        <v>0</v>
      </c>
      <c r="AF56">
        <f t="shared" si="2"/>
        <v>0</v>
      </c>
      <c r="AG56">
        <f t="shared" si="3"/>
        <v>0</v>
      </c>
      <c r="AH56">
        <f>SUMPRODUCT(J56:Y56,電気使用量!$D$7:$S$7)</f>
        <v>0</v>
      </c>
      <c r="AI56">
        <f t="shared" si="4"/>
        <v>0</v>
      </c>
      <c r="AJ56">
        <f t="shared" si="5"/>
        <v>0</v>
      </c>
    </row>
    <row r="57" spans="1:36">
      <c r="A57" s="101">
        <v>49</v>
      </c>
      <c r="B57" s="102"/>
      <c r="C57" s="102"/>
      <c r="D57" s="102"/>
      <c r="E57" s="102"/>
      <c r="F57" s="102">
        <v>365</v>
      </c>
      <c r="G57" s="102">
        <v>12</v>
      </c>
      <c r="H57" s="102">
        <v>2</v>
      </c>
      <c r="I57" s="102" t="s">
        <v>492</v>
      </c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>
        <v>2</v>
      </c>
      <c r="AA57" s="102" t="s">
        <v>464</v>
      </c>
      <c r="AB57" s="102">
        <f t="shared" si="0"/>
        <v>2</v>
      </c>
      <c r="AC57" t="s">
        <v>693</v>
      </c>
      <c r="AD57">
        <f t="shared" si="1"/>
        <v>4380</v>
      </c>
      <c r="AE57">
        <f>SUMPRODUCT(J57:Y57,電気使用量!$D$6:$S$6)</f>
        <v>0</v>
      </c>
      <c r="AF57">
        <f t="shared" si="2"/>
        <v>0</v>
      </c>
      <c r="AG57">
        <f t="shared" si="3"/>
        <v>0</v>
      </c>
      <c r="AH57">
        <f>SUMPRODUCT(J57:Y57,電気使用量!$D$7:$S$7)</f>
        <v>0</v>
      </c>
      <c r="AI57">
        <f t="shared" si="4"/>
        <v>0</v>
      </c>
      <c r="AJ57">
        <f t="shared" si="5"/>
        <v>0</v>
      </c>
    </row>
    <row r="58" spans="1:36">
      <c r="A58" s="101">
        <v>50</v>
      </c>
      <c r="B58" s="102"/>
      <c r="C58" s="102"/>
      <c r="D58" s="102"/>
      <c r="E58" s="102"/>
      <c r="F58" s="102">
        <v>365</v>
      </c>
      <c r="G58" s="102">
        <v>12</v>
      </c>
      <c r="H58" s="102">
        <v>1</v>
      </c>
      <c r="I58" s="102" t="s">
        <v>493</v>
      </c>
      <c r="J58" s="102"/>
      <c r="K58" s="102"/>
      <c r="L58" s="102"/>
      <c r="M58" s="102"/>
      <c r="N58" s="102"/>
      <c r="O58" s="102"/>
      <c r="P58" s="102">
        <v>24</v>
      </c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>
        <f t="shared" si="0"/>
        <v>24</v>
      </c>
      <c r="AD58">
        <f t="shared" si="1"/>
        <v>4380</v>
      </c>
      <c r="AE58">
        <f>SUMPRODUCT(J58:Y58,電気使用量!$D$6:$S$6)</f>
        <v>984</v>
      </c>
      <c r="AF58">
        <f t="shared" si="2"/>
        <v>0.98399999999999999</v>
      </c>
      <c r="AG58">
        <f t="shared" si="3"/>
        <v>4309.92</v>
      </c>
      <c r="AH58">
        <f>SUMPRODUCT(J58:Y58,電気使用量!$D$7:$S$7)</f>
        <v>0</v>
      </c>
      <c r="AI58">
        <f t="shared" si="4"/>
        <v>0</v>
      </c>
      <c r="AJ58">
        <f t="shared" si="5"/>
        <v>0</v>
      </c>
    </row>
    <row r="59" spans="1:36">
      <c r="A59" s="101">
        <v>51</v>
      </c>
      <c r="B59" s="102">
        <v>1</v>
      </c>
      <c r="C59" s="102"/>
      <c r="D59" s="102"/>
      <c r="E59" s="102" t="s">
        <v>494</v>
      </c>
      <c r="F59" s="102">
        <v>365</v>
      </c>
      <c r="G59" s="102">
        <v>12</v>
      </c>
      <c r="H59" s="102">
        <v>1</v>
      </c>
      <c r="I59" s="102" t="s">
        <v>495</v>
      </c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>
        <v>3</v>
      </c>
      <c r="AA59" s="102" t="s">
        <v>496</v>
      </c>
      <c r="AB59" s="102">
        <f t="shared" si="0"/>
        <v>3</v>
      </c>
      <c r="AC59" s="111" t="s">
        <v>690</v>
      </c>
      <c r="AD59">
        <f t="shared" si="1"/>
        <v>4380</v>
      </c>
      <c r="AE59">
        <f>SUMPRODUCT(J59:Y59,電気使用量!$D$6:$S$6)</f>
        <v>0</v>
      </c>
      <c r="AF59">
        <f t="shared" si="2"/>
        <v>0</v>
      </c>
      <c r="AG59">
        <f t="shared" si="3"/>
        <v>0</v>
      </c>
      <c r="AH59">
        <f>SUMPRODUCT(J59:Y59,電気使用量!$D$7:$S$7)</f>
        <v>0</v>
      </c>
      <c r="AI59">
        <f t="shared" si="4"/>
        <v>0</v>
      </c>
      <c r="AJ59">
        <f t="shared" si="5"/>
        <v>0</v>
      </c>
    </row>
    <row r="60" spans="1:36">
      <c r="A60" s="101">
        <v>52</v>
      </c>
      <c r="B60" s="102"/>
      <c r="C60" s="102"/>
      <c r="D60" s="102"/>
      <c r="E60" s="102"/>
      <c r="F60" s="102">
        <v>365</v>
      </c>
      <c r="G60" s="102">
        <v>3</v>
      </c>
      <c r="H60" s="102">
        <v>1</v>
      </c>
      <c r="I60" s="102" t="s">
        <v>497</v>
      </c>
      <c r="J60" s="102"/>
      <c r="K60" s="102"/>
      <c r="L60" s="102"/>
      <c r="M60" s="142">
        <v>11</v>
      </c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42" t="s">
        <v>498</v>
      </c>
      <c r="AB60" s="102">
        <f t="shared" si="0"/>
        <v>11</v>
      </c>
      <c r="AD60">
        <f t="shared" si="1"/>
        <v>1095</v>
      </c>
      <c r="AE60">
        <f>SUMPRODUCT(J60:Y60,電気使用量!$D$6:$S$6)</f>
        <v>1045</v>
      </c>
      <c r="AF60">
        <f t="shared" si="2"/>
        <v>1.0449999999999999</v>
      </c>
      <c r="AG60">
        <f t="shared" si="3"/>
        <v>1144.2749999999999</v>
      </c>
      <c r="AH60">
        <f>SUMPRODUCT(J60:Y60,電気使用量!$D$7:$S$7)</f>
        <v>0</v>
      </c>
      <c r="AI60">
        <f t="shared" si="4"/>
        <v>0</v>
      </c>
      <c r="AJ60">
        <f t="shared" si="5"/>
        <v>0</v>
      </c>
    </row>
    <row r="61" spans="1:36">
      <c r="A61" s="101">
        <v>53</v>
      </c>
      <c r="B61" s="102"/>
      <c r="C61" s="102"/>
      <c r="D61" s="102"/>
      <c r="E61" s="102"/>
      <c r="F61" s="102">
        <v>10</v>
      </c>
      <c r="G61" s="102">
        <v>1</v>
      </c>
      <c r="H61" s="102">
        <v>1</v>
      </c>
      <c r="I61" s="102" t="s">
        <v>499</v>
      </c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>
        <v>1</v>
      </c>
      <c r="AA61" s="102" t="s">
        <v>500</v>
      </c>
      <c r="AB61" s="102">
        <f t="shared" si="0"/>
        <v>1</v>
      </c>
      <c r="AC61" t="s">
        <v>697</v>
      </c>
      <c r="AD61">
        <f t="shared" si="1"/>
        <v>10</v>
      </c>
      <c r="AE61">
        <f>SUMPRODUCT(J61:Y61,電気使用量!$D$6:$S$6)</f>
        <v>0</v>
      </c>
      <c r="AF61">
        <f t="shared" si="2"/>
        <v>0</v>
      </c>
      <c r="AG61">
        <f t="shared" si="3"/>
        <v>0</v>
      </c>
      <c r="AH61">
        <f>SUMPRODUCT(J61:Y61,電気使用量!$D$7:$S$7)</f>
        <v>0</v>
      </c>
      <c r="AI61">
        <f t="shared" si="4"/>
        <v>0</v>
      </c>
      <c r="AJ61">
        <f t="shared" si="5"/>
        <v>0</v>
      </c>
    </row>
    <row r="62" spans="1:36">
      <c r="A62" s="101">
        <v>54</v>
      </c>
      <c r="B62" s="102"/>
      <c r="C62" s="102"/>
      <c r="D62" s="102"/>
      <c r="E62" s="102"/>
      <c r="F62" s="102">
        <v>10</v>
      </c>
      <c r="G62" s="102">
        <v>1</v>
      </c>
      <c r="H62" s="102">
        <v>1</v>
      </c>
      <c r="I62" s="141" t="s">
        <v>501</v>
      </c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>
        <v>1</v>
      </c>
      <c r="AA62" s="102" t="s">
        <v>502</v>
      </c>
      <c r="AB62" s="102">
        <f t="shared" si="0"/>
        <v>1</v>
      </c>
      <c r="AC62" s="111" t="s">
        <v>764</v>
      </c>
      <c r="AD62">
        <f t="shared" si="1"/>
        <v>10</v>
      </c>
      <c r="AE62">
        <f>SUMPRODUCT(J62:Y62,電気使用量!$D$6:$S$6)</f>
        <v>0</v>
      </c>
      <c r="AF62">
        <f t="shared" si="2"/>
        <v>0</v>
      </c>
      <c r="AG62">
        <f t="shared" si="3"/>
        <v>0</v>
      </c>
      <c r="AH62">
        <f>SUMPRODUCT(J62:Y62,電気使用量!$D$7:$S$7)</f>
        <v>0</v>
      </c>
      <c r="AI62">
        <f t="shared" si="4"/>
        <v>0</v>
      </c>
      <c r="AJ62">
        <f t="shared" si="5"/>
        <v>0</v>
      </c>
    </row>
    <row r="63" spans="1:36">
      <c r="A63" s="101">
        <v>55</v>
      </c>
      <c r="B63" s="102"/>
      <c r="C63" s="102"/>
      <c r="D63" s="102"/>
      <c r="E63" s="102"/>
      <c r="F63" s="102">
        <v>100</v>
      </c>
      <c r="G63" s="102">
        <v>1</v>
      </c>
      <c r="H63" s="102">
        <v>1</v>
      </c>
      <c r="I63" s="102" t="s">
        <v>503</v>
      </c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>
        <v>1</v>
      </c>
      <c r="AA63" s="102" t="s">
        <v>496</v>
      </c>
      <c r="AB63" s="102">
        <f t="shared" si="0"/>
        <v>1</v>
      </c>
      <c r="AC63" t="s">
        <v>691</v>
      </c>
      <c r="AD63">
        <f t="shared" si="1"/>
        <v>100</v>
      </c>
      <c r="AE63">
        <f>SUMPRODUCT(J63:Y63,電気使用量!$D$6:$S$6)</f>
        <v>0</v>
      </c>
      <c r="AF63">
        <f t="shared" si="2"/>
        <v>0</v>
      </c>
      <c r="AG63">
        <f t="shared" si="3"/>
        <v>0</v>
      </c>
      <c r="AH63">
        <f>SUMPRODUCT(J63:Y63,電気使用量!$D$7:$S$7)</f>
        <v>0</v>
      </c>
      <c r="AI63">
        <f t="shared" si="4"/>
        <v>0</v>
      </c>
      <c r="AJ63">
        <f t="shared" si="5"/>
        <v>0</v>
      </c>
    </row>
    <row r="64" spans="1:36">
      <c r="A64" s="101">
        <v>56</v>
      </c>
      <c r="B64" s="102">
        <v>1</v>
      </c>
      <c r="C64" s="102"/>
      <c r="D64" s="102"/>
      <c r="E64" s="102" t="s">
        <v>494</v>
      </c>
      <c r="F64" s="102">
        <v>100</v>
      </c>
      <c r="G64" s="102">
        <v>1</v>
      </c>
      <c r="H64" s="102">
        <v>1</v>
      </c>
      <c r="I64" s="102" t="s">
        <v>504</v>
      </c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>
        <v>1</v>
      </c>
      <c r="AA64" s="102" t="s">
        <v>496</v>
      </c>
      <c r="AB64" s="102">
        <f t="shared" si="0"/>
        <v>1</v>
      </c>
      <c r="AC64" s="111" t="s">
        <v>690</v>
      </c>
      <c r="AD64">
        <f t="shared" si="1"/>
        <v>100</v>
      </c>
      <c r="AE64">
        <f>SUMPRODUCT(J64:Y64,電気使用量!$D$6:$S$6)</f>
        <v>0</v>
      </c>
      <c r="AF64">
        <f t="shared" si="2"/>
        <v>0</v>
      </c>
      <c r="AG64">
        <f t="shared" si="3"/>
        <v>0</v>
      </c>
      <c r="AH64">
        <f>SUMPRODUCT(J64:Y64,電気使用量!$D$7:$S$7)</f>
        <v>0</v>
      </c>
      <c r="AI64">
        <f t="shared" si="4"/>
        <v>0</v>
      </c>
      <c r="AJ64">
        <f t="shared" si="5"/>
        <v>0</v>
      </c>
    </row>
    <row r="65" spans="1:36">
      <c r="A65" s="101">
        <v>57</v>
      </c>
      <c r="B65" s="102"/>
      <c r="C65" s="102"/>
      <c r="D65" s="102"/>
      <c r="E65" s="102"/>
      <c r="F65" s="102">
        <v>365</v>
      </c>
      <c r="G65" s="102">
        <v>1</v>
      </c>
      <c r="H65" s="102">
        <v>1</v>
      </c>
      <c r="I65" s="102" t="s">
        <v>505</v>
      </c>
      <c r="J65" s="102"/>
      <c r="K65" s="102"/>
      <c r="L65" s="102"/>
      <c r="M65" s="102"/>
      <c r="N65" s="102"/>
      <c r="O65" s="102"/>
      <c r="P65" s="102"/>
      <c r="Q65" s="142">
        <v>2</v>
      </c>
      <c r="R65" s="102"/>
      <c r="S65" s="102"/>
      <c r="T65" s="102"/>
      <c r="U65" s="102"/>
      <c r="V65" s="102"/>
      <c r="W65" s="102"/>
      <c r="X65" s="102"/>
      <c r="Y65" s="102"/>
      <c r="Z65" s="102"/>
      <c r="AA65" s="142" t="s">
        <v>498</v>
      </c>
      <c r="AB65" s="102">
        <f t="shared" si="0"/>
        <v>2</v>
      </c>
      <c r="AD65">
        <f t="shared" si="1"/>
        <v>365</v>
      </c>
      <c r="AE65">
        <f>SUMPRODUCT(J65:Y65,電気使用量!$D$6:$S$6)</f>
        <v>96</v>
      </c>
      <c r="AF65">
        <f t="shared" si="2"/>
        <v>9.6000000000000002E-2</v>
      </c>
      <c r="AG65">
        <f t="shared" si="3"/>
        <v>35.04</v>
      </c>
      <c r="AH65">
        <f>SUMPRODUCT(J65:Y65,電気使用量!$D$7:$S$7)</f>
        <v>0</v>
      </c>
      <c r="AI65">
        <f t="shared" si="4"/>
        <v>0</v>
      </c>
      <c r="AJ65">
        <f t="shared" si="5"/>
        <v>0</v>
      </c>
    </row>
    <row r="66" spans="1:36">
      <c r="A66" s="101">
        <v>58</v>
      </c>
      <c r="B66" s="102"/>
      <c r="C66" s="102"/>
      <c r="D66" s="102"/>
      <c r="E66" s="102"/>
      <c r="F66" s="102">
        <v>365</v>
      </c>
      <c r="G66" s="102">
        <v>1</v>
      </c>
      <c r="H66" s="102">
        <v>1</v>
      </c>
      <c r="I66" s="102" t="s">
        <v>506</v>
      </c>
      <c r="J66" s="102"/>
      <c r="K66" s="102"/>
      <c r="L66" s="102"/>
      <c r="M66" s="102"/>
      <c r="N66" s="102"/>
      <c r="O66" s="102"/>
      <c r="P66" s="102"/>
      <c r="Q66" s="142">
        <v>12</v>
      </c>
      <c r="R66" s="102"/>
      <c r="S66" s="102"/>
      <c r="T66" s="102"/>
      <c r="U66" s="102"/>
      <c r="V66" s="102"/>
      <c r="W66" s="102"/>
      <c r="X66" s="102"/>
      <c r="Y66" s="102"/>
      <c r="Z66" s="102"/>
      <c r="AA66" s="142" t="s">
        <v>498</v>
      </c>
      <c r="AB66" s="102">
        <f t="shared" si="0"/>
        <v>12</v>
      </c>
      <c r="AD66">
        <f t="shared" si="1"/>
        <v>365</v>
      </c>
      <c r="AE66">
        <f>SUMPRODUCT(J66:Y66,電気使用量!$D$6:$S$6)</f>
        <v>576</v>
      </c>
      <c r="AF66">
        <f t="shared" si="2"/>
        <v>0.57599999999999996</v>
      </c>
      <c r="AG66">
        <f t="shared" si="3"/>
        <v>210.23999999999998</v>
      </c>
      <c r="AH66">
        <f>SUMPRODUCT(J66:Y66,電気使用量!$D$7:$S$7)</f>
        <v>0</v>
      </c>
      <c r="AI66">
        <f t="shared" si="4"/>
        <v>0</v>
      </c>
      <c r="AJ66">
        <f t="shared" si="5"/>
        <v>0</v>
      </c>
    </row>
    <row r="67" spans="1:36">
      <c r="J67">
        <f>SUM(J9:J66)</f>
        <v>17</v>
      </c>
      <c r="K67">
        <f t="shared" ref="K67:AB67" si="6">SUM(K9:K66)</f>
        <v>26</v>
      </c>
      <c r="L67">
        <f t="shared" si="6"/>
        <v>0</v>
      </c>
      <c r="M67">
        <f t="shared" si="6"/>
        <v>11</v>
      </c>
      <c r="N67">
        <f t="shared" si="6"/>
        <v>0</v>
      </c>
      <c r="O67">
        <f t="shared" si="6"/>
        <v>0</v>
      </c>
      <c r="P67">
        <f t="shared" si="6"/>
        <v>24</v>
      </c>
      <c r="Q67">
        <f t="shared" si="6"/>
        <v>14</v>
      </c>
      <c r="R67">
        <f t="shared" si="6"/>
        <v>0</v>
      </c>
      <c r="S67">
        <f t="shared" si="6"/>
        <v>0</v>
      </c>
      <c r="T67">
        <f t="shared" si="6"/>
        <v>4</v>
      </c>
      <c r="U67">
        <f t="shared" si="6"/>
        <v>0</v>
      </c>
      <c r="V67">
        <f t="shared" si="6"/>
        <v>0</v>
      </c>
      <c r="W67">
        <f t="shared" si="6"/>
        <v>0</v>
      </c>
      <c r="X67">
        <f t="shared" si="6"/>
        <v>20</v>
      </c>
      <c r="Y67">
        <f t="shared" si="6"/>
        <v>4</v>
      </c>
      <c r="Z67">
        <f t="shared" si="6"/>
        <v>49</v>
      </c>
      <c r="AB67">
        <f t="shared" si="6"/>
        <v>169</v>
      </c>
    </row>
    <row r="68" spans="1:36">
      <c r="AD68" t="s">
        <v>108</v>
      </c>
      <c r="AF68">
        <f>SUM(AF9:AF66)</f>
        <v>7.7409999999999979</v>
      </c>
      <c r="AG68">
        <f t="shared" ref="AG68:AJ68" si="7">SUM(AG9:AG66)</f>
        <v>24517.819999999996</v>
      </c>
      <c r="AI68">
        <f t="shared" si="7"/>
        <v>0</v>
      </c>
      <c r="AJ68">
        <f t="shared" si="7"/>
        <v>0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45" fitToHeight="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9699-8075-44AD-AB33-B6B7870FA4AC}">
  <sheetPr>
    <tabColor rgb="FF00B0F0"/>
    <pageSetUpPr fitToPage="1"/>
  </sheetPr>
  <dimension ref="A1:AJ33"/>
  <sheetViews>
    <sheetView topLeftCell="I24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30" max="30" width="15.125" bestFit="1" customWidth="1"/>
  </cols>
  <sheetData>
    <row r="1" spans="1:36" ht="30" customHeight="1">
      <c r="A1" t="s">
        <v>67</v>
      </c>
    </row>
    <row r="2" spans="1:36" ht="30" customHeight="1">
      <c r="A2" s="314" t="s">
        <v>507</v>
      </c>
      <c r="B2" s="314"/>
      <c r="C2" s="314"/>
      <c r="D2" s="314"/>
      <c r="E2" s="314"/>
      <c r="F2" s="314"/>
      <c r="G2" s="314"/>
      <c r="H2" s="314"/>
      <c r="I2" s="314"/>
    </row>
    <row r="3" spans="1:36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6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6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6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E6" s="104" t="s">
        <v>125</v>
      </c>
      <c r="AF6" s="104"/>
      <c r="AG6" s="105"/>
      <c r="AH6" s="107" t="s">
        <v>131</v>
      </c>
      <c r="AI6" s="107"/>
      <c r="AJ6" s="107"/>
    </row>
    <row r="7" spans="1:36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27" t="s">
        <v>123</v>
      </c>
      <c r="K7" s="127" t="s">
        <v>124</v>
      </c>
      <c r="L7" s="127" t="s">
        <v>123</v>
      </c>
      <c r="M7" s="127" t="s">
        <v>124</v>
      </c>
      <c r="N7" s="127" t="s">
        <v>123</v>
      </c>
      <c r="O7" s="127" t="s">
        <v>124</v>
      </c>
      <c r="P7" s="127" t="s">
        <v>123</v>
      </c>
      <c r="Q7" s="127" t="s">
        <v>124</v>
      </c>
      <c r="R7" s="127" t="s">
        <v>123</v>
      </c>
      <c r="S7" s="127" t="s">
        <v>124</v>
      </c>
      <c r="T7" s="127" t="s">
        <v>123</v>
      </c>
      <c r="U7" s="127" t="s">
        <v>124</v>
      </c>
      <c r="V7" s="313"/>
      <c r="W7" s="313"/>
      <c r="X7" s="324"/>
      <c r="Y7" s="324"/>
      <c r="Z7" s="333"/>
      <c r="AA7" s="335"/>
      <c r="AB7" s="325"/>
      <c r="AD7" s="103" t="s">
        <v>126</v>
      </c>
      <c r="AE7" s="104" t="s">
        <v>133</v>
      </c>
      <c r="AF7" s="104"/>
      <c r="AG7" s="106" t="s">
        <v>134</v>
      </c>
      <c r="AH7" s="108" t="s">
        <v>133</v>
      </c>
      <c r="AI7" s="108"/>
      <c r="AJ7" s="109" t="s">
        <v>134</v>
      </c>
    </row>
    <row r="8" spans="1:36" s="100" customFormat="1" ht="30" customHeight="1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D8" s="103" t="s">
        <v>132</v>
      </c>
      <c r="AE8" s="105" t="s">
        <v>84</v>
      </c>
      <c r="AF8" s="105" t="s">
        <v>130</v>
      </c>
      <c r="AG8" s="105" t="s">
        <v>135</v>
      </c>
      <c r="AH8" s="107" t="s">
        <v>84</v>
      </c>
      <c r="AI8" s="107" t="s">
        <v>130</v>
      </c>
      <c r="AJ8" s="107" t="s">
        <v>135</v>
      </c>
    </row>
    <row r="9" spans="1:36" ht="21" customHeight="1">
      <c r="A9" s="101">
        <v>1</v>
      </c>
      <c r="B9" s="102"/>
      <c r="C9" s="102"/>
      <c r="D9" s="102"/>
      <c r="E9" s="102"/>
      <c r="F9" s="102">
        <v>365</v>
      </c>
      <c r="G9" s="102">
        <v>24</v>
      </c>
      <c r="H9" s="102">
        <v>1</v>
      </c>
      <c r="I9" s="102" t="s">
        <v>508</v>
      </c>
      <c r="J9" s="102"/>
      <c r="K9" s="102"/>
      <c r="L9" s="102">
        <v>22</v>
      </c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>
        <f>SUM(J9:Z9)</f>
        <v>22</v>
      </c>
      <c r="AD9">
        <f>F9*G9</f>
        <v>8760</v>
      </c>
      <c r="AE9">
        <f>SUMPRODUCT(J9:Y9,電気使用量!$D$6:$S$6)</f>
        <v>1716</v>
      </c>
      <c r="AF9">
        <f>AE9/1000</f>
        <v>1.716</v>
      </c>
      <c r="AG9">
        <f>AD9*AF9</f>
        <v>15032.16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</row>
    <row r="11" spans="1:36" ht="21" customHeight="1">
      <c r="A11" s="101">
        <v>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</row>
    <row r="12" spans="1:36" ht="21" customHeight="1">
      <c r="A12" s="101">
        <v>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</row>
    <row r="13" spans="1:36" ht="21" customHeight="1">
      <c r="A13" s="101">
        <v>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</row>
    <row r="14" spans="1:36" ht="21" customHeight="1">
      <c r="A14" s="101">
        <v>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</row>
    <row r="15" spans="1:36" ht="21" customHeight="1">
      <c r="A15" s="101">
        <v>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</row>
    <row r="16" spans="1:36" ht="21" customHeight="1">
      <c r="A16" s="101">
        <v>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</row>
    <row r="17" spans="1:28" ht="21" customHeight="1">
      <c r="A17" s="101">
        <v>9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:28" ht="21" customHeight="1">
      <c r="A18" s="101">
        <v>10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:28" ht="21" customHeight="1">
      <c r="A19" s="101">
        <v>11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:28" ht="21" customHeight="1">
      <c r="A20" s="101">
        <v>12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:28" ht="21" customHeight="1">
      <c r="A21" s="101">
        <v>13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28" ht="21" customHeight="1">
      <c r="A22" s="101">
        <v>14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8" ht="21" customHeight="1">
      <c r="A23" s="101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1:28" ht="21" customHeight="1">
      <c r="A24" s="101">
        <v>16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28" ht="21" customHeight="1">
      <c r="A25" s="101">
        <v>17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28" ht="21" customHeight="1">
      <c r="A26" s="101">
        <v>18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</row>
    <row r="27" spans="1:28" ht="21" customHeight="1">
      <c r="A27" s="101">
        <v>19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</row>
    <row r="28" spans="1:28" ht="21" customHeight="1">
      <c r="A28" s="101">
        <v>20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</row>
    <row r="29" spans="1:28" ht="21" customHeight="1">
      <c r="A29" s="101">
        <v>21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</row>
    <row r="30" spans="1:28">
      <c r="A30" s="101">
        <v>22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</row>
    <row r="31" spans="1:28">
      <c r="A31" s="101">
        <v>23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</row>
    <row r="32" spans="1:28">
      <c r="A32" s="101">
        <v>24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</row>
    <row r="33" spans="10:28">
      <c r="J33">
        <f>SUM(J9:J32)</f>
        <v>0</v>
      </c>
      <c r="K33">
        <f t="shared" ref="K33:AB33" si="0">SUM(K9:K32)</f>
        <v>0</v>
      </c>
      <c r="L33">
        <f t="shared" si="0"/>
        <v>22</v>
      </c>
      <c r="M33">
        <f t="shared" si="0"/>
        <v>0</v>
      </c>
      <c r="N33">
        <f t="shared" si="0"/>
        <v>0</v>
      </c>
      <c r="O33">
        <f t="shared" si="0"/>
        <v>0</v>
      </c>
      <c r="P33">
        <f t="shared" si="0"/>
        <v>0</v>
      </c>
      <c r="Q33">
        <f t="shared" si="0"/>
        <v>0</v>
      </c>
      <c r="R33">
        <f t="shared" si="0"/>
        <v>0</v>
      </c>
      <c r="S33">
        <f t="shared" si="0"/>
        <v>0</v>
      </c>
      <c r="T33">
        <f t="shared" si="0"/>
        <v>0</v>
      </c>
      <c r="U33">
        <f t="shared" si="0"/>
        <v>0</v>
      </c>
      <c r="V33">
        <f t="shared" si="0"/>
        <v>0</v>
      </c>
      <c r="W33">
        <f t="shared" si="0"/>
        <v>0</v>
      </c>
      <c r="X33">
        <f t="shared" si="0"/>
        <v>0</v>
      </c>
      <c r="Y33">
        <f t="shared" si="0"/>
        <v>0</v>
      </c>
      <c r="Z33">
        <f t="shared" si="0"/>
        <v>0</v>
      </c>
      <c r="AB33">
        <f t="shared" si="0"/>
        <v>22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6EEC-768B-4417-9957-F749BC9601DF}">
  <sheetPr>
    <tabColor rgb="FFFFFF00"/>
    <pageSetUpPr fitToPage="1"/>
  </sheetPr>
  <dimension ref="B2:I93"/>
  <sheetViews>
    <sheetView view="pageBreakPreview" topLeftCell="A2" zoomScaleNormal="100" zoomScaleSheetLayoutView="100" workbookViewId="0">
      <selection activeCell="B2" sqref="B2"/>
    </sheetView>
  </sheetViews>
  <sheetFormatPr defaultRowHeight="18.75"/>
  <cols>
    <col min="2" max="2" width="5.75" customWidth="1"/>
    <col min="3" max="3" width="53.75" customWidth="1"/>
    <col min="4" max="4" width="7.375" customWidth="1"/>
    <col min="5" max="9" width="14.5" customWidth="1"/>
  </cols>
  <sheetData>
    <row r="2" spans="2:9">
      <c r="B2" s="1" t="s">
        <v>982</v>
      </c>
      <c r="C2" s="2"/>
      <c r="D2" s="4"/>
      <c r="E2" s="4"/>
      <c r="F2" s="4"/>
      <c r="G2" s="4"/>
      <c r="H2" s="4"/>
      <c r="I2" s="4"/>
    </row>
    <row r="3" spans="2:9" ht="21">
      <c r="B3" s="6" t="s">
        <v>974</v>
      </c>
      <c r="C3" s="6"/>
      <c r="D3" s="6"/>
      <c r="E3" s="6"/>
      <c r="F3" s="6"/>
      <c r="G3" s="6"/>
      <c r="H3" s="6"/>
      <c r="I3" s="6"/>
    </row>
    <row r="4" spans="2:9" ht="19.5" thickBot="1">
      <c r="B4" s="53"/>
      <c r="C4" s="53"/>
      <c r="D4" s="54"/>
      <c r="E4" s="50"/>
      <c r="F4" s="3"/>
      <c r="G4" s="50"/>
      <c r="H4" s="50"/>
      <c r="I4" s="55" t="s">
        <v>24</v>
      </c>
    </row>
    <row r="5" spans="2:9">
      <c r="B5" s="10"/>
      <c r="C5" s="11" t="s">
        <v>989</v>
      </c>
      <c r="D5" s="12"/>
      <c r="E5" s="56"/>
      <c r="F5" s="57"/>
      <c r="G5" s="58" t="s">
        <v>25</v>
      </c>
      <c r="H5" s="58"/>
      <c r="I5" s="59"/>
    </row>
    <row r="6" spans="2:9" ht="19.5" thickBot="1">
      <c r="B6" s="18" t="s">
        <v>1</v>
      </c>
      <c r="C6" s="19" t="s">
        <v>2</v>
      </c>
      <c r="D6" s="20" t="s">
        <v>4</v>
      </c>
      <c r="E6" s="60" t="s">
        <v>26</v>
      </c>
      <c r="F6" s="61" t="s">
        <v>27</v>
      </c>
      <c r="G6" s="61" t="s">
        <v>28</v>
      </c>
      <c r="H6" s="61" t="s">
        <v>29</v>
      </c>
      <c r="I6" s="62" t="s">
        <v>30</v>
      </c>
    </row>
    <row r="7" spans="2:9">
      <c r="B7" s="33">
        <v>1</v>
      </c>
      <c r="C7" s="244" t="s">
        <v>31</v>
      </c>
      <c r="D7" s="63">
        <f>'第19号様式（使用照明器具提案書）'!E7</f>
        <v>422</v>
      </c>
      <c r="E7" s="64"/>
      <c r="F7" s="65"/>
      <c r="G7" s="65"/>
      <c r="H7" s="66">
        <f>SUM(E7:G7)</f>
        <v>0</v>
      </c>
      <c r="I7" s="67">
        <f>D7*H7</f>
        <v>0</v>
      </c>
    </row>
    <row r="8" spans="2:9">
      <c r="B8" s="33">
        <v>2</v>
      </c>
      <c r="C8" s="245" t="s">
        <v>32</v>
      </c>
      <c r="D8" s="63">
        <f>'第19号様式（使用照明器具提案書）'!E8</f>
        <v>63</v>
      </c>
      <c r="E8" s="64"/>
      <c r="F8" s="65"/>
      <c r="G8" s="65"/>
      <c r="H8" s="66">
        <f t="shared" ref="H8:H10" si="0">SUM(E8:G8)</f>
        <v>0</v>
      </c>
      <c r="I8" s="67">
        <f t="shared" ref="I8:I10" si="1">D8*H8</f>
        <v>0</v>
      </c>
    </row>
    <row r="9" spans="2:9">
      <c r="B9" s="33">
        <v>3</v>
      </c>
      <c r="C9" s="245" t="s">
        <v>50</v>
      </c>
      <c r="D9" s="63">
        <f>'第19号様式（使用照明器具提案書）'!E9</f>
        <v>65</v>
      </c>
      <c r="E9" s="64"/>
      <c r="F9" s="65"/>
      <c r="G9" s="65"/>
      <c r="H9" s="66">
        <f t="shared" si="0"/>
        <v>0</v>
      </c>
      <c r="I9" s="67">
        <f t="shared" si="1"/>
        <v>0</v>
      </c>
    </row>
    <row r="10" spans="2:9">
      <c r="B10" s="33">
        <v>4</v>
      </c>
      <c r="C10" s="245" t="s">
        <v>51</v>
      </c>
      <c r="D10" s="63">
        <f>'第19号様式（使用照明器具提案書）'!E10</f>
        <v>44</v>
      </c>
      <c r="E10" s="64"/>
      <c r="F10" s="65"/>
      <c r="G10" s="65"/>
      <c r="H10" s="66">
        <f t="shared" si="0"/>
        <v>0</v>
      </c>
      <c r="I10" s="67">
        <f t="shared" si="1"/>
        <v>0</v>
      </c>
    </row>
    <row r="11" spans="2:9">
      <c r="B11" s="33">
        <v>5</v>
      </c>
      <c r="C11" s="245" t="s">
        <v>33</v>
      </c>
      <c r="D11" s="63">
        <f>'第19号様式（使用照明器具提案書）'!E11</f>
        <v>164</v>
      </c>
      <c r="E11" s="64"/>
      <c r="F11" s="65"/>
      <c r="G11" s="65"/>
      <c r="H11" s="66">
        <f t="shared" ref="H11:H74" si="2">SUM(E11:G11)</f>
        <v>0</v>
      </c>
      <c r="I11" s="67">
        <f t="shared" ref="I11:I74" si="3">D11*H11</f>
        <v>0</v>
      </c>
    </row>
    <row r="12" spans="2:9">
      <c r="B12" s="33">
        <v>6</v>
      </c>
      <c r="C12" s="245" t="s">
        <v>34</v>
      </c>
      <c r="D12" s="63">
        <f>'第19号様式（使用照明器具提案書）'!E12</f>
        <v>353</v>
      </c>
      <c r="E12" s="64"/>
      <c r="F12" s="65"/>
      <c r="G12" s="65"/>
      <c r="H12" s="66">
        <f t="shared" si="2"/>
        <v>0</v>
      </c>
      <c r="I12" s="67">
        <f t="shared" si="3"/>
        <v>0</v>
      </c>
    </row>
    <row r="13" spans="2:9">
      <c r="B13" s="33">
        <v>7</v>
      </c>
      <c r="C13" s="245" t="s">
        <v>52</v>
      </c>
      <c r="D13" s="63">
        <f>'第19号様式（使用照明器具提案書）'!E13</f>
        <v>44</v>
      </c>
      <c r="E13" s="64"/>
      <c r="F13" s="65"/>
      <c r="G13" s="65"/>
      <c r="H13" s="66">
        <f t="shared" si="2"/>
        <v>0</v>
      </c>
      <c r="I13" s="67">
        <f t="shared" si="3"/>
        <v>0</v>
      </c>
    </row>
    <row r="14" spans="2:9">
      <c r="B14" s="33">
        <v>8</v>
      </c>
      <c r="C14" s="245" t="s">
        <v>35</v>
      </c>
      <c r="D14" s="63">
        <f>'第19号様式（使用照明器具提案書）'!E14</f>
        <v>11</v>
      </c>
      <c r="E14" s="64"/>
      <c r="F14" s="65"/>
      <c r="G14" s="65"/>
      <c r="H14" s="66">
        <f t="shared" si="2"/>
        <v>0</v>
      </c>
      <c r="I14" s="67">
        <f t="shared" si="3"/>
        <v>0</v>
      </c>
    </row>
    <row r="15" spans="2:9">
      <c r="B15" s="33">
        <v>9</v>
      </c>
      <c r="C15" s="245" t="s">
        <v>36</v>
      </c>
      <c r="D15" s="63">
        <f>'第19号様式（使用照明器具提案書）'!E15</f>
        <v>51</v>
      </c>
      <c r="E15" s="64"/>
      <c r="F15" s="65"/>
      <c r="G15" s="65"/>
      <c r="H15" s="66">
        <f t="shared" si="2"/>
        <v>0</v>
      </c>
      <c r="I15" s="67">
        <f t="shared" si="3"/>
        <v>0</v>
      </c>
    </row>
    <row r="16" spans="2:9">
      <c r="B16" s="33">
        <v>10</v>
      </c>
      <c r="C16" s="245" t="s">
        <v>971</v>
      </c>
      <c r="D16" s="63">
        <f>'第19号様式（使用照明器具提案書）'!E16</f>
        <v>67</v>
      </c>
      <c r="E16" s="64"/>
      <c r="F16" s="65"/>
      <c r="G16" s="65"/>
      <c r="H16" s="66">
        <f t="shared" si="2"/>
        <v>0</v>
      </c>
      <c r="I16" s="67">
        <f t="shared" si="3"/>
        <v>0</v>
      </c>
    </row>
    <row r="17" spans="2:9">
      <c r="B17" s="33">
        <v>11</v>
      </c>
      <c r="C17" s="245" t="s">
        <v>972</v>
      </c>
      <c r="D17" s="63">
        <f>'第19号様式（使用照明器具提案書）'!E17</f>
        <v>5</v>
      </c>
      <c r="E17" s="64"/>
      <c r="F17" s="65"/>
      <c r="G17" s="65"/>
      <c r="H17" s="66">
        <f t="shared" si="2"/>
        <v>0</v>
      </c>
      <c r="I17" s="67">
        <f t="shared" si="3"/>
        <v>0</v>
      </c>
    </row>
    <row r="18" spans="2:9">
      <c r="B18" s="33">
        <v>12</v>
      </c>
      <c r="C18" s="245" t="s">
        <v>37</v>
      </c>
      <c r="D18" s="63">
        <f>'第19号様式（使用照明器具提案書）'!E18</f>
        <v>313</v>
      </c>
      <c r="E18" s="64"/>
      <c r="F18" s="65"/>
      <c r="G18" s="65"/>
      <c r="H18" s="66">
        <f t="shared" si="2"/>
        <v>0</v>
      </c>
      <c r="I18" s="67">
        <f t="shared" si="3"/>
        <v>0</v>
      </c>
    </row>
    <row r="19" spans="2:9">
      <c r="B19" s="33">
        <v>13</v>
      </c>
      <c r="C19" s="245" t="s">
        <v>38</v>
      </c>
      <c r="D19" s="63">
        <f>'第19号様式（使用照明器具提案書）'!E19</f>
        <v>770</v>
      </c>
      <c r="E19" s="64"/>
      <c r="F19" s="65"/>
      <c r="G19" s="65"/>
      <c r="H19" s="66">
        <f t="shared" si="2"/>
        <v>0</v>
      </c>
      <c r="I19" s="67">
        <f t="shared" si="3"/>
        <v>0</v>
      </c>
    </row>
    <row r="20" spans="2:9">
      <c r="B20" s="33">
        <v>14</v>
      </c>
      <c r="C20" s="246" t="s">
        <v>899</v>
      </c>
      <c r="D20" s="63">
        <f>'第19号様式（使用照明器具提案書）'!E20</f>
        <v>16</v>
      </c>
      <c r="E20" s="64"/>
      <c r="F20" s="65"/>
      <c r="G20" s="65"/>
      <c r="H20" s="66">
        <f t="shared" si="2"/>
        <v>0</v>
      </c>
      <c r="I20" s="67">
        <f t="shared" si="3"/>
        <v>0</v>
      </c>
    </row>
    <row r="21" spans="2:9">
      <c r="B21" s="33">
        <v>15</v>
      </c>
      <c r="C21" s="246" t="s">
        <v>900</v>
      </c>
      <c r="D21" s="63">
        <f>'第19号様式（使用照明器具提案書）'!E21</f>
        <v>42</v>
      </c>
      <c r="E21" s="64"/>
      <c r="F21" s="65"/>
      <c r="G21" s="65"/>
      <c r="H21" s="66">
        <f t="shared" si="2"/>
        <v>0</v>
      </c>
      <c r="I21" s="67">
        <f t="shared" si="3"/>
        <v>0</v>
      </c>
    </row>
    <row r="22" spans="2:9">
      <c r="B22" s="33">
        <v>16</v>
      </c>
      <c r="C22" s="246" t="s">
        <v>901</v>
      </c>
      <c r="D22" s="63">
        <f>'第19号様式（使用照明器具提案書）'!E22</f>
        <v>33</v>
      </c>
      <c r="E22" s="64"/>
      <c r="F22" s="65"/>
      <c r="G22" s="65"/>
      <c r="H22" s="66">
        <f t="shared" si="2"/>
        <v>0</v>
      </c>
      <c r="I22" s="67">
        <f t="shared" si="3"/>
        <v>0</v>
      </c>
    </row>
    <row r="23" spans="2:9">
      <c r="B23" s="33">
        <v>17</v>
      </c>
      <c r="C23" s="246" t="s">
        <v>902</v>
      </c>
      <c r="D23" s="63">
        <f>'第19号様式（使用照明器具提案書）'!E23</f>
        <v>8</v>
      </c>
      <c r="E23" s="64"/>
      <c r="F23" s="65"/>
      <c r="G23" s="65"/>
      <c r="H23" s="66">
        <f t="shared" si="2"/>
        <v>0</v>
      </c>
      <c r="I23" s="67">
        <f t="shared" si="3"/>
        <v>0</v>
      </c>
    </row>
    <row r="24" spans="2:9">
      <c r="B24" s="33">
        <v>18</v>
      </c>
      <c r="C24" s="246" t="s">
        <v>903</v>
      </c>
      <c r="D24" s="63">
        <f>'第19号様式（使用照明器具提案書）'!E24</f>
        <v>2</v>
      </c>
      <c r="E24" s="64"/>
      <c r="F24" s="65"/>
      <c r="G24" s="65"/>
      <c r="H24" s="66">
        <f t="shared" si="2"/>
        <v>0</v>
      </c>
      <c r="I24" s="67">
        <f t="shared" si="3"/>
        <v>0</v>
      </c>
    </row>
    <row r="25" spans="2:9">
      <c r="B25" s="33">
        <v>19</v>
      </c>
      <c r="C25" s="246" t="s">
        <v>904</v>
      </c>
      <c r="D25" s="63">
        <f>'第19号様式（使用照明器具提案書）'!E25</f>
        <v>11</v>
      </c>
      <c r="E25" s="64"/>
      <c r="F25" s="65"/>
      <c r="G25" s="65"/>
      <c r="H25" s="66">
        <f t="shared" si="2"/>
        <v>0</v>
      </c>
      <c r="I25" s="67">
        <f t="shared" si="3"/>
        <v>0</v>
      </c>
    </row>
    <row r="26" spans="2:9">
      <c r="B26" s="33">
        <v>20</v>
      </c>
      <c r="C26" s="246" t="s">
        <v>905</v>
      </c>
      <c r="D26" s="63">
        <f>'第19号様式（使用照明器具提案書）'!E26</f>
        <v>29</v>
      </c>
      <c r="E26" s="64"/>
      <c r="F26" s="65"/>
      <c r="G26" s="65"/>
      <c r="H26" s="66">
        <f t="shared" si="2"/>
        <v>0</v>
      </c>
      <c r="I26" s="67">
        <f t="shared" si="3"/>
        <v>0</v>
      </c>
    </row>
    <row r="27" spans="2:9">
      <c r="B27" s="33">
        <v>21</v>
      </c>
      <c r="C27" s="246" t="s">
        <v>906</v>
      </c>
      <c r="D27" s="63">
        <f>'第19号様式（使用照明器具提案書）'!E27</f>
        <v>1</v>
      </c>
      <c r="E27" s="64"/>
      <c r="F27" s="65"/>
      <c r="G27" s="65"/>
      <c r="H27" s="66">
        <f t="shared" si="2"/>
        <v>0</v>
      </c>
      <c r="I27" s="67">
        <f t="shared" si="3"/>
        <v>0</v>
      </c>
    </row>
    <row r="28" spans="2:9">
      <c r="B28" s="33">
        <v>22</v>
      </c>
      <c r="C28" s="246" t="s">
        <v>907</v>
      </c>
      <c r="D28" s="63">
        <f>'第19号様式（使用照明器具提案書）'!E28</f>
        <v>1</v>
      </c>
      <c r="E28" s="64"/>
      <c r="F28" s="65"/>
      <c r="G28" s="65"/>
      <c r="H28" s="66">
        <f t="shared" si="2"/>
        <v>0</v>
      </c>
      <c r="I28" s="67">
        <f t="shared" si="3"/>
        <v>0</v>
      </c>
    </row>
    <row r="29" spans="2:9">
      <c r="B29" s="33">
        <v>23</v>
      </c>
      <c r="C29" s="246" t="s">
        <v>908</v>
      </c>
      <c r="D29" s="63">
        <f>'第19号様式（使用照明器具提案書）'!E29</f>
        <v>1</v>
      </c>
      <c r="E29" s="64"/>
      <c r="F29" s="65"/>
      <c r="G29" s="65"/>
      <c r="H29" s="66">
        <f t="shared" si="2"/>
        <v>0</v>
      </c>
      <c r="I29" s="67">
        <f t="shared" si="3"/>
        <v>0</v>
      </c>
    </row>
    <row r="30" spans="2:9">
      <c r="B30" s="33">
        <v>24</v>
      </c>
      <c r="C30" s="246" t="s">
        <v>909</v>
      </c>
      <c r="D30" s="63">
        <f>'第19号様式（使用照明器具提案書）'!E30</f>
        <v>1</v>
      </c>
      <c r="E30" s="64"/>
      <c r="F30" s="65"/>
      <c r="G30" s="65"/>
      <c r="H30" s="66">
        <f t="shared" si="2"/>
        <v>0</v>
      </c>
      <c r="I30" s="67">
        <f t="shared" si="3"/>
        <v>0</v>
      </c>
    </row>
    <row r="31" spans="2:9">
      <c r="B31" s="33">
        <v>25</v>
      </c>
      <c r="C31" s="246" t="s">
        <v>910</v>
      </c>
      <c r="D31" s="63">
        <f>'第19号様式（使用照明器具提案書）'!E31</f>
        <v>2</v>
      </c>
      <c r="E31" s="64"/>
      <c r="F31" s="65"/>
      <c r="G31" s="65"/>
      <c r="H31" s="66">
        <f t="shared" si="2"/>
        <v>0</v>
      </c>
      <c r="I31" s="67">
        <f t="shared" si="3"/>
        <v>0</v>
      </c>
    </row>
    <row r="32" spans="2:9">
      <c r="B32" s="33">
        <v>26</v>
      </c>
      <c r="C32" s="246" t="s">
        <v>911</v>
      </c>
      <c r="D32" s="63">
        <f>'第19号様式（使用照明器具提案書）'!E32</f>
        <v>1</v>
      </c>
      <c r="E32" s="64"/>
      <c r="F32" s="65"/>
      <c r="G32" s="65"/>
      <c r="H32" s="66">
        <f t="shared" si="2"/>
        <v>0</v>
      </c>
      <c r="I32" s="67">
        <f t="shared" si="3"/>
        <v>0</v>
      </c>
    </row>
    <row r="33" spans="2:9">
      <c r="B33" s="33">
        <v>27</v>
      </c>
      <c r="C33" s="246" t="s">
        <v>912</v>
      </c>
      <c r="D33" s="63">
        <f>'第19号様式（使用照明器具提案書）'!E33</f>
        <v>1</v>
      </c>
      <c r="E33" s="64"/>
      <c r="F33" s="65"/>
      <c r="G33" s="65"/>
      <c r="H33" s="66">
        <f t="shared" si="2"/>
        <v>0</v>
      </c>
      <c r="I33" s="67">
        <f t="shared" si="3"/>
        <v>0</v>
      </c>
    </row>
    <row r="34" spans="2:9">
      <c r="B34" s="33">
        <v>28</v>
      </c>
      <c r="C34" s="246" t="s">
        <v>913</v>
      </c>
      <c r="D34" s="63">
        <f>'第19号様式（使用照明器具提案書）'!E34</f>
        <v>2</v>
      </c>
      <c r="E34" s="64"/>
      <c r="F34" s="65"/>
      <c r="G34" s="65"/>
      <c r="H34" s="66">
        <f t="shared" si="2"/>
        <v>0</v>
      </c>
      <c r="I34" s="67">
        <f t="shared" si="3"/>
        <v>0</v>
      </c>
    </row>
    <row r="35" spans="2:9">
      <c r="B35" s="33">
        <v>29</v>
      </c>
      <c r="C35" s="246" t="s">
        <v>914</v>
      </c>
      <c r="D35" s="63">
        <f>'第19号様式（使用照明器具提案書）'!E35</f>
        <v>9</v>
      </c>
      <c r="E35" s="64"/>
      <c r="F35" s="65"/>
      <c r="G35" s="65"/>
      <c r="H35" s="66">
        <f t="shared" si="2"/>
        <v>0</v>
      </c>
      <c r="I35" s="67">
        <f t="shared" si="3"/>
        <v>0</v>
      </c>
    </row>
    <row r="36" spans="2:9">
      <c r="B36" s="33">
        <v>30</v>
      </c>
      <c r="C36" s="246" t="s">
        <v>915</v>
      </c>
      <c r="D36" s="63">
        <f>'第19号様式（使用照明器具提案書）'!E36</f>
        <v>2</v>
      </c>
      <c r="E36" s="64"/>
      <c r="F36" s="65"/>
      <c r="G36" s="65"/>
      <c r="H36" s="66">
        <f t="shared" si="2"/>
        <v>0</v>
      </c>
      <c r="I36" s="67">
        <f t="shared" si="3"/>
        <v>0</v>
      </c>
    </row>
    <row r="37" spans="2:9">
      <c r="B37" s="33">
        <v>31</v>
      </c>
      <c r="C37" s="246" t="s">
        <v>916</v>
      </c>
      <c r="D37" s="63">
        <f>'第19号様式（使用照明器具提案書）'!E37</f>
        <v>4</v>
      </c>
      <c r="E37" s="64"/>
      <c r="F37" s="65"/>
      <c r="G37" s="65"/>
      <c r="H37" s="66">
        <f t="shared" si="2"/>
        <v>0</v>
      </c>
      <c r="I37" s="67">
        <f t="shared" si="3"/>
        <v>0</v>
      </c>
    </row>
    <row r="38" spans="2:9">
      <c r="B38" s="33">
        <v>32</v>
      </c>
      <c r="C38" s="246" t="s">
        <v>917</v>
      </c>
      <c r="D38" s="63">
        <f>'第19号様式（使用照明器具提案書）'!E38</f>
        <v>1</v>
      </c>
      <c r="E38" s="64"/>
      <c r="F38" s="65"/>
      <c r="G38" s="65"/>
      <c r="H38" s="66">
        <f t="shared" si="2"/>
        <v>0</v>
      </c>
      <c r="I38" s="67">
        <f t="shared" si="3"/>
        <v>0</v>
      </c>
    </row>
    <row r="39" spans="2:9">
      <c r="B39" s="33">
        <v>33</v>
      </c>
      <c r="C39" s="246" t="s">
        <v>918</v>
      </c>
      <c r="D39" s="63">
        <f>'第19号様式（使用照明器具提案書）'!E39</f>
        <v>6</v>
      </c>
      <c r="E39" s="64"/>
      <c r="F39" s="65"/>
      <c r="G39" s="65"/>
      <c r="H39" s="66">
        <f t="shared" si="2"/>
        <v>0</v>
      </c>
      <c r="I39" s="67">
        <f t="shared" si="3"/>
        <v>0</v>
      </c>
    </row>
    <row r="40" spans="2:9">
      <c r="B40" s="33">
        <v>34</v>
      </c>
      <c r="C40" s="246" t="s">
        <v>919</v>
      </c>
      <c r="D40" s="63">
        <f>'第19号様式（使用照明器具提案書）'!E40</f>
        <v>25</v>
      </c>
      <c r="E40" s="64"/>
      <c r="F40" s="65"/>
      <c r="G40" s="65"/>
      <c r="H40" s="66">
        <f t="shared" si="2"/>
        <v>0</v>
      </c>
      <c r="I40" s="67">
        <f t="shared" si="3"/>
        <v>0</v>
      </c>
    </row>
    <row r="41" spans="2:9">
      <c r="B41" s="33">
        <v>35</v>
      </c>
      <c r="C41" s="246" t="s">
        <v>920</v>
      </c>
      <c r="D41" s="63">
        <f>'第19号様式（使用照明器具提案書）'!E41</f>
        <v>7</v>
      </c>
      <c r="E41" s="64"/>
      <c r="F41" s="65"/>
      <c r="G41" s="65"/>
      <c r="H41" s="66">
        <f t="shared" si="2"/>
        <v>0</v>
      </c>
      <c r="I41" s="67">
        <f t="shared" si="3"/>
        <v>0</v>
      </c>
    </row>
    <row r="42" spans="2:9">
      <c r="B42" s="33">
        <v>36</v>
      </c>
      <c r="C42" s="246" t="s">
        <v>921</v>
      </c>
      <c r="D42" s="63">
        <f>'第19号様式（使用照明器具提案書）'!E42</f>
        <v>20</v>
      </c>
      <c r="E42" s="64"/>
      <c r="F42" s="65"/>
      <c r="G42" s="65"/>
      <c r="H42" s="66">
        <f t="shared" si="2"/>
        <v>0</v>
      </c>
      <c r="I42" s="67">
        <f t="shared" si="3"/>
        <v>0</v>
      </c>
    </row>
    <row r="43" spans="2:9">
      <c r="B43" s="33">
        <v>37</v>
      </c>
      <c r="C43" s="246" t="s">
        <v>922</v>
      </c>
      <c r="D43" s="63">
        <f>'第19号様式（使用照明器具提案書）'!E43</f>
        <v>1</v>
      </c>
      <c r="E43" s="64"/>
      <c r="F43" s="65"/>
      <c r="G43" s="65"/>
      <c r="H43" s="66">
        <f t="shared" si="2"/>
        <v>0</v>
      </c>
      <c r="I43" s="67">
        <f t="shared" si="3"/>
        <v>0</v>
      </c>
    </row>
    <row r="44" spans="2:9">
      <c r="B44" s="33">
        <v>38</v>
      </c>
      <c r="C44" s="246" t="s">
        <v>923</v>
      </c>
      <c r="D44" s="63">
        <f>'第19号様式（使用照明器具提案書）'!E44</f>
        <v>1</v>
      </c>
      <c r="E44" s="64"/>
      <c r="F44" s="65"/>
      <c r="G44" s="65"/>
      <c r="H44" s="66">
        <f t="shared" si="2"/>
        <v>0</v>
      </c>
      <c r="I44" s="67">
        <f t="shared" si="3"/>
        <v>0</v>
      </c>
    </row>
    <row r="45" spans="2:9">
      <c r="B45" s="33">
        <v>39</v>
      </c>
      <c r="C45" s="246" t="s">
        <v>924</v>
      </c>
      <c r="D45" s="63">
        <f>'第19号様式（使用照明器具提案書）'!E45</f>
        <v>5</v>
      </c>
      <c r="E45" s="64"/>
      <c r="F45" s="65"/>
      <c r="G45" s="65"/>
      <c r="H45" s="66">
        <f t="shared" si="2"/>
        <v>0</v>
      </c>
      <c r="I45" s="67">
        <f t="shared" si="3"/>
        <v>0</v>
      </c>
    </row>
    <row r="46" spans="2:9">
      <c r="B46" s="33">
        <v>40</v>
      </c>
      <c r="C46" s="246" t="s">
        <v>925</v>
      </c>
      <c r="D46" s="63">
        <f>'第19号様式（使用照明器具提案書）'!E46</f>
        <v>22</v>
      </c>
      <c r="E46" s="64"/>
      <c r="F46" s="65"/>
      <c r="G46" s="65"/>
      <c r="H46" s="66">
        <f t="shared" si="2"/>
        <v>0</v>
      </c>
      <c r="I46" s="67">
        <f t="shared" si="3"/>
        <v>0</v>
      </c>
    </row>
    <row r="47" spans="2:9">
      <c r="B47" s="33">
        <v>41</v>
      </c>
      <c r="C47" s="246" t="s">
        <v>926</v>
      </c>
      <c r="D47" s="63">
        <f>'第19号様式（使用照明器具提案書）'!E47</f>
        <v>2</v>
      </c>
      <c r="E47" s="64"/>
      <c r="F47" s="65"/>
      <c r="G47" s="65"/>
      <c r="H47" s="66">
        <f t="shared" si="2"/>
        <v>0</v>
      </c>
      <c r="I47" s="67">
        <f t="shared" si="3"/>
        <v>0</v>
      </c>
    </row>
    <row r="48" spans="2:9">
      <c r="B48" s="33">
        <v>42</v>
      </c>
      <c r="C48" s="246" t="s">
        <v>927</v>
      </c>
      <c r="D48" s="63">
        <f>'第19号様式（使用照明器具提案書）'!E48</f>
        <v>6</v>
      </c>
      <c r="E48" s="64"/>
      <c r="F48" s="65"/>
      <c r="G48" s="65"/>
      <c r="H48" s="66">
        <f t="shared" si="2"/>
        <v>0</v>
      </c>
      <c r="I48" s="67">
        <f t="shared" si="3"/>
        <v>0</v>
      </c>
    </row>
    <row r="49" spans="2:9">
      <c r="B49" s="33">
        <v>43</v>
      </c>
      <c r="C49" s="246" t="s">
        <v>928</v>
      </c>
      <c r="D49" s="63">
        <f>'第19号様式（使用照明器具提案書）'!E49</f>
        <v>3</v>
      </c>
      <c r="E49" s="64"/>
      <c r="F49" s="65"/>
      <c r="G49" s="65"/>
      <c r="H49" s="66">
        <f t="shared" si="2"/>
        <v>0</v>
      </c>
      <c r="I49" s="67">
        <f t="shared" si="3"/>
        <v>0</v>
      </c>
    </row>
    <row r="50" spans="2:9">
      <c r="B50" s="33">
        <v>44</v>
      </c>
      <c r="C50" s="246" t="s">
        <v>929</v>
      </c>
      <c r="D50" s="63">
        <f>'第19号様式（使用照明器具提案書）'!E50</f>
        <v>5</v>
      </c>
      <c r="E50" s="64"/>
      <c r="F50" s="65"/>
      <c r="G50" s="65"/>
      <c r="H50" s="66">
        <f t="shared" si="2"/>
        <v>0</v>
      </c>
      <c r="I50" s="67">
        <f t="shared" si="3"/>
        <v>0</v>
      </c>
    </row>
    <row r="51" spans="2:9">
      <c r="B51" s="33">
        <v>45</v>
      </c>
      <c r="C51" s="246" t="s">
        <v>930</v>
      </c>
      <c r="D51" s="63">
        <f>'第19号様式（使用照明器具提案書）'!E51</f>
        <v>1</v>
      </c>
      <c r="E51" s="64"/>
      <c r="F51" s="65"/>
      <c r="G51" s="65"/>
      <c r="H51" s="66">
        <f t="shared" si="2"/>
        <v>0</v>
      </c>
      <c r="I51" s="67">
        <f t="shared" si="3"/>
        <v>0</v>
      </c>
    </row>
    <row r="52" spans="2:9">
      <c r="B52" s="33">
        <v>46</v>
      </c>
      <c r="C52" s="246" t="s">
        <v>931</v>
      </c>
      <c r="D52" s="63">
        <f>'第19号様式（使用照明器具提案書）'!E52</f>
        <v>2</v>
      </c>
      <c r="E52" s="64"/>
      <c r="F52" s="65"/>
      <c r="G52" s="65"/>
      <c r="H52" s="66">
        <f t="shared" si="2"/>
        <v>0</v>
      </c>
      <c r="I52" s="67">
        <f t="shared" si="3"/>
        <v>0</v>
      </c>
    </row>
    <row r="53" spans="2:9">
      <c r="B53" s="33">
        <v>47</v>
      </c>
      <c r="C53" s="246" t="s">
        <v>932</v>
      </c>
      <c r="D53" s="63">
        <f>'第19号様式（使用照明器具提案書）'!E53</f>
        <v>2</v>
      </c>
      <c r="E53" s="64"/>
      <c r="F53" s="65"/>
      <c r="G53" s="65"/>
      <c r="H53" s="66">
        <f t="shared" si="2"/>
        <v>0</v>
      </c>
      <c r="I53" s="67">
        <f t="shared" si="3"/>
        <v>0</v>
      </c>
    </row>
    <row r="54" spans="2:9">
      <c r="B54" s="33">
        <v>48</v>
      </c>
      <c r="C54" s="246" t="s">
        <v>933</v>
      </c>
      <c r="D54" s="63">
        <f>'第19号様式（使用照明器具提案書）'!E54</f>
        <v>11</v>
      </c>
      <c r="E54" s="64"/>
      <c r="F54" s="65"/>
      <c r="G54" s="65"/>
      <c r="H54" s="66">
        <f t="shared" si="2"/>
        <v>0</v>
      </c>
      <c r="I54" s="67">
        <f t="shared" si="3"/>
        <v>0</v>
      </c>
    </row>
    <row r="55" spans="2:9">
      <c r="B55" s="33">
        <v>49</v>
      </c>
      <c r="C55" s="246" t="s">
        <v>934</v>
      </c>
      <c r="D55" s="63">
        <f>'第19号様式（使用照明器具提案書）'!E55</f>
        <v>26</v>
      </c>
      <c r="E55" s="64"/>
      <c r="F55" s="65"/>
      <c r="G55" s="65"/>
      <c r="H55" s="66">
        <f t="shared" si="2"/>
        <v>0</v>
      </c>
      <c r="I55" s="67">
        <f t="shared" si="3"/>
        <v>0</v>
      </c>
    </row>
    <row r="56" spans="2:9">
      <c r="B56" s="33">
        <v>50</v>
      </c>
      <c r="C56" s="246" t="s">
        <v>935</v>
      </c>
      <c r="D56" s="63">
        <f>'第19号様式（使用照明器具提案書）'!E56</f>
        <v>3</v>
      </c>
      <c r="E56" s="64"/>
      <c r="F56" s="65"/>
      <c r="G56" s="65"/>
      <c r="H56" s="66">
        <f t="shared" si="2"/>
        <v>0</v>
      </c>
      <c r="I56" s="67">
        <f t="shared" si="3"/>
        <v>0</v>
      </c>
    </row>
    <row r="57" spans="2:9">
      <c r="B57" s="33">
        <v>51</v>
      </c>
      <c r="C57" s="246" t="s">
        <v>936</v>
      </c>
      <c r="D57" s="63">
        <f>'第19号様式（使用照明器具提案書）'!E57</f>
        <v>7</v>
      </c>
      <c r="E57" s="64"/>
      <c r="F57" s="65"/>
      <c r="G57" s="65"/>
      <c r="H57" s="66">
        <f t="shared" si="2"/>
        <v>0</v>
      </c>
      <c r="I57" s="67">
        <f t="shared" si="3"/>
        <v>0</v>
      </c>
    </row>
    <row r="58" spans="2:9">
      <c r="B58" s="33">
        <v>52</v>
      </c>
      <c r="C58" s="246" t="s">
        <v>937</v>
      </c>
      <c r="D58" s="63">
        <f>'第19号様式（使用照明器具提案書）'!E58</f>
        <v>4</v>
      </c>
      <c r="E58" s="64"/>
      <c r="F58" s="65"/>
      <c r="G58" s="65"/>
      <c r="H58" s="66">
        <f t="shared" si="2"/>
        <v>0</v>
      </c>
      <c r="I58" s="67">
        <f t="shared" si="3"/>
        <v>0</v>
      </c>
    </row>
    <row r="59" spans="2:9">
      <c r="B59" s="33">
        <v>53</v>
      </c>
      <c r="C59" s="246" t="s">
        <v>938</v>
      </c>
      <c r="D59" s="63">
        <f>'第19号様式（使用照明器具提案書）'!E59</f>
        <v>1</v>
      </c>
      <c r="E59" s="64"/>
      <c r="F59" s="65"/>
      <c r="G59" s="65"/>
      <c r="H59" s="66">
        <f t="shared" si="2"/>
        <v>0</v>
      </c>
      <c r="I59" s="67">
        <f t="shared" si="3"/>
        <v>0</v>
      </c>
    </row>
    <row r="60" spans="2:9">
      <c r="B60" s="33">
        <v>54</v>
      </c>
      <c r="C60" s="246" t="s">
        <v>939</v>
      </c>
      <c r="D60" s="63">
        <f>'第19号様式（使用照明器具提案書）'!E60</f>
        <v>1</v>
      </c>
      <c r="E60" s="64"/>
      <c r="F60" s="65"/>
      <c r="G60" s="65"/>
      <c r="H60" s="66">
        <f t="shared" si="2"/>
        <v>0</v>
      </c>
      <c r="I60" s="67">
        <f t="shared" si="3"/>
        <v>0</v>
      </c>
    </row>
    <row r="61" spans="2:9">
      <c r="B61" s="33">
        <v>55</v>
      </c>
      <c r="C61" s="246" t="s">
        <v>940</v>
      </c>
      <c r="D61" s="63">
        <f>'第19号様式（使用照明器具提案書）'!E61</f>
        <v>1</v>
      </c>
      <c r="E61" s="64"/>
      <c r="F61" s="65"/>
      <c r="G61" s="65"/>
      <c r="H61" s="66">
        <f t="shared" si="2"/>
        <v>0</v>
      </c>
      <c r="I61" s="67">
        <f t="shared" si="3"/>
        <v>0</v>
      </c>
    </row>
    <row r="62" spans="2:9">
      <c r="B62" s="33">
        <v>56</v>
      </c>
      <c r="C62" s="246" t="s">
        <v>941</v>
      </c>
      <c r="D62" s="63">
        <f>'第19号様式（使用照明器具提案書）'!E62</f>
        <v>1</v>
      </c>
      <c r="E62" s="64"/>
      <c r="F62" s="65"/>
      <c r="G62" s="65"/>
      <c r="H62" s="66">
        <f t="shared" si="2"/>
        <v>0</v>
      </c>
      <c r="I62" s="67">
        <f t="shared" si="3"/>
        <v>0</v>
      </c>
    </row>
    <row r="63" spans="2:9">
      <c r="B63" s="33">
        <v>57</v>
      </c>
      <c r="C63" s="247" t="s">
        <v>942</v>
      </c>
      <c r="D63" s="63">
        <f>'第19号様式（使用照明器具提案書）'!E63</f>
        <v>9</v>
      </c>
      <c r="E63" s="64"/>
      <c r="F63" s="65"/>
      <c r="G63" s="65"/>
      <c r="H63" s="66">
        <f>SUM(E63:G63)</f>
        <v>0</v>
      </c>
      <c r="I63" s="67">
        <f>D63*H63</f>
        <v>0</v>
      </c>
    </row>
    <row r="64" spans="2:9">
      <c r="B64" s="33">
        <v>58</v>
      </c>
      <c r="C64" s="252" t="s">
        <v>965</v>
      </c>
      <c r="D64" s="63">
        <f>'第19号様式（使用照明器具提案書）'!E64</f>
        <v>2</v>
      </c>
      <c r="E64" s="64"/>
      <c r="F64" s="65"/>
      <c r="G64" s="65"/>
      <c r="H64" s="66">
        <f t="shared" si="2"/>
        <v>0</v>
      </c>
      <c r="I64" s="67">
        <f t="shared" si="3"/>
        <v>0</v>
      </c>
    </row>
    <row r="65" spans="2:9">
      <c r="B65" s="33">
        <v>59</v>
      </c>
      <c r="C65" s="247" t="s">
        <v>943</v>
      </c>
      <c r="D65" s="63">
        <f>'第19号様式（使用照明器具提案書）'!E65</f>
        <v>19</v>
      </c>
      <c r="E65" s="64"/>
      <c r="F65" s="65"/>
      <c r="G65" s="65"/>
      <c r="H65" s="66">
        <f t="shared" si="2"/>
        <v>0</v>
      </c>
      <c r="I65" s="67">
        <f t="shared" si="3"/>
        <v>0</v>
      </c>
    </row>
    <row r="66" spans="2:9">
      <c r="B66" s="33">
        <v>60</v>
      </c>
      <c r="C66" s="247" t="s">
        <v>944</v>
      </c>
      <c r="D66" s="63">
        <f>'第19号様式（使用照明器具提案書）'!E66</f>
        <v>11</v>
      </c>
      <c r="E66" s="64"/>
      <c r="F66" s="65"/>
      <c r="G66" s="65"/>
      <c r="H66" s="66">
        <f t="shared" si="2"/>
        <v>0</v>
      </c>
      <c r="I66" s="67">
        <f t="shared" si="3"/>
        <v>0</v>
      </c>
    </row>
    <row r="67" spans="2:9">
      <c r="B67" s="33">
        <v>61</v>
      </c>
      <c r="C67" s="247" t="s">
        <v>945</v>
      </c>
      <c r="D67" s="63">
        <f>'第19号様式（使用照明器具提案書）'!E67</f>
        <v>10</v>
      </c>
      <c r="E67" s="64"/>
      <c r="F67" s="65"/>
      <c r="G67" s="65"/>
      <c r="H67" s="66">
        <f t="shared" si="2"/>
        <v>0</v>
      </c>
      <c r="I67" s="67">
        <f t="shared" si="3"/>
        <v>0</v>
      </c>
    </row>
    <row r="68" spans="2:9">
      <c r="B68" s="33">
        <v>62</v>
      </c>
      <c r="C68" s="247" t="s">
        <v>946</v>
      </c>
      <c r="D68" s="63">
        <f>'第19号様式（使用照明器具提案書）'!E68</f>
        <v>3</v>
      </c>
      <c r="E68" s="64"/>
      <c r="F68" s="65"/>
      <c r="G68" s="65"/>
      <c r="H68" s="66">
        <f t="shared" si="2"/>
        <v>0</v>
      </c>
      <c r="I68" s="67">
        <f t="shared" si="3"/>
        <v>0</v>
      </c>
    </row>
    <row r="69" spans="2:9">
      <c r="B69" s="33">
        <v>63</v>
      </c>
      <c r="C69" s="247" t="s">
        <v>947</v>
      </c>
      <c r="D69" s="63">
        <f>'第19号様式（使用照明器具提案書）'!E69</f>
        <v>7</v>
      </c>
      <c r="E69" s="64"/>
      <c r="F69" s="65"/>
      <c r="G69" s="65"/>
      <c r="H69" s="66">
        <f t="shared" si="2"/>
        <v>0</v>
      </c>
      <c r="I69" s="67">
        <f t="shared" si="3"/>
        <v>0</v>
      </c>
    </row>
    <row r="70" spans="2:9">
      <c r="B70" s="33">
        <v>64</v>
      </c>
      <c r="C70" s="258" t="s">
        <v>948</v>
      </c>
      <c r="D70" s="259">
        <f>'第19号様式（使用照明器具提案書）'!E70</f>
        <v>31</v>
      </c>
      <c r="E70" s="64"/>
      <c r="F70" s="65"/>
      <c r="G70" s="65"/>
      <c r="H70" s="66">
        <f t="shared" si="2"/>
        <v>0</v>
      </c>
      <c r="I70" s="67">
        <f t="shared" si="3"/>
        <v>0</v>
      </c>
    </row>
    <row r="71" spans="2:9">
      <c r="B71" s="33">
        <v>65</v>
      </c>
      <c r="C71" s="247" t="s">
        <v>949</v>
      </c>
      <c r="D71" s="63">
        <f>'第19号様式（使用照明器具提案書）'!E71</f>
        <v>28</v>
      </c>
      <c r="E71" s="64"/>
      <c r="F71" s="65"/>
      <c r="G71" s="65"/>
      <c r="H71" s="66">
        <f t="shared" si="2"/>
        <v>0</v>
      </c>
      <c r="I71" s="67">
        <f t="shared" si="3"/>
        <v>0</v>
      </c>
    </row>
    <row r="72" spans="2:9">
      <c r="B72" s="33">
        <v>66</v>
      </c>
      <c r="C72" s="247" t="s">
        <v>950</v>
      </c>
      <c r="D72" s="63">
        <f>'第19号様式（使用照明器具提案書）'!E72</f>
        <v>1</v>
      </c>
      <c r="E72" s="64"/>
      <c r="F72" s="65"/>
      <c r="G72" s="65"/>
      <c r="H72" s="66">
        <f t="shared" si="2"/>
        <v>0</v>
      </c>
      <c r="I72" s="67">
        <f t="shared" si="3"/>
        <v>0</v>
      </c>
    </row>
    <row r="73" spans="2:9">
      <c r="B73" s="33">
        <v>67</v>
      </c>
      <c r="C73" s="247" t="s">
        <v>951</v>
      </c>
      <c r="D73" s="63">
        <f>'第19号様式（使用照明器具提案書）'!E73</f>
        <v>11</v>
      </c>
      <c r="E73" s="64"/>
      <c r="F73" s="65"/>
      <c r="G73" s="65"/>
      <c r="H73" s="66">
        <f t="shared" si="2"/>
        <v>0</v>
      </c>
      <c r="I73" s="67">
        <f t="shared" si="3"/>
        <v>0</v>
      </c>
    </row>
    <row r="74" spans="2:9">
      <c r="B74" s="33">
        <v>68</v>
      </c>
      <c r="C74" s="246" t="s">
        <v>952</v>
      </c>
      <c r="D74" s="63">
        <f>'第19号様式（使用照明器具提案書）'!E74</f>
        <v>2</v>
      </c>
      <c r="E74" s="64"/>
      <c r="F74" s="65"/>
      <c r="G74" s="65"/>
      <c r="H74" s="66">
        <f t="shared" si="2"/>
        <v>0</v>
      </c>
      <c r="I74" s="67">
        <f t="shared" si="3"/>
        <v>0</v>
      </c>
    </row>
    <row r="75" spans="2:9">
      <c r="B75" s="33">
        <v>69</v>
      </c>
      <c r="C75" s="246" t="s">
        <v>953</v>
      </c>
      <c r="D75" s="63">
        <f>'第19号様式（使用照明器具提案書）'!E75</f>
        <v>3</v>
      </c>
      <c r="E75" s="64"/>
      <c r="F75" s="65"/>
      <c r="G75" s="65"/>
      <c r="H75" s="66">
        <f t="shared" ref="H75:H83" si="4">SUM(E75:G75)</f>
        <v>0</v>
      </c>
      <c r="I75" s="67">
        <f t="shared" ref="I75:I83" si="5">D75*H75</f>
        <v>0</v>
      </c>
    </row>
    <row r="76" spans="2:9">
      <c r="B76" s="33">
        <v>70</v>
      </c>
      <c r="C76" s="246" t="s">
        <v>954</v>
      </c>
      <c r="D76" s="63">
        <f>'第19号様式（使用照明器具提案書）'!E76</f>
        <v>1</v>
      </c>
      <c r="E76" s="64"/>
      <c r="F76" s="65"/>
      <c r="G76" s="65"/>
      <c r="H76" s="66">
        <f t="shared" si="4"/>
        <v>0</v>
      </c>
      <c r="I76" s="67">
        <f t="shared" si="5"/>
        <v>0</v>
      </c>
    </row>
    <row r="77" spans="2:9">
      <c r="B77" s="33">
        <v>71</v>
      </c>
      <c r="C77" s="246" t="s">
        <v>955</v>
      </c>
      <c r="D77" s="63">
        <f>'第19号様式（使用照明器具提案書）'!E77</f>
        <v>9</v>
      </c>
      <c r="E77" s="64"/>
      <c r="F77" s="65"/>
      <c r="G77" s="65"/>
      <c r="H77" s="66">
        <f t="shared" si="4"/>
        <v>0</v>
      </c>
      <c r="I77" s="67">
        <f t="shared" si="5"/>
        <v>0</v>
      </c>
    </row>
    <row r="78" spans="2:9">
      <c r="B78" s="33">
        <v>72</v>
      </c>
      <c r="C78" s="246" t="s">
        <v>956</v>
      </c>
      <c r="D78" s="63">
        <f>'第19号様式（使用照明器具提案書）'!E78</f>
        <v>22</v>
      </c>
      <c r="E78" s="64"/>
      <c r="F78" s="65"/>
      <c r="G78" s="65"/>
      <c r="H78" s="66">
        <f t="shared" si="4"/>
        <v>0</v>
      </c>
      <c r="I78" s="67">
        <f t="shared" si="5"/>
        <v>0</v>
      </c>
    </row>
    <row r="79" spans="2:9">
      <c r="B79" s="33">
        <v>73</v>
      </c>
      <c r="C79" s="246" t="s">
        <v>957</v>
      </c>
      <c r="D79" s="63">
        <f>'第19号様式（使用照明器具提案書）'!E79</f>
        <v>2</v>
      </c>
      <c r="E79" s="64"/>
      <c r="F79" s="65"/>
      <c r="G79" s="65"/>
      <c r="H79" s="66">
        <f t="shared" si="4"/>
        <v>0</v>
      </c>
      <c r="I79" s="67">
        <f t="shared" si="5"/>
        <v>0</v>
      </c>
    </row>
    <row r="80" spans="2:9">
      <c r="B80" s="33">
        <v>74</v>
      </c>
      <c r="C80" s="246" t="s">
        <v>958</v>
      </c>
      <c r="D80" s="63">
        <f>'第19号様式（使用照明器具提案書）'!E80</f>
        <v>19</v>
      </c>
      <c r="E80" s="64"/>
      <c r="F80" s="65"/>
      <c r="G80" s="65"/>
      <c r="H80" s="66">
        <f t="shared" si="4"/>
        <v>0</v>
      </c>
      <c r="I80" s="67">
        <f t="shared" si="5"/>
        <v>0</v>
      </c>
    </row>
    <row r="81" spans="2:9">
      <c r="B81" s="33">
        <v>75</v>
      </c>
      <c r="C81" s="246" t="s">
        <v>959</v>
      </c>
      <c r="D81" s="63">
        <f>'第19号様式（使用照明器具提案書）'!E81</f>
        <v>14</v>
      </c>
      <c r="E81" s="64"/>
      <c r="F81" s="65"/>
      <c r="G81" s="65"/>
      <c r="H81" s="66">
        <f t="shared" si="4"/>
        <v>0</v>
      </c>
      <c r="I81" s="67">
        <f t="shared" si="5"/>
        <v>0</v>
      </c>
    </row>
    <row r="82" spans="2:9">
      <c r="B82" s="33">
        <v>76</v>
      </c>
      <c r="C82" s="246" t="s">
        <v>960</v>
      </c>
      <c r="D82" s="63">
        <f>'第19号様式（使用照明器具提案書）'!E82</f>
        <v>1</v>
      </c>
      <c r="E82" s="64"/>
      <c r="F82" s="65"/>
      <c r="G82" s="65"/>
      <c r="H82" s="66">
        <f t="shared" si="4"/>
        <v>0</v>
      </c>
      <c r="I82" s="67">
        <f t="shared" si="5"/>
        <v>0</v>
      </c>
    </row>
    <row r="83" spans="2:9" ht="19.5" thickBot="1">
      <c r="B83" s="33">
        <v>77</v>
      </c>
      <c r="C83" s="248" t="s">
        <v>961</v>
      </c>
      <c r="D83" s="63">
        <f>'第19号様式（使用照明器具提案書）'!E83</f>
        <v>6</v>
      </c>
      <c r="E83" s="240"/>
      <c r="F83" s="241"/>
      <c r="G83" s="241"/>
      <c r="H83" s="66">
        <f t="shared" si="4"/>
        <v>0</v>
      </c>
      <c r="I83" s="67">
        <f t="shared" si="5"/>
        <v>0</v>
      </c>
    </row>
    <row r="84" spans="2:9" ht="19.5" thickBot="1">
      <c r="B84" s="40"/>
      <c r="C84" s="41" t="s">
        <v>18</v>
      </c>
      <c r="D84" s="68">
        <f>SUM(D7:D83)</f>
        <v>2913</v>
      </c>
      <c r="E84" s="69"/>
      <c r="F84" s="44"/>
      <c r="G84" s="70"/>
      <c r="H84" s="71" t="s">
        <v>39</v>
      </c>
      <c r="I84" s="72">
        <f>SUM(I7:I83)</f>
        <v>0</v>
      </c>
    </row>
    <row r="85" spans="2:9">
      <c r="B85" s="73" t="s">
        <v>40</v>
      </c>
      <c r="C85" s="47"/>
      <c r="D85" s="50"/>
      <c r="E85" s="50"/>
      <c r="F85" s="50"/>
      <c r="G85" s="74"/>
      <c r="H85" s="75" t="s">
        <v>41</v>
      </c>
      <c r="I85" s="76"/>
    </row>
    <row r="86" spans="2:9">
      <c r="B86" s="73" t="s">
        <v>986</v>
      </c>
      <c r="C86" s="73"/>
      <c r="D86" s="50"/>
      <c r="E86" s="50"/>
      <c r="F86" s="50"/>
      <c r="G86" s="77"/>
      <c r="H86" s="78" t="s">
        <v>42</v>
      </c>
      <c r="I86" s="84"/>
    </row>
    <row r="87" spans="2:9">
      <c r="B87" s="144" t="s">
        <v>985</v>
      </c>
      <c r="C87" s="79"/>
      <c r="D87" s="50"/>
      <c r="E87" s="50"/>
      <c r="F87" s="50"/>
      <c r="G87" s="77"/>
      <c r="H87" s="78" t="s">
        <v>43</v>
      </c>
      <c r="I87" s="76"/>
    </row>
    <row r="88" spans="2:9">
      <c r="B88" s="144" t="s">
        <v>962</v>
      </c>
      <c r="C88" s="79"/>
      <c r="D88" s="50"/>
      <c r="E88" s="50"/>
      <c r="F88" s="50"/>
      <c r="G88" s="77"/>
      <c r="H88" s="78" t="s">
        <v>44</v>
      </c>
      <c r="I88" s="76"/>
    </row>
    <row r="89" spans="2:9">
      <c r="B89" s="47"/>
      <c r="C89" s="79"/>
      <c r="D89" s="50"/>
      <c r="E89" s="50"/>
      <c r="F89" s="50"/>
      <c r="G89" s="77"/>
      <c r="H89" s="78" t="s">
        <v>45</v>
      </c>
      <c r="I89" s="80">
        <f>SUM(I84:I88)</f>
        <v>0</v>
      </c>
    </row>
    <row r="90" spans="2:9">
      <c r="B90" s="47"/>
      <c r="C90" s="79"/>
      <c r="D90" s="50"/>
      <c r="E90" s="50"/>
      <c r="F90" s="50"/>
      <c r="G90" s="77"/>
      <c r="H90" s="78" t="s">
        <v>46</v>
      </c>
      <c r="I90" s="76"/>
    </row>
    <row r="91" spans="2:9">
      <c r="B91" s="47"/>
      <c r="C91" s="47"/>
      <c r="D91" s="50"/>
      <c r="E91" s="50"/>
      <c r="F91" s="50"/>
      <c r="G91" s="77"/>
      <c r="H91" s="78" t="s">
        <v>47</v>
      </c>
      <c r="I91" s="80">
        <f>I89+I90</f>
        <v>0</v>
      </c>
    </row>
    <row r="92" spans="2:9">
      <c r="B92" s="47"/>
      <c r="C92" s="47"/>
      <c r="D92" s="50"/>
      <c r="E92" s="50"/>
      <c r="F92" s="50"/>
      <c r="G92" s="77"/>
      <c r="H92" s="78" t="s">
        <v>48</v>
      </c>
      <c r="I92" s="80">
        <f>ROUNDDOWN((I91*0.1),0)</f>
        <v>0</v>
      </c>
    </row>
    <row r="93" spans="2:9" ht="19.5" thickBot="1">
      <c r="B93" s="47"/>
      <c r="C93" s="47"/>
      <c r="D93" s="50"/>
      <c r="E93" s="50"/>
      <c r="F93" s="50"/>
      <c r="G93" s="81"/>
      <c r="H93" s="82" t="s">
        <v>49</v>
      </c>
      <c r="I93" s="83">
        <f>I91+I92</f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6D41C-991F-4311-AE5A-1A3FD7839DF4}">
  <sheetPr>
    <tabColor rgb="FFFFFF00"/>
    <pageSetUpPr fitToPage="1"/>
  </sheetPr>
  <dimension ref="B2:H18"/>
  <sheetViews>
    <sheetView view="pageBreakPreview" topLeftCell="A2" zoomScaleNormal="100" zoomScaleSheetLayoutView="100" workbookViewId="0">
      <selection activeCell="B2" sqref="B2"/>
    </sheetView>
  </sheetViews>
  <sheetFormatPr defaultRowHeight="18.75"/>
  <cols>
    <col min="2" max="2" width="21.25" customWidth="1"/>
    <col min="3" max="3" width="11.25" customWidth="1"/>
    <col min="4" max="4" width="6.5" customWidth="1"/>
    <col min="5" max="5" width="1" customWidth="1"/>
    <col min="6" max="6" width="21.25" customWidth="1"/>
    <col min="7" max="7" width="11.25" customWidth="1"/>
    <col min="8" max="8" width="8.75" customWidth="1"/>
  </cols>
  <sheetData>
    <row r="2" spans="2:8">
      <c r="B2" s="85" t="s">
        <v>983</v>
      </c>
      <c r="C2" s="86"/>
      <c r="D2" s="86"/>
      <c r="E2" s="86"/>
      <c r="F2" s="86"/>
      <c r="G2" s="86"/>
      <c r="H2" s="86"/>
    </row>
    <row r="3" spans="2:8" ht="21">
      <c r="B3" s="260" t="s">
        <v>975</v>
      </c>
      <c r="C3" s="260"/>
      <c r="D3" s="260"/>
      <c r="E3" s="260"/>
      <c r="F3" s="260"/>
      <c r="G3" s="260"/>
      <c r="H3" s="260"/>
    </row>
    <row r="4" spans="2:8">
      <c r="B4" s="86"/>
      <c r="C4" s="86"/>
      <c r="D4" s="86"/>
      <c r="E4" s="86"/>
      <c r="F4" s="86"/>
      <c r="G4" s="86"/>
      <c r="H4" s="86"/>
    </row>
    <row r="5" spans="2:8">
      <c r="B5" s="87" t="s">
        <v>64</v>
      </c>
      <c r="C5" s="86"/>
      <c r="D5" s="86"/>
      <c r="E5" s="86"/>
      <c r="F5" s="86"/>
      <c r="G5" s="86"/>
      <c r="H5" s="86"/>
    </row>
    <row r="6" spans="2:8" ht="30" customHeight="1">
      <c r="B6" s="88" t="s">
        <v>55</v>
      </c>
      <c r="C6" s="91">
        <f>電気使用量!F29</f>
        <v>194164.29750000002</v>
      </c>
      <c r="D6" s="89" t="s">
        <v>53</v>
      </c>
      <c r="E6" s="90"/>
      <c r="F6" s="88" t="s">
        <v>56</v>
      </c>
      <c r="G6" s="91">
        <f>電気使用量!J29</f>
        <v>6019.0932225000006</v>
      </c>
      <c r="H6" s="89" t="s">
        <v>54</v>
      </c>
    </row>
    <row r="7" spans="2:8" ht="30" customHeight="1">
      <c r="B7" s="88" t="s">
        <v>57</v>
      </c>
      <c r="C7" s="91">
        <f>電気使用量!H29</f>
        <v>0</v>
      </c>
      <c r="D7" s="89" t="s">
        <v>53</v>
      </c>
      <c r="E7" s="90"/>
      <c r="F7" s="88" t="s">
        <v>58</v>
      </c>
      <c r="G7" s="91">
        <f>電気使用量!L29</f>
        <v>0</v>
      </c>
      <c r="H7" s="89" t="s">
        <v>54</v>
      </c>
    </row>
    <row r="8" spans="2:8" ht="30" customHeight="1">
      <c r="B8" s="88" t="s">
        <v>59</v>
      </c>
      <c r="C8" s="91">
        <f>C6-C7</f>
        <v>194164.29750000002</v>
      </c>
      <c r="D8" s="89" t="s">
        <v>53</v>
      </c>
      <c r="E8" s="90"/>
      <c r="F8" s="88" t="s">
        <v>60</v>
      </c>
      <c r="G8" s="91">
        <f>G6-G7</f>
        <v>6019.0932225000006</v>
      </c>
      <c r="H8" s="89" t="s">
        <v>54</v>
      </c>
    </row>
    <row r="9" spans="2:8" ht="30" customHeight="1">
      <c r="B9" s="239" t="s">
        <v>61</v>
      </c>
      <c r="C9" s="242">
        <f>C8*100/C6</f>
        <v>99.999999999999986</v>
      </c>
      <c r="D9" s="243" t="s">
        <v>62</v>
      </c>
      <c r="E9" s="90"/>
      <c r="F9" s="88" t="s">
        <v>63</v>
      </c>
      <c r="G9" s="92">
        <f>G8*100/G6</f>
        <v>100</v>
      </c>
      <c r="H9" s="93" t="s">
        <v>62</v>
      </c>
    </row>
    <row r="10" spans="2:8">
      <c r="B10" s="86"/>
      <c r="C10" s="86"/>
      <c r="D10" s="86"/>
      <c r="E10" s="86"/>
      <c r="F10" s="86"/>
      <c r="G10" s="86"/>
      <c r="H10" s="86"/>
    </row>
    <row r="11" spans="2:8">
      <c r="B11" s="94" t="s">
        <v>552</v>
      </c>
      <c r="C11" s="94"/>
      <c r="D11" s="94"/>
      <c r="E11" s="94"/>
      <c r="F11" s="94"/>
      <c r="G11" s="94"/>
      <c r="H11" s="94"/>
    </row>
    <row r="12" spans="2:8">
      <c r="B12" s="145" t="s">
        <v>987</v>
      </c>
      <c r="C12" s="94"/>
      <c r="D12" s="94"/>
      <c r="E12" s="94"/>
      <c r="F12" s="94"/>
      <c r="G12" s="94"/>
      <c r="H12" s="94"/>
    </row>
    <row r="13" spans="2:8">
      <c r="B13" s="145"/>
      <c r="C13" s="94"/>
      <c r="D13" s="94"/>
      <c r="E13" s="94"/>
      <c r="F13" s="94"/>
      <c r="G13" s="94"/>
      <c r="H13" s="94"/>
    </row>
    <row r="14" spans="2:8">
      <c r="B14" s="94"/>
      <c r="C14" s="94"/>
      <c r="D14" s="94"/>
      <c r="E14" s="94"/>
      <c r="F14" s="94"/>
      <c r="G14" s="94"/>
      <c r="H14" s="94"/>
    </row>
    <row r="15" spans="2:8">
      <c r="C15" s="94"/>
      <c r="D15" s="94"/>
      <c r="E15" s="94"/>
      <c r="F15" s="94"/>
      <c r="G15" s="94"/>
      <c r="H15" s="94"/>
    </row>
    <row r="16" spans="2:8">
      <c r="C16" s="94"/>
      <c r="D16" s="94"/>
      <c r="E16" s="94"/>
      <c r="F16" s="94"/>
      <c r="G16" s="94"/>
      <c r="H16" s="94"/>
    </row>
    <row r="17" spans="2:8">
      <c r="B17" s="86"/>
      <c r="C17" s="86"/>
      <c r="D17" s="86"/>
      <c r="E17" s="86"/>
      <c r="F17" s="86"/>
      <c r="G17" s="86"/>
      <c r="H17" s="86"/>
    </row>
    <row r="18" spans="2:8">
      <c r="B18" s="86"/>
      <c r="C18" s="86"/>
      <c r="D18" s="86"/>
      <c r="E18" s="86"/>
      <c r="F18" s="86"/>
      <c r="G18" s="86"/>
      <c r="H18" s="86"/>
    </row>
  </sheetData>
  <mergeCells count="1">
    <mergeCell ref="B3:H3"/>
  </mergeCells>
  <phoneticPr fontId="3"/>
  <pageMargins left="0.7" right="0.7" top="0.75" bottom="0.75" header="0.3" footer="0.3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D1E6-4B02-4945-A685-EB4A44359E32}">
  <sheetPr>
    <pageSetUpPr fitToPage="1"/>
  </sheetPr>
  <dimension ref="A1:AE29"/>
  <sheetViews>
    <sheetView view="pageBreakPreview" topLeftCell="R19" zoomScale="85" zoomScaleNormal="100" zoomScaleSheetLayoutView="85" workbookViewId="0">
      <selection activeCell="C9" sqref="C9"/>
    </sheetView>
  </sheetViews>
  <sheetFormatPr defaultRowHeight="18.75"/>
  <cols>
    <col min="1" max="1" width="9" style="97" bestFit="1" customWidth="1"/>
    <col min="2" max="2" width="11" style="95" bestFit="1" customWidth="1"/>
    <col min="3" max="3" width="15.125" style="95" bestFit="1" customWidth="1"/>
    <col min="4" max="15" width="12.875" style="95" bestFit="1" customWidth="1"/>
    <col min="16" max="21" width="12.875" style="95" customWidth="1"/>
    <col min="22" max="31" width="12.875" style="97" customWidth="1"/>
    <col min="32" max="16384" width="9" style="97"/>
  </cols>
  <sheetData>
    <row r="1" spans="1:26" s="95" customFormat="1" ht="27" customHeight="1"/>
    <row r="2" spans="1:26" s="95" customFormat="1" ht="27" customHeight="1">
      <c r="A2" s="146"/>
    </row>
    <row r="3" spans="1:26" s="96" customFormat="1">
      <c r="A3" s="157"/>
      <c r="B3" s="95"/>
      <c r="C3" s="95" t="s">
        <v>231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26" s="96" customFormat="1">
      <c r="A4" s="158"/>
      <c r="B4" s="95"/>
      <c r="C4" s="296" t="s">
        <v>148</v>
      </c>
      <c r="D4" s="286" t="s">
        <v>140</v>
      </c>
      <c r="E4" s="286"/>
      <c r="F4" s="286" t="s">
        <v>143</v>
      </c>
      <c r="G4" s="286"/>
      <c r="H4" s="286" t="s">
        <v>140</v>
      </c>
      <c r="I4" s="286"/>
      <c r="J4" s="286" t="s">
        <v>143</v>
      </c>
      <c r="K4" s="286"/>
      <c r="L4" s="286" t="s">
        <v>143</v>
      </c>
      <c r="M4" s="286"/>
      <c r="N4" s="286" t="s">
        <v>143</v>
      </c>
      <c r="O4" s="286"/>
      <c r="P4" s="287" t="s">
        <v>14</v>
      </c>
      <c r="Q4" s="287" t="s">
        <v>15</v>
      </c>
      <c r="R4" s="287" t="s">
        <v>16</v>
      </c>
      <c r="S4" s="287" t="s">
        <v>17</v>
      </c>
      <c r="T4" s="95"/>
      <c r="U4" s="95"/>
    </row>
    <row r="5" spans="1:26" s="96" customFormat="1" ht="27">
      <c r="A5" s="159"/>
      <c r="B5" s="95"/>
      <c r="C5" s="297"/>
      <c r="D5" s="113" t="s">
        <v>141</v>
      </c>
      <c r="E5" s="113" t="s">
        <v>142</v>
      </c>
      <c r="F5" s="112" t="s">
        <v>141</v>
      </c>
      <c r="G5" s="112" t="s">
        <v>142</v>
      </c>
      <c r="H5" s="112" t="s">
        <v>144</v>
      </c>
      <c r="I5" s="112" t="s">
        <v>145</v>
      </c>
      <c r="J5" s="112" t="s">
        <v>144</v>
      </c>
      <c r="K5" s="112" t="s">
        <v>145</v>
      </c>
      <c r="L5" s="112" t="s">
        <v>146</v>
      </c>
      <c r="M5" s="112" t="s">
        <v>147</v>
      </c>
      <c r="N5" s="112" t="s">
        <v>65</v>
      </c>
      <c r="O5" s="112" t="s">
        <v>66</v>
      </c>
      <c r="P5" s="288"/>
      <c r="Q5" s="288"/>
      <c r="R5" s="288"/>
      <c r="S5" s="288"/>
      <c r="T5" s="95"/>
      <c r="U5" s="95"/>
    </row>
    <row r="6" spans="1:26" s="96" customFormat="1" ht="27" customHeight="1" thickBot="1">
      <c r="A6" s="160"/>
      <c r="B6" s="95"/>
      <c r="C6" s="114" t="s">
        <v>139</v>
      </c>
      <c r="D6" s="155">
        <v>78</v>
      </c>
      <c r="E6" s="155">
        <v>95</v>
      </c>
      <c r="F6" s="155">
        <v>78</v>
      </c>
      <c r="G6" s="155">
        <v>95</v>
      </c>
      <c r="H6" s="155">
        <v>41</v>
      </c>
      <c r="I6" s="155">
        <v>48</v>
      </c>
      <c r="J6" s="155">
        <v>41</v>
      </c>
      <c r="K6" s="155">
        <v>48</v>
      </c>
      <c r="L6" s="115">
        <v>44</v>
      </c>
      <c r="M6" s="115">
        <v>50</v>
      </c>
      <c r="N6" s="115">
        <v>22</v>
      </c>
      <c r="O6" s="115">
        <v>26</v>
      </c>
      <c r="P6" s="115">
        <v>108</v>
      </c>
      <c r="Q6" s="115">
        <v>144</v>
      </c>
      <c r="R6" s="115">
        <v>54</v>
      </c>
      <c r="S6" s="115">
        <v>19</v>
      </c>
      <c r="T6" s="95"/>
      <c r="U6" s="95"/>
    </row>
    <row r="7" spans="1:26" s="96" customFormat="1" ht="27" customHeight="1" thickBot="1">
      <c r="A7" s="160"/>
      <c r="B7" s="95"/>
      <c r="C7" s="116" t="s">
        <v>149</v>
      </c>
      <c r="D7" s="117">
        <f>'第19号様式（使用照明器具提案書）'!I7</f>
        <v>0</v>
      </c>
      <c r="E7" s="117">
        <f>'第19号様式（使用照明器具提案書）'!I9</f>
        <v>0</v>
      </c>
      <c r="F7" s="117">
        <f>'第19号様式（使用照明器具提案書）'!I8</f>
        <v>0</v>
      </c>
      <c r="G7" s="117">
        <f>'第19号様式（使用照明器具提案書）'!I10</f>
        <v>0</v>
      </c>
      <c r="H7" s="117">
        <f>'第19号様式（使用照明器具提案書）'!I11</f>
        <v>0</v>
      </c>
      <c r="I7" s="249"/>
      <c r="J7" s="117">
        <f>'第19号様式（使用照明器具提案書）'!I12</f>
        <v>0</v>
      </c>
      <c r="K7" s="117">
        <f>'第19号様式（使用照明器具提案書）'!I13</f>
        <v>0</v>
      </c>
      <c r="L7" s="117">
        <f>'第19号様式（使用照明器具提案書）'!I14</f>
        <v>0</v>
      </c>
      <c r="M7" s="249"/>
      <c r="N7" s="117">
        <f>'第19号様式（使用照明器具提案書）'!I15</f>
        <v>0</v>
      </c>
      <c r="O7" s="249"/>
      <c r="P7" s="117">
        <f>'第19号様式（使用照明器具提案書）'!I16</f>
        <v>0</v>
      </c>
      <c r="Q7" s="117">
        <f>'第19号様式（使用照明器具提案書）'!I17</f>
        <v>0</v>
      </c>
      <c r="R7" s="117">
        <f>'第19号様式（使用照明器具提案書）'!I18</f>
        <v>0</v>
      </c>
      <c r="S7" s="118">
        <f>'第19号様式（使用照明器具提案書）'!I19</f>
        <v>0</v>
      </c>
      <c r="T7" s="95"/>
      <c r="U7" s="95"/>
    </row>
    <row r="8" spans="1:26" s="96" customFormat="1">
      <c r="A8" s="160"/>
      <c r="B8" s="95"/>
      <c r="C8" s="95" t="s">
        <v>988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6" s="96" customFormat="1" ht="27" customHeight="1">
      <c r="A9" s="160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</row>
    <row r="10" spans="1:26" s="96" customFormat="1" ht="27" customHeight="1">
      <c r="A10" s="160"/>
      <c r="B10" s="95"/>
      <c r="C10" s="125" t="s">
        <v>150</v>
      </c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95"/>
      <c r="U10" s="95"/>
    </row>
    <row r="11" spans="1:26" s="96" customFormat="1" ht="27" customHeight="1">
      <c r="A11" s="160"/>
      <c r="B11" s="95"/>
      <c r="C11" s="298" t="s">
        <v>148</v>
      </c>
      <c r="D11" s="300" t="s">
        <v>140</v>
      </c>
      <c r="E11" s="300"/>
      <c r="F11" s="300" t="s">
        <v>143</v>
      </c>
      <c r="G11" s="300"/>
      <c r="H11" s="300" t="s">
        <v>140</v>
      </c>
      <c r="I11" s="300"/>
      <c r="J11" s="300" t="s">
        <v>143</v>
      </c>
      <c r="K11" s="300"/>
      <c r="L11" s="300" t="s">
        <v>143</v>
      </c>
      <c r="M11" s="300"/>
      <c r="N11" s="300" t="s">
        <v>143</v>
      </c>
      <c r="O11" s="300"/>
      <c r="P11" s="280" t="s">
        <v>14</v>
      </c>
      <c r="Q11" s="280" t="s">
        <v>15</v>
      </c>
      <c r="R11" s="280" t="s">
        <v>16</v>
      </c>
      <c r="S11" s="280" t="s">
        <v>17</v>
      </c>
      <c r="T11" s="95"/>
      <c r="U11" s="95"/>
    </row>
    <row r="12" spans="1:26" s="96" customFormat="1" ht="27" customHeight="1">
      <c r="A12" s="161"/>
      <c r="B12" s="95"/>
      <c r="C12" s="299"/>
      <c r="D12" s="121" t="s">
        <v>141</v>
      </c>
      <c r="E12" s="121" t="s">
        <v>142</v>
      </c>
      <c r="F12" s="122" t="s">
        <v>141</v>
      </c>
      <c r="G12" s="122" t="s">
        <v>142</v>
      </c>
      <c r="H12" s="122" t="s">
        <v>144</v>
      </c>
      <c r="I12" s="122" t="s">
        <v>145</v>
      </c>
      <c r="J12" s="122" t="s">
        <v>144</v>
      </c>
      <c r="K12" s="122" t="s">
        <v>145</v>
      </c>
      <c r="L12" s="122" t="s">
        <v>146</v>
      </c>
      <c r="M12" s="122" t="s">
        <v>147</v>
      </c>
      <c r="N12" s="122" t="s">
        <v>65</v>
      </c>
      <c r="O12" s="122" t="s">
        <v>66</v>
      </c>
      <c r="P12" s="281"/>
      <c r="Q12" s="281"/>
      <c r="R12" s="281"/>
      <c r="S12" s="281"/>
      <c r="T12" s="95"/>
      <c r="U12" s="95"/>
    </row>
    <row r="13" spans="1:26" s="96" customFormat="1" ht="27" customHeight="1">
      <c r="A13" s="161"/>
      <c r="B13" s="95"/>
      <c r="C13" s="123" t="s">
        <v>151</v>
      </c>
      <c r="D13" s="123">
        <v>25</v>
      </c>
      <c r="E13" s="123">
        <v>43.1</v>
      </c>
      <c r="F13" s="123">
        <v>25</v>
      </c>
      <c r="G13" s="123">
        <v>43.1</v>
      </c>
      <c r="H13" s="123">
        <v>13.1</v>
      </c>
      <c r="I13" s="123">
        <v>20.3</v>
      </c>
      <c r="J13" s="123">
        <v>13.1</v>
      </c>
      <c r="K13" s="123">
        <v>20.3</v>
      </c>
      <c r="L13" s="123">
        <v>11.6</v>
      </c>
      <c r="M13" s="123">
        <v>20.100000000000001</v>
      </c>
      <c r="N13" s="123">
        <v>5.9</v>
      </c>
      <c r="O13" s="123">
        <v>11.6</v>
      </c>
      <c r="P13" s="123">
        <v>44</v>
      </c>
      <c r="Q13" s="123">
        <v>59</v>
      </c>
      <c r="R13" s="123">
        <v>7</v>
      </c>
      <c r="S13" s="123">
        <v>7</v>
      </c>
      <c r="T13" s="95"/>
      <c r="U13" s="95"/>
    </row>
    <row r="14" spans="1:26" s="96" customFormat="1" ht="27" customHeight="1">
      <c r="A14" s="161"/>
      <c r="B14" s="95"/>
      <c r="C14" s="124" t="s">
        <v>152</v>
      </c>
      <c r="D14" s="156" t="s">
        <v>565</v>
      </c>
      <c r="E14" s="120" t="s">
        <v>567</v>
      </c>
      <c r="F14" s="120" t="s">
        <v>569</v>
      </c>
      <c r="G14" s="120" t="s">
        <v>571</v>
      </c>
      <c r="H14" s="120" t="s">
        <v>566</v>
      </c>
      <c r="I14" s="120" t="s">
        <v>568</v>
      </c>
      <c r="J14" s="120" t="s">
        <v>570</v>
      </c>
      <c r="K14" s="120" t="s">
        <v>572</v>
      </c>
      <c r="L14" s="120" t="s">
        <v>573</v>
      </c>
      <c r="M14" s="120" t="s">
        <v>575</v>
      </c>
      <c r="N14" s="120" t="s">
        <v>574</v>
      </c>
      <c r="O14" s="120" t="s">
        <v>573</v>
      </c>
      <c r="P14" s="120" t="s">
        <v>553</v>
      </c>
      <c r="Q14" s="120" t="s">
        <v>554</v>
      </c>
      <c r="R14" s="120" t="s">
        <v>555</v>
      </c>
      <c r="S14" s="120" t="s">
        <v>555</v>
      </c>
      <c r="T14" s="95"/>
      <c r="U14" s="95"/>
    </row>
    <row r="15" spans="1:26" s="95" customFormat="1" ht="27" customHeight="1">
      <c r="A15" s="161"/>
      <c r="M15" s="119"/>
    </row>
    <row r="16" spans="1:26" s="95" customFormat="1" ht="27" customHeight="1">
      <c r="A16" s="161"/>
      <c r="C16" s="95" t="s">
        <v>551</v>
      </c>
      <c r="J16" s="162" t="s">
        <v>556</v>
      </c>
      <c r="K16" s="146">
        <v>31</v>
      </c>
      <c r="L16" s="95" t="s">
        <v>557</v>
      </c>
      <c r="M16" s="119"/>
      <c r="N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31" s="96" customFormat="1" ht="27" customHeight="1" thickBot="1">
      <c r="A17" s="160"/>
      <c r="B17" s="95" t="s">
        <v>559</v>
      </c>
      <c r="C17" s="289" t="s">
        <v>217</v>
      </c>
      <c r="D17" s="291" t="s">
        <v>218</v>
      </c>
      <c r="E17" s="292"/>
      <c r="F17" s="295" t="s">
        <v>229</v>
      </c>
      <c r="G17" s="295"/>
      <c r="H17" s="295"/>
      <c r="I17" s="295"/>
      <c r="J17" s="305" t="s">
        <v>533</v>
      </c>
      <c r="K17" s="286"/>
      <c r="L17" s="286"/>
      <c r="M17" s="306"/>
      <c r="N17" s="301" t="s">
        <v>530</v>
      </c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302"/>
    </row>
    <row r="18" spans="1:31" s="96" customFormat="1" ht="27" customHeight="1">
      <c r="A18" s="160"/>
      <c r="B18" s="95" t="s">
        <v>560</v>
      </c>
      <c r="C18" s="290"/>
      <c r="D18" s="293"/>
      <c r="E18" s="294"/>
      <c r="F18" s="307" t="s">
        <v>216</v>
      </c>
      <c r="G18" s="286"/>
      <c r="H18" s="286" t="s">
        <v>230</v>
      </c>
      <c r="I18" s="308"/>
      <c r="J18" s="305" t="s">
        <v>531</v>
      </c>
      <c r="K18" s="286"/>
      <c r="L18" s="303" t="s">
        <v>532</v>
      </c>
      <c r="M18" s="304"/>
      <c r="N18" s="153" t="s">
        <v>534</v>
      </c>
      <c r="O18" s="154" t="s">
        <v>535</v>
      </c>
      <c r="P18" s="152" t="s">
        <v>536</v>
      </c>
      <c r="Q18" s="152" t="s">
        <v>537</v>
      </c>
      <c r="R18" s="152" t="s">
        <v>538</v>
      </c>
      <c r="S18" s="152" t="s">
        <v>539</v>
      </c>
      <c r="T18" s="152" t="s">
        <v>540</v>
      </c>
      <c r="U18" s="152" t="s">
        <v>541</v>
      </c>
      <c r="V18" s="152" t="s">
        <v>542</v>
      </c>
      <c r="W18" s="152" t="s">
        <v>543</v>
      </c>
      <c r="X18" s="152" t="s">
        <v>544</v>
      </c>
      <c r="Y18" s="152" t="s">
        <v>545</v>
      </c>
      <c r="Z18" s="152" t="s">
        <v>546</v>
      </c>
      <c r="AA18" s="152" t="s">
        <v>547</v>
      </c>
      <c r="AB18" s="152" t="s">
        <v>548</v>
      </c>
      <c r="AC18" s="152" t="s">
        <v>549</v>
      </c>
      <c r="AD18" s="163" t="s">
        <v>550</v>
      </c>
      <c r="AE18" s="166" t="s">
        <v>558</v>
      </c>
    </row>
    <row r="19" spans="1:31" s="198" customFormat="1" ht="30" customHeight="1">
      <c r="A19" s="197"/>
      <c r="B19" s="196">
        <f t="shared" ref="B19:B28" si="0">(F19-H19)/F19</f>
        <v>1</v>
      </c>
      <c r="C19" s="256">
        <v>5</v>
      </c>
      <c r="D19" s="282" t="s">
        <v>219</v>
      </c>
      <c r="E19" s="283"/>
      <c r="F19" s="278">
        <f>'白塚市民センター （R8.3.13修正報告）'!AG40</f>
        <v>9313.5000000000018</v>
      </c>
      <c r="G19" s="279"/>
      <c r="H19" s="277">
        <f>'白塚市民センター （R8.3.13修正報告）'!AJ40</f>
        <v>0</v>
      </c>
      <c r="I19" s="278"/>
      <c r="J19" s="284">
        <f t="shared" ref="J19:J28" si="1">F19*$K$16/1000</f>
        <v>288.71850000000006</v>
      </c>
      <c r="K19" s="279"/>
      <c r="L19" s="277">
        <f>H19*$K$16/1000</f>
        <v>0</v>
      </c>
      <c r="M19" s="285"/>
      <c r="N19" s="168">
        <f>'白塚市民センター （R8.3.13修正報告）'!J40</f>
        <v>0</v>
      </c>
      <c r="O19" s="168">
        <f>'白塚市民センター （R8.3.13修正報告）'!K40</f>
        <v>32</v>
      </c>
      <c r="P19" s="168">
        <f>'白塚市民センター （R8.3.13修正報告）'!L40</f>
        <v>0</v>
      </c>
      <c r="Q19" s="168">
        <f>'白塚市民センター （R8.3.13修正報告）'!M40</f>
        <v>12</v>
      </c>
      <c r="R19" s="168">
        <f>'白塚市民センター （R8.3.13修正報告）'!N40</f>
        <v>0</v>
      </c>
      <c r="S19" s="168">
        <f>'白塚市民センター （R8.3.13修正報告）'!O40</f>
        <v>0</v>
      </c>
      <c r="T19" s="168">
        <f>'白塚市民センター （R8.3.13修正報告）'!P40</f>
        <v>0</v>
      </c>
      <c r="U19" s="168">
        <f>'白塚市民センター （R8.3.13修正報告）'!Q40</f>
        <v>23</v>
      </c>
      <c r="V19" s="168">
        <f>'白塚市民センター （R8.3.13修正報告）'!R40</f>
        <v>0</v>
      </c>
      <c r="W19" s="168">
        <f>'白塚市民センター （R8.3.13修正報告）'!S40</f>
        <v>0</v>
      </c>
      <c r="X19" s="168">
        <f>'白塚市民センター （R8.3.13修正報告）'!T40</f>
        <v>12</v>
      </c>
      <c r="Y19" s="168">
        <f>'白塚市民センター （R8.3.13修正報告）'!U40</f>
        <v>0</v>
      </c>
      <c r="Z19" s="168">
        <f>'白塚市民センター （R8.3.13修正報告）'!V40</f>
        <v>5</v>
      </c>
      <c r="AA19" s="168">
        <f>'白塚市民センター （R8.3.13修正報告）'!W40</f>
        <v>0</v>
      </c>
      <c r="AB19" s="168">
        <f>'白塚市民センター （R8.3.13修正報告）'!X40</f>
        <v>0</v>
      </c>
      <c r="AC19" s="168">
        <f>'白塚市民センター （R8.3.13修正報告）'!Y40</f>
        <v>17</v>
      </c>
      <c r="AD19" s="168">
        <f>'白塚市民センター （R8.3.13修正報告）'!Z40</f>
        <v>120</v>
      </c>
      <c r="AE19" s="169">
        <f t="shared" ref="AE19:AE22" si="2">SUM(N19:AD19)</f>
        <v>221</v>
      </c>
    </row>
    <row r="20" spans="1:31" s="197" customFormat="1" ht="30" customHeight="1">
      <c r="B20" s="196">
        <f t="shared" si="0"/>
        <v>1</v>
      </c>
      <c r="C20" s="256">
        <v>6</v>
      </c>
      <c r="D20" s="282" t="s">
        <v>220</v>
      </c>
      <c r="E20" s="283"/>
      <c r="F20" s="278">
        <f>'津西会館（R8.3.13修正報告）'!AG34</f>
        <v>1637.7500000000002</v>
      </c>
      <c r="G20" s="279"/>
      <c r="H20" s="277">
        <f>'津西会館（R8.3.13修正報告）'!AJ34</f>
        <v>0</v>
      </c>
      <c r="I20" s="278"/>
      <c r="J20" s="284">
        <f t="shared" si="1"/>
        <v>50.770250000000004</v>
      </c>
      <c r="K20" s="279"/>
      <c r="L20" s="277">
        <f>H20*$K$16/1000</f>
        <v>0</v>
      </c>
      <c r="M20" s="285"/>
      <c r="N20" s="168">
        <f>'津西会館（R8.3.13修正報告）'!J38</f>
        <v>0</v>
      </c>
      <c r="O20" s="168">
        <f>'津西会館（R8.3.13修正報告）'!K38</f>
        <v>0</v>
      </c>
      <c r="P20" s="168">
        <f>'津西会館（R8.3.13修正報告）'!L38</f>
        <v>0</v>
      </c>
      <c r="Q20" s="168">
        <f>'津西会館（R8.3.13修正報告）'!M38</f>
        <v>0</v>
      </c>
      <c r="R20" s="168">
        <f>'津西会館（R8.3.13修正報告）'!N38</f>
        <v>0</v>
      </c>
      <c r="S20" s="168">
        <f>'津西会館（R8.3.13修正報告）'!O38</f>
        <v>0</v>
      </c>
      <c r="T20" s="168">
        <f>'津西会館（R8.3.13修正報告）'!P38</f>
        <v>1</v>
      </c>
      <c r="U20" s="168">
        <f>'津西会館（R8.3.13修正報告）'!Q38</f>
        <v>0</v>
      </c>
      <c r="V20" s="168">
        <f>'津西会館（R8.3.13修正報告）'!R38</f>
        <v>0</v>
      </c>
      <c r="W20" s="168">
        <f>'津西会館（R8.3.13修正報告）'!S38</f>
        <v>0</v>
      </c>
      <c r="X20" s="168">
        <f>'津西会館（R8.3.13修正報告）'!T38</f>
        <v>9</v>
      </c>
      <c r="Y20" s="168">
        <f>'津西会館（R8.3.13修正報告）'!U38</f>
        <v>0</v>
      </c>
      <c r="Z20" s="168">
        <f>'津西会館（R8.3.13修正報告）'!V38</f>
        <v>7</v>
      </c>
      <c r="AA20" s="168">
        <f>'津西会館（R8.3.13修正報告）'!W38</f>
        <v>0</v>
      </c>
      <c r="AB20" s="168">
        <f>'津西会館（R8.3.13修正報告）'!X38</f>
        <v>0</v>
      </c>
      <c r="AC20" s="168">
        <f>'津西会館（R8.3.13修正報告）'!Y38</f>
        <v>18</v>
      </c>
      <c r="AD20" s="168">
        <f>'津西会館（R8.3.13修正報告）'!Z38</f>
        <v>25</v>
      </c>
      <c r="AE20" s="169">
        <f t="shared" si="2"/>
        <v>60</v>
      </c>
    </row>
    <row r="21" spans="1:31" s="197" customFormat="1" ht="30" customHeight="1">
      <c r="B21" s="196">
        <f t="shared" si="0"/>
        <v>1</v>
      </c>
      <c r="C21" s="256">
        <v>7</v>
      </c>
      <c r="D21" s="282" t="s">
        <v>221</v>
      </c>
      <c r="E21" s="283"/>
      <c r="F21" s="278">
        <f>'豊が丘会館（R8.3.13修正報告）'!AG40</f>
        <v>3388.6500000000005</v>
      </c>
      <c r="G21" s="279"/>
      <c r="H21" s="277">
        <f>'豊が丘会館（R8.3.13修正報告）'!AJ40</f>
        <v>0</v>
      </c>
      <c r="I21" s="278"/>
      <c r="J21" s="284">
        <f t="shared" si="1"/>
        <v>105.04815000000002</v>
      </c>
      <c r="K21" s="279"/>
      <c r="L21" s="277">
        <f t="shared" ref="L21:L28" si="3">H21*$K$16/1000</f>
        <v>0</v>
      </c>
      <c r="M21" s="285"/>
      <c r="N21" s="168">
        <f>'豊が丘会館（R8.3.13修正報告）'!J41</f>
        <v>0</v>
      </c>
      <c r="O21" s="168">
        <f>'豊が丘会館（R8.3.13修正報告）'!K41</f>
        <v>0</v>
      </c>
      <c r="P21" s="168">
        <f>'豊が丘会館（R8.3.13修正報告）'!L41</f>
        <v>0</v>
      </c>
      <c r="Q21" s="168">
        <f>'豊が丘会館（R8.3.13修正報告）'!M41</f>
        <v>21</v>
      </c>
      <c r="R21" s="168">
        <f>'豊が丘会館（R8.3.13修正報告）'!N41</f>
        <v>0</v>
      </c>
      <c r="S21" s="168">
        <f>'豊が丘会館（R8.3.13修正報告）'!O41</f>
        <v>0</v>
      </c>
      <c r="T21" s="168">
        <f>'豊が丘会館（R8.3.13修正報告）'!P41</f>
        <v>0</v>
      </c>
      <c r="U21" s="168">
        <f>'豊が丘会館（R8.3.13修正報告）'!Q41</f>
        <v>7</v>
      </c>
      <c r="V21" s="168">
        <f>'豊が丘会館（R8.3.13修正報告）'!R41</f>
        <v>0</v>
      </c>
      <c r="W21" s="168">
        <f>'豊が丘会館（R8.3.13修正報告）'!S41</f>
        <v>0</v>
      </c>
      <c r="X21" s="168">
        <f>'豊が丘会館（R8.3.13修正報告）'!T41</f>
        <v>5</v>
      </c>
      <c r="Y21" s="168">
        <f>'豊が丘会館（R8.3.13修正報告）'!U41</f>
        <v>0</v>
      </c>
      <c r="Z21" s="168">
        <f>'豊が丘会館（R8.3.13修正報告）'!V41</f>
        <v>5</v>
      </c>
      <c r="AA21" s="168">
        <f>'豊が丘会館（R8.3.13修正報告）'!W41</f>
        <v>0</v>
      </c>
      <c r="AB21" s="168">
        <f>'豊が丘会館（R8.3.13修正報告）'!X41</f>
        <v>0</v>
      </c>
      <c r="AC21" s="168">
        <f>'豊が丘会館（R8.3.13修正報告）'!Y41</f>
        <v>29</v>
      </c>
      <c r="AD21" s="168">
        <f>'豊が丘会館（R8.3.13修正報告）'!Z41</f>
        <v>59</v>
      </c>
      <c r="AE21" s="169">
        <f t="shared" si="2"/>
        <v>126</v>
      </c>
    </row>
    <row r="22" spans="1:31" ht="30" customHeight="1">
      <c r="B22" s="170">
        <f t="shared" si="0"/>
        <v>1</v>
      </c>
      <c r="C22" s="256">
        <v>8</v>
      </c>
      <c r="D22" s="272" t="s">
        <v>222</v>
      </c>
      <c r="E22" s="273"/>
      <c r="F22" s="278">
        <f>'敬和公民館（R8.3.13修正報告）'!AG50</f>
        <v>46482.781500000005</v>
      </c>
      <c r="G22" s="279"/>
      <c r="H22" s="277">
        <f>'敬和公民館（R8.3.13修正報告）'!AJ50</f>
        <v>0</v>
      </c>
      <c r="I22" s="278"/>
      <c r="J22" s="309">
        <f t="shared" si="1"/>
        <v>1440.9662265000002</v>
      </c>
      <c r="K22" s="268"/>
      <c r="L22" s="269">
        <f t="shared" si="3"/>
        <v>0</v>
      </c>
      <c r="M22" s="310"/>
      <c r="N22" s="148">
        <f>'敬和公民館（R8.3.13修正報告）'!J53</f>
        <v>45</v>
      </c>
      <c r="O22" s="148">
        <f>'敬和公民館（R8.3.13修正報告）'!K53</f>
        <v>0</v>
      </c>
      <c r="P22" s="148">
        <f>'敬和公民館（R8.3.13修正報告）'!L53</f>
        <v>0</v>
      </c>
      <c r="Q22" s="148">
        <f>'敬和公民館（R8.3.13修正報告）'!M53</f>
        <v>0</v>
      </c>
      <c r="R22" s="148">
        <f>'敬和公民館（R8.3.13修正報告）'!N53</f>
        <v>75</v>
      </c>
      <c r="S22" s="148">
        <f>'敬和公民館（R8.3.13修正報告）'!O53</f>
        <v>0</v>
      </c>
      <c r="T22" s="148">
        <f>'敬和公民館（R8.3.13修正報告）'!P53</f>
        <v>12</v>
      </c>
      <c r="U22" s="148">
        <f>'敬和公民館（R8.3.13修正報告）'!Q53</f>
        <v>0</v>
      </c>
      <c r="V22" s="148">
        <f>'敬和公民館（R8.3.13修正報告）'!R53</f>
        <v>2</v>
      </c>
      <c r="W22" s="148">
        <f>'敬和公民館（R8.3.13修正報告）'!S53</f>
        <v>0</v>
      </c>
      <c r="X22" s="148">
        <f>'敬和公民館（R8.3.13修正報告）'!T53</f>
        <v>2</v>
      </c>
      <c r="Y22" s="148">
        <f>'敬和公民館（R8.3.13修正報告）'!U53</f>
        <v>0</v>
      </c>
      <c r="Z22" s="148">
        <f>'敬和公民館（R8.3.13修正報告）'!V53</f>
        <v>11</v>
      </c>
      <c r="AA22" s="148">
        <f>'敬和公民館（R8.3.13修正報告）'!W53</f>
        <v>0</v>
      </c>
      <c r="AB22" s="148">
        <f>'敬和公民館（R8.3.13修正報告）'!X53</f>
        <v>20</v>
      </c>
      <c r="AC22" s="148">
        <f>'敬和公民館（R8.3.13修正報告）'!Y53</f>
        <v>6</v>
      </c>
      <c r="AD22" s="148">
        <f>'敬和公民館（R8.3.13修正報告）'!Z53</f>
        <v>37</v>
      </c>
      <c r="AE22" s="167">
        <f t="shared" si="2"/>
        <v>210</v>
      </c>
    </row>
    <row r="23" spans="1:31" ht="30" customHeight="1">
      <c r="B23" s="170">
        <f t="shared" si="0"/>
        <v>1</v>
      </c>
      <c r="C23" s="256">
        <v>15</v>
      </c>
      <c r="D23" s="272" t="s">
        <v>223</v>
      </c>
      <c r="E23" s="273"/>
      <c r="F23" s="267">
        <f>上野公民館!AG46</f>
        <v>6712.9640000000027</v>
      </c>
      <c r="G23" s="268"/>
      <c r="H23" s="269">
        <f>上野公民館!AJ46</f>
        <v>0</v>
      </c>
      <c r="I23" s="267"/>
      <c r="J23" s="309">
        <f t="shared" si="1"/>
        <v>208.10188400000007</v>
      </c>
      <c r="K23" s="268"/>
      <c r="L23" s="269">
        <f t="shared" si="3"/>
        <v>0</v>
      </c>
      <c r="M23" s="310"/>
      <c r="N23" s="148">
        <f>上野公民館!J58</f>
        <v>28</v>
      </c>
      <c r="O23" s="148">
        <f>上野公民館!K58</f>
        <v>0</v>
      </c>
      <c r="P23" s="148">
        <f>上野公民館!L58</f>
        <v>0</v>
      </c>
      <c r="Q23" s="148">
        <f>上野公民館!M58</f>
        <v>0</v>
      </c>
      <c r="R23" s="148">
        <f>上野公民館!N58</f>
        <v>2</v>
      </c>
      <c r="S23" s="148">
        <f>上野公民館!O58</f>
        <v>0</v>
      </c>
      <c r="T23" s="148">
        <f>上野公民館!P58</f>
        <v>6</v>
      </c>
      <c r="U23" s="148">
        <f>上野公民館!Q58</f>
        <v>0</v>
      </c>
      <c r="V23" s="148">
        <f>上野公民館!R58</f>
        <v>6</v>
      </c>
      <c r="W23" s="148">
        <f>上野公民館!S58</f>
        <v>0</v>
      </c>
      <c r="X23" s="148">
        <f>上野公民館!T58</f>
        <v>10</v>
      </c>
      <c r="Y23" s="148">
        <f>上野公民館!U58</f>
        <v>0</v>
      </c>
      <c r="Z23" s="148">
        <f>上野公民館!V58</f>
        <v>11</v>
      </c>
      <c r="AA23" s="148">
        <f>上野公民館!W58</f>
        <v>0</v>
      </c>
      <c r="AB23" s="148">
        <f>上野公民館!X58</f>
        <v>4</v>
      </c>
      <c r="AC23" s="148">
        <f>上野公民館!Y58</f>
        <v>14</v>
      </c>
      <c r="AD23" s="164">
        <f>上野公民館!Z58</f>
        <v>19</v>
      </c>
      <c r="AE23" s="167">
        <f>SUM(N23:AD23)</f>
        <v>100</v>
      </c>
    </row>
    <row r="24" spans="1:31" ht="30" customHeight="1">
      <c r="B24" s="170">
        <f t="shared" si="0"/>
        <v>1</v>
      </c>
      <c r="C24" s="256">
        <v>25</v>
      </c>
      <c r="D24" s="272" t="s">
        <v>224</v>
      </c>
      <c r="E24" s="273"/>
      <c r="F24" s="267">
        <f>河芸図書館!AG49</f>
        <v>33560.351999999992</v>
      </c>
      <c r="G24" s="268"/>
      <c r="H24" s="269">
        <f>河芸図書館!AJ49</f>
        <v>0</v>
      </c>
      <c r="I24" s="267"/>
      <c r="J24" s="309">
        <f t="shared" si="1"/>
        <v>1040.3709119999999</v>
      </c>
      <c r="K24" s="268"/>
      <c r="L24" s="269">
        <f t="shared" si="3"/>
        <v>0</v>
      </c>
      <c r="M24" s="310"/>
      <c r="N24" s="148">
        <f>河芸図書館!J48</f>
        <v>79</v>
      </c>
      <c r="O24" s="148">
        <f>河芸図書館!K48</f>
        <v>0</v>
      </c>
      <c r="P24" s="148">
        <f>河芸図書館!L48</f>
        <v>13</v>
      </c>
      <c r="Q24" s="148">
        <f>河芸図書館!M48</f>
        <v>0</v>
      </c>
      <c r="R24" s="148">
        <f>河芸図書館!N48</f>
        <v>72</v>
      </c>
      <c r="S24" s="148">
        <f>河芸図書館!O48</f>
        <v>0</v>
      </c>
      <c r="T24" s="148">
        <f>河芸図書館!P48</f>
        <v>28</v>
      </c>
      <c r="U24" s="148">
        <f>河芸図書館!Q48</f>
        <v>0</v>
      </c>
      <c r="V24" s="148">
        <f>河芸図書館!R48</f>
        <v>0</v>
      </c>
      <c r="W24" s="148">
        <f>河芸図書館!S48</f>
        <v>0</v>
      </c>
      <c r="X24" s="148">
        <f>河芸図書館!T48</f>
        <v>1</v>
      </c>
      <c r="Y24" s="148">
        <f>河芸図書館!U48</f>
        <v>0</v>
      </c>
      <c r="Z24" s="148">
        <f>河芸図書館!V48</f>
        <v>28</v>
      </c>
      <c r="AA24" s="148">
        <f>河芸図書館!W48</f>
        <v>0</v>
      </c>
      <c r="AB24" s="148">
        <f>河芸図書館!X48</f>
        <v>0</v>
      </c>
      <c r="AC24" s="148">
        <f>河芸図書館!Y48</f>
        <v>88</v>
      </c>
      <c r="AD24" s="164">
        <f>河芸図書館!Z48</f>
        <v>56</v>
      </c>
      <c r="AE24" s="167">
        <f>SUM(N24:AD24)</f>
        <v>365</v>
      </c>
    </row>
    <row r="25" spans="1:31" ht="30" customHeight="1">
      <c r="B25" s="170">
        <f t="shared" si="0"/>
        <v>1</v>
      </c>
      <c r="C25" s="256">
        <v>38</v>
      </c>
      <c r="D25" s="272" t="s">
        <v>225</v>
      </c>
      <c r="E25" s="273"/>
      <c r="F25" s="267">
        <f>'河芸保健センター（R8.3.12修正報告）  '!AH40</f>
        <v>2322.3199999999997</v>
      </c>
      <c r="G25" s="268"/>
      <c r="H25" s="269">
        <f>'河芸保健センター（R8.3.12修正報告）  '!AK40</f>
        <v>0</v>
      </c>
      <c r="I25" s="267"/>
      <c r="J25" s="309">
        <f t="shared" si="1"/>
        <v>71.991919999999979</v>
      </c>
      <c r="K25" s="268"/>
      <c r="L25" s="269">
        <f t="shared" si="3"/>
        <v>0</v>
      </c>
      <c r="M25" s="310"/>
      <c r="N25" s="148">
        <f>'河芸保健センター（R8.3.12修正報告）  '!J39</f>
        <v>52</v>
      </c>
      <c r="O25" s="148">
        <f>'河芸保健センター（R8.3.12修正報告）  '!K39</f>
        <v>0</v>
      </c>
      <c r="P25" s="148">
        <f>'河芸保健センター（R8.3.12修正報告）  '!L39</f>
        <v>2</v>
      </c>
      <c r="Q25" s="148">
        <f>'河芸保健センター（R8.3.12修正報告）  '!M39</f>
        <v>0</v>
      </c>
      <c r="R25" s="148">
        <f>'河芸保健センター（R8.3.12修正報告）  '!N39</f>
        <v>4</v>
      </c>
      <c r="S25" s="148">
        <f>'河芸保健センター（R8.3.12修正報告）  '!O39</f>
        <v>0</v>
      </c>
      <c r="T25" s="148">
        <f>'河芸保健センター（R8.3.12修正報告）  '!P39</f>
        <v>3</v>
      </c>
      <c r="U25" s="148">
        <f>'河芸保健センター（R8.3.12修正報告）  '!Q39</f>
        <v>0</v>
      </c>
      <c r="V25" s="148">
        <f>'河芸保健センター（R8.3.12修正報告）  '!R39</f>
        <v>0</v>
      </c>
      <c r="W25" s="148">
        <f>'河芸保健センター（R8.3.12修正報告）  '!S39</f>
        <v>0</v>
      </c>
      <c r="X25" s="148">
        <f>'河芸保健センター（R8.3.12修正報告）  '!T39</f>
        <v>1</v>
      </c>
      <c r="Y25" s="148">
        <f>'河芸保健センター（R8.3.12修正報告）  '!U39</f>
        <v>0</v>
      </c>
      <c r="Z25" s="148">
        <f>'河芸保健センター（R8.3.12修正報告）  '!V39</f>
        <v>0</v>
      </c>
      <c r="AA25" s="148">
        <f>'河芸保健センター（R8.3.12修正報告）  '!W39</f>
        <v>0</v>
      </c>
      <c r="AB25" s="148">
        <f>'河芸保健センター（R8.3.12修正報告）  '!X39</f>
        <v>1</v>
      </c>
      <c r="AC25" s="148">
        <f>'河芸保健センター（R8.3.12修正報告）  '!Y39</f>
        <v>24</v>
      </c>
      <c r="AD25" s="148">
        <f>'河芸保健センター（R8.3.12修正報告）  '!Z39</f>
        <v>41</v>
      </c>
      <c r="AE25" s="167">
        <f t="shared" ref="AE25:AE28" si="4">SUM(N25:AD25)</f>
        <v>128</v>
      </c>
    </row>
    <row r="26" spans="1:31" ht="30" customHeight="1">
      <c r="B26" s="170">
        <f t="shared" si="0"/>
        <v>1</v>
      </c>
      <c r="C26" s="256">
        <v>42</v>
      </c>
      <c r="D26" s="272" t="s">
        <v>226</v>
      </c>
      <c r="E26" s="273"/>
      <c r="F26" s="267">
        <f>河芸庁舎・防災センター!AG147</f>
        <v>51196.000000000007</v>
      </c>
      <c r="G26" s="268"/>
      <c r="H26" s="269">
        <f>河芸庁舎・防災センター!AJ147</f>
        <v>0</v>
      </c>
      <c r="I26" s="267"/>
      <c r="J26" s="309">
        <f t="shared" si="1"/>
        <v>1587.0760000000002</v>
      </c>
      <c r="K26" s="268"/>
      <c r="L26" s="269">
        <f t="shared" si="3"/>
        <v>0</v>
      </c>
      <c r="M26" s="310"/>
      <c r="N26" s="148">
        <f>河芸庁舎・防災センター!J149</f>
        <v>201</v>
      </c>
      <c r="O26" s="148">
        <f>河芸庁舎・防災センター!K149</f>
        <v>7</v>
      </c>
      <c r="P26" s="148">
        <f>河芸庁舎・防災センター!L149</f>
        <v>26</v>
      </c>
      <c r="Q26" s="148">
        <f>河芸庁舎・防災センター!M149</f>
        <v>0</v>
      </c>
      <c r="R26" s="148">
        <f>河芸庁舎・防災センター!N149</f>
        <v>11</v>
      </c>
      <c r="S26" s="148">
        <f>河芸庁舎・防災センター!O149</f>
        <v>0</v>
      </c>
      <c r="T26" s="148">
        <f>河芸庁舎・防災センター!P149</f>
        <v>279</v>
      </c>
      <c r="U26" s="148">
        <f>河芸庁舎・防災センター!Q149</f>
        <v>0</v>
      </c>
      <c r="V26" s="148">
        <f>河芸庁舎・防災センター!R149</f>
        <v>3</v>
      </c>
      <c r="W26" s="148">
        <f>河芸庁舎・防災センター!S149</f>
        <v>0</v>
      </c>
      <c r="X26" s="148">
        <f>河芸庁舎・防災センター!T149</f>
        <v>7</v>
      </c>
      <c r="Y26" s="148">
        <f>河芸庁舎・防災センター!U149</f>
        <v>0</v>
      </c>
      <c r="Z26" s="148">
        <f>河芸庁舎・防災センター!V149</f>
        <v>0</v>
      </c>
      <c r="AA26" s="148">
        <f>河芸庁舎・防災センター!W149</f>
        <v>5</v>
      </c>
      <c r="AB26" s="148">
        <f>河芸庁舎・防災センター!X149</f>
        <v>268</v>
      </c>
      <c r="AC26" s="148">
        <f>河芸庁舎・防災センター!Y149</f>
        <v>570</v>
      </c>
      <c r="AD26" s="164">
        <f>河芸庁舎・防災センター!Z149</f>
        <v>135</v>
      </c>
      <c r="AE26" s="167">
        <f t="shared" si="4"/>
        <v>1512</v>
      </c>
    </row>
    <row r="27" spans="1:31" ht="30" customHeight="1">
      <c r="B27" s="170">
        <f t="shared" si="0"/>
        <v>1</v>
      </c>
      <c r="C27" s="256">
        <v>44</v>
      </c>
      <c r="D27" s="272" t="s">
        <v>227</v>
      </c>
      <c r="E27" s="273"/>
      <c r="F27" s="267">
        <f>河芸分署!AG68</f>
        <v>24517.819999999996</v>
      </c>
      <c r="G27" s="268"/>
      <c r="H27" s="269">
        <f>河芸分署!AJ68</f>
        <v>0</v>
      </c>
      <c r="I27" s="267"/>
      <c r="J27" s="309">
        <f t="shared" si="1"/>
        <v>760.05241999999987</v>
      </c>
      <c r="K27" s="268"/>
      <c r="L27" s="269">
        <f t="shared" si="3"/>
        <v>0</v>
      </c>
      <c r="M27" s="310"/>
      <c r="N27" s="148">
        <f>河芸分署!J67</f>
        <v>17</v>
      </c>
      <c r="O27" s="148">
        <f>河芸分署!K67</f>
        <v>26</v>
      </c>
      <c r="P27" s="148">
        <f>河芸分署!L67</f>
        <v>0</v>
      </c>
      <c r="Q27" s="148">
        <f>河芸分署!M67</f>
        <v>11</v>
      </c>
      <c r="R27" s="148">
        <f>河芸分署!N67</f>
        <v>0</v>
      </c>
      <c r="S27" s="148">
        <f>河芸分署!O67</f>
        <v>0</v>
      </c>
      <c r="T27" s="148">
        <f>河芸分署!P67</f>
        <v>24</v>
      </c>
      <c r="U27" s="148">
        <f>河芸分署!Q67</f>
        <v>14</v>
      </c>
      <c r="V27" s="148">
        <f>河芸分署!R67</f>
        <v>0</v>
      </c>
      <c r="W27" s="148">
        <f>河芸分署!S67</f>
        <v>0</v>
      </c>
      <c r="X27" s="148">
        <f>河芸分署!T67</f>
        <v>4</v>
      </c>
      <c r="Y27" s="148">
        <f>河芸分署!U67</f>
        <v>0</v>
      </c>
      <c r="Z27" s="148">
        <f>河芸分署!V67</f>
        <v>0</v>
      </c>
      <c r="AA27" s="148">
        <f>河芸分署!W67</f>
        <v>0</v>
      </c>
      <c r="AB27" s="148">
        <f>河芸分署!X67</f>
        <v>20</v>
      </c>
      <c r="AC27" s="148">
        <f>河芸分署!Y67</f>
        <v>4</v>
      </c>
      <c r="AD27" s="164">
        <f>河芸分署!Z67</f>
        <v>49</v>
      </c>
      <c r="AE27" s="167">
        <f t="shared" si="4"/>
        <v>169</v>
      </c>
    </row>
    <row r="28" spans="1:31" ht="30" customHeight="1" thickBot="1">
      <c r="B28" s="170">
        <f t="shared" si="0"/>
        <v>1</v>
      </c>
      <c r="C28" s="257">
        <v>46</v>
      </c>
      <c r="D28" s="270" t="s">
        <v>228</v>
      </c>
      <c r="E28" s="271"/>
      <c r="F28" s="274">
        <f>アスト公共自転車等駐車場!AG9</f>
        <v>15032.16</v>
      </c>
      <c r="G28" s="275"/>
      <c r="H28" s="276">
        <f>アスト公共自転車等駐車場!AJ9</f>
        <v>0</v>
      </c>
      <c r="I28" s="274"/>
      <c r="J28" s="309">
        <f t="shared" si="1"/>
        <v>465.99696</v>
      </c>
      <c r="K28" s="268"/>
      <c r="L28" s="269">
        <f t="shared" si="3"/>
        <v>0</v>
      </c>
      <c r="M28" s="310"/>
      <c r="N28" s="147">
        <f>アスト公共自転車等駐車場!J33</f>
        <v>0</v>
      </c>
      <c r="O28" s="147">
        <f>アスト公共自転車等駐車場!K33</f>
        <v>0</v>
      </c>
      <c r="P28" s="147">
        <f>アスト公共自転車等駐車場!L33</f>
        <v>22</v>
      </c>
      <c r="Q28" s="147">
        <f>アスト公共自転車等駐車場!M33</f>
        <v>0</v>
      </c>
      <c r="R28" s="147">
        <f>アスト公共自転車等駐車場!N33</f>
        <v>0</v>
      </c>
      <c r="S28" s="147">
        <f>アスト公共自転車等駐車場!O33</f>
        <v>0</v>
      </c>
      <c r="T28" s="147">
        <f>アスト公共自転車等駐車場!P33</f>
        <v>0</v>
      </c>
      <c r="U28" s="147">
        <f>アスト公共自転車等駐車場!Q33</f>
        <v>0</v>
      </c>
      <c r="V28" s="147">
        <f>アスト公共自転車等駐車場!R33</f>
        <v>0</v>
      </c>
      <c r="W28" s="147">
        <f>アスト公共自転車等駐車場!S33</f>
        <v>0</v>
      </c>
      <c r="X28" s="147">
        <f>アスト公共自転車等駐車場!T33</f>
        <v>0</v>
      </c>
      <c r="Y28" s="147">
        <f>アスト公共自転車等駐車場!U33</f>
        <v>0</v>
      </c>
      <c r="Z28" s="147">
        <f>アスト公共自転車等駐車場!V33</f>
        <v>0</v>
      </c>
      <c r="AA28" s="147">
        <f>アスト公共自転車等駐車場!W33</f>
        <v>0</v>
      </c>
      <c r="AB28" s="147">
        <f>アスト公共自転車等駐車場!X33</f>
        <v>0</v>
      </c>
      <c r="AC28" s="147">
        <f>アスト公共自転車等駐車場!Y33</f>
        <v>0</v>
      </c>
      <c r="AD28" s="165">
        <f>アスト公共自転車等駐車場!Z33</f>
        <v>0</v>
      </c>
      <c r="AE28" s="167">
        <f t="shared" si="4"/>
        <v>22</v>
      </c>
    </row>
    <row r="29" spans="1:31" ht="30" customHeight="1" thickTop="1" thickBot="1">
      <c r="B29" s="170">
        <f>(F29-H29)/F29</f>
        <v>1</v>
      </c>
      <c r="C29" s="261" t="s">
        <v>153</v>
      </c>
      <c r="D29" s="262"/>
      <c r="E29" s="262"/>
      <c r="F29" s="263">
        <f>SUM(F19:G28)</f>
        <v>194164.29750000002</v>
      </c>
      <c r="G29" s="264"/>
      <c r="H29" s="265">
        <f>SUM(H19:I28)</f>
        <v>0</v>
      </c>
      <c r="I29" s="266"/>
      <c r="J29" s="263">
        <f>SUM(J19:K28)</f>
        <v>6019.0932225000006</v>
      </c>
      <c r="K29" s="264"/>
      <c r="L29" s="265">
        <f>SUM(L19:M28)</f>
        <v>0</v>
      </c>
      <c r="M29" s="311"/>
      <c r="N29" s="149">
        <f t="shared" ref="N29:AE29" si="5">SUM(N19:N28)</f>
        <v>422</v>
      </c>
      <c r="O29" s="149">
        <f t="shared" si="5"/>
        <v>65</v>
      </c>
      <c r="P29" s="149">
        <f t="shared" si="5"/>
        <v>63</v>
      </c>
      <c r="Q29" s="149">
        <f t="shared" si="5"/>
        <v>44</v>
      </c>
      <c r="R29" s="149">
        <f t="shared" si="5"/>
        <v>164</v>
      </c>
      <c r="S29" s="253">
        <f t="shared" si="5"/>
        <v>0</v>
      </c>
      <c r="T29" s="253">
        <f t="shared" si="5"/>
        <v>353</v>
      </c>
      <c r="U29" s="253">
        <f t="shared" si="5"/>
        <v>44</v>
      </c>
      <c r="V29" s="253">
        <f t="shared" si="5"/>
        <v>11</v>
      </c>
      <c r="W29" s="253">
        <f t="shared" si="5"/>
        <v>0</v>
      </c>
      <c r="X29" s="253">
        <f t="shared" si="5"/>
        <v>51</v>
      </c>
      <c r="Y29" s="253">
        <f t="shared" si="5"/>
        <v>0</v>
      </c>
      <c r="Z29" s="253">
        <f t="shared" si="5"/>
        <v>67</v>
      </c>
      <c r="AA29" s="253">
        <f t="shared" si="5"/>
        <v>5</v>
      </c>
      <c r="AB29" s="253">
        <f t="shared" si="5"/>
        <v>313</v>
      </c>
      <c r="AC29" s="253">
        <f t="shared" si="5"/>
        <v>770</v>
      </c>
      <c r="AD29" s="254">
        <f t="shared" si="5"/>
        <v>541</v>
      </c>
      <c r="AE29" s="255">
        <f t="shared" si="5"/>
        <v>2913</v>
      </c>
    </row>
  </sheetData>
  <mergeCells count="86">
    <mergeCell ref="J25:K25"/>
    <mergeCell ref="L25:M25"/>
    <mergeCell ref="J28:K28"/>
    <mergeCell ref="L28:M28"/>
    <mergeCell ref="J29:K29"/>
    <mergeCell ref="L29:M29"/>
    <mergeCell ref="J26:K26"/>
    <mergeCell ref="L26:M26"/>
    <mergeCell ref="J27:K27"/>
    <mergeCell ref="L27:M27"/>
    <mergeCell ref="J22:K22"/>
    <mergeCell ref="L22:M22"/>
    <mergeCell ref="J23:K23"/>
    <mergeCell ref="L23:M23"/>
    <mergeCell ref="J24:K24"/>
    <mergeCell ref="L24:M24"/>
    <mergeCell ref="D4:E4"/>
    <mergeCell ref="F4:G4"/>
    <mergeCell ref="H4:I4"/>
    <mergeCell ref="R4:R5"/>
    <mergeCell ref="F18:G18"/>
    <mergeCell ref="H18:I18"/>
    <mergeCell ref="P11:P12"/>
    <mergeCell ref="Q11:Q12"/>
    <mergeCell ref="C17:C18"/>
    <mergeCell ref="D17:E18"/>
    <mergeCell ref="F17:I17"/>
    <mergeCell ref="S4:S5"/>
    <mergeCell ref="C4:C5"/>
    <mergeCell ref="C11:C12"/>
    <mergeCell ref="D11:E11"/>
    <mergeCell ref="F11:G11"/>
    <mergeCell ref="H11:I11"/>
    <mergeCell ref="J11:K11"/>
    <mergeCell ref="L11:M11"/>
    <mergeCell ref="N11:O11"/>
    <mergeCell ref="N17:AE17"/>
    <mergeCell ref="L18:M18"/>
    <mergeCell ref="J17:M17"/>
    <mergeCell ref="J18:K18"/>
    <mergeCell ref="S11:S12"/>
    <mergeCell ref="J4:K4"/>
    <mergeCell ref="L4:M4"/>
    <mergeCell ref="N4:O4"/>
    <mergeCell ref="P4:P5"/>
    <mergeCell ref="Q4:Q5"/>
    <mergeCell ref="F22:G22"/>
    <mergeCell ref="D25:E25"/>
    <mergeCell ref="D24:E24"/>
    <mergeCell ref="D23:E23"/>
    <mergeCell ref="R11:R12"/>
    <mergeCell ref="D22:E22"/>
    <mergeCell ref="D21:E21"/>
    <mergeCell ref="D20:E20"/>
    <mergeCell ref="D19:E19"/>
    <mergeCell ref="H22:I22"/>
    <mergeCell ref="J19:K19"/>
    <mergeCell ref="L19:M19"/>
    <mergeCell ref="J20:K20"/>
    <mergeCell ref="L20:M20"/>
    <mergeCell ref="J21:K21"/>
    <mergeCell ref="L21:M21"/>
    <mergeCell ref="H19:I19"/>
    <mergeCell ref="F19:G19"/>
    <mergeCell ref="F20:G20"/>
    <mergeCell ref="H20:I20"/>
    <mergeCell ref="F21:G21"/>
    <mergeCell ref="H21:I21"/>
    <mergeCell ref="F25:G25"/>
    <mergeCell ref="H25:I25"/>
    <mergeCell ref="F24:G24"/>
    <mergeCell ref="H24:I24"/>
    <mergeCell ref="F23:G23"/>
    <mergeCell ref="H23:I23"/>
    <mergeCell ref="C29:E29"/>
    <mergeCell ref="F29:G29"/>
    <mergeCell ref="H29:I29"/>
    <mergeCell ref="F26:G26"/>
    <mergeCell ref="H26:I26"/>
    <mergeCell ref="F27:G27"/>
    <mergeCell ref="H27:I27"/>
    <mergeCell ref="D28:E28"/>
    <mergeCell ref="D27:E27"/>
    <mergeCell ref="D26:E26"/>
    <mergeCell ref="F28:G28"/>
    <mergeCell ref="H28:I28"/>
  </mergeCells>
  <phoneticPr fontId="3"/>
  <pageMargins left="0.7" right="0.7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1617-31B8-4E43-90B2-4FDD6291B2B0}">
  <sheetPr>
    <tabColor rgb="FF00B0F0"/>
    <pageSetUpPr fitToPage="1"/>
  </sheetPr>
  <dimension ref="A1:AJ40"/>
  <sheetViews>
    <sheetView topLeftCell="J19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57.375" bestFit="1" customWidth="1"/>
    <col min="28" max="28" width="7.125" customWidth="1"/>
    <col min="29" max="29" width="167.375" style="218" bestFit="1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67</v>
      </c>
    </row>
    <row r="2" spans="1:36" ht="30" customHeight="1">
      <c r="A2" s="314" t="s">
        <v>201</v>
      </c>
      <c r="B2" s="314"/>
      <c r="C2" s="314"/>
      <c r="D2" s="314"/>
      <c r="E2" s="314"/>
      <c r="F2" s="314"/>
      <c r="G2" s="314"/>
      <c r="H2" s="314"/>
      <c r="I2" s="314"/>
    </row>
    <row r="3" spans="1:36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6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6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6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E6" s="104" t="s">
        <v>125</v>
      </c>
      <c r="AF6" s="104"/>
      <c r="AG6" s="105"/>
      <c r="AH6" s="107" t="s">
        <v>131</v>
      </c>
      <c r="AI6" s="107"/>
      <c r="AJ6" s="107"/>
    </row>
    <row r="7" spans="1:36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84" t="s">
        <v>123</v>
      </c>
      <c r="K7" s="184" t="s">
        <v>124</v>
      </c>
      <c r="L7" s="184" t="s">
        <v>123</v>
      </c>
      <c r="M7" s="184" t="s">
        <v>124</v>
      </c>
      <c r="N7" s="184" t="s">
        <v>123</v>
      </c>
      <c r="O7" s="184" t="s">
        <v>124</v>
      </c>
      <c r="P7" s="184" t="s">
        <v>123</v>
      </c>
      <c r="Q7" s="184" t="s">
        <v>124</v>
      </c>
      <c r="R7" s="184" t="s">
        <v>123</v>
      </c>
      <c r="S7" s="184" t="s">
        <v>124</v>
      </c>
      <c r="T7" s="184" t="s">
        <v>123</v>
      </c>
      <c r="U7" s="184" t="s">
        <v>124</v>
      </c>
      <c r="V7" s="313"/>
      <c r="W7" s="313"/>
      <c r="X7" s="324"/>
      <c r="Y7" s="324"/>
      <c r="Z7" s="333"/>
      <c r="AA7" s="335"/>
      <c r="AB7" s="325"/>
      <c r="AD7" s="103" t="s">
        <v>126</v>
      </c>
      <c r="AE7" s="104" t="s">
        <v>133</v>
      </c>
      <c r="AF7" s="104"/>
      <c r="AG7" s="106" t="s">
        <v>134</v>
      </c>
      <c r="AH7" s="108" t="s">
        <v>133</v>
      </c>
      <c r="AI7" s="108"/>
      <c r="AJ7" s="109" t="s">
        <v>134</v>
      </c>
    </row>
    <row r="8" spans="1:36" s="100" customFormat="1" ht="30" customHeight="1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C8" s="219" t="s">
        <v>669</v>
      </c>
      <c r="AD8" s="103" t="s">
        <v>132</v>
      </c>
      <c r="AE8" s="105" t="s">
        <v>84</v>
      </c>
      <c r="AF8" s="105" t="s">
        <v>130</v>
      </c>
      <c r="AG8" s="105" t="s">
        <v>135</v>
      </c>
      <c r="AH8" s="107" t="s">
        <v>84</v>
      </c>
      <c r="AI8" s="107" t="s">
        <v>130</v>
      </c>
      <c r="AJ8" s="107" t="s">
        <v>135</v>
      </c>
    </row>
    <row r="9" spans="1:36" ht="21" customHeight="1">
      <c r="A9" s="101">
        <v>1</v>
      </c>
      <c r="B9" s="102"/>
      <c r="C9" s="102"/>
      <c r="D9" s="102"/>
      <c r="E9" s="102"/>
      <c r="F9" s="102">
        <v>300</v>
      </c>
      <c r="G9" s="102">
        <v>6</v>
      </c>
      <c r="H9" s="102">
        <v>1</v>
      </c>
      <c r="I9" s="102" t="s">
        <v>129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>
        <v>2</v>
      </c>
      <c r="AA9" s="102" t="s">
        <v>202</v>
      </c>
      <c r="AB9" s="102">
        <f>SUM(J9:Z9)</f>
        <v>2</v>
      </c>
      <c r="AC9" s="218" t="s">
        <v>731</v>
      </c>
      <c r="AD9">
        <f>F9*G9</f>
        <v>1800</v>
      </c>
      <c r="AE9">
        <f>SUMPRODUCT(J9:Y9,電気使用量!$D$6:$S$6)</f>
        <v>0</v>
      </c>
      <c r="AF9">
        <f>AE9/1000</f>
        <v>0</v>
      </c>
      <c r="AG9">
        <f>AD9*AF9</f>
        <v>0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300</v>
      </c>
      <c r="G10" s="102">
        <v>9</v>
      </c>
      <c r="H10" s="102">
        <v>1</v>
      </c>
      <c r="I10" s="102" t="s">
        <v>138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>
        <v>6</v>
      </c>
      <c r="AA10" s="102" t="s">
        <v>203</v>
      </c>
      <c r="AB10" s="102">
        <f t="shared" ref="AB10:AB38" si="0">SUM(J10:Z10)</f>
        <v>6</v>
      </c>
      <c r="AC10" s="218" t="s">
        <v>731</v>
      </c>
      <c r="AD10">
        <f t="shared" ref="AD10:AD38" si="1">F10*G10</f>
        <v>2700</v>
      </c>
      <c r="AE10">
        <f>SUMPRODUCT(J10:Y10,電気使用量!$D$6:$S$6)</f>
        <v>0</v>
      </c>
      <c r="AF10">
        <f t="shared" ref="AF10:AF38" si="2">AE10/1000</f>
        <v>0</v>
      </c>
      <c r="AG10">
        <f t="shared" ref="AG10:AG38" si="3">AD10*AF10</f>
        <v>0</v>
      </c>
      <c r="AH10">
        <f>SUMPRODUCT(J10:Y10,電気使用量!$D$7:$S$7)</f>
        <v>0</v>
      </c>
      <c r="AI10">
        <f t="shared" ref="AI10:AI38" si="4">AH10/1000</f>
        <v>0</v>
      </c>
      <c r="AJ10">
        <f t="shared" ref="AJ10:AJ38" si="5">AD10*AI10</f>
        <v>0</v>
      </c>
    </row>
    <row r="11" spans="1:36" ht="56.25">
      <c r="A11" s="101">
        <v>3</v>
      </c>
      <c r="B11" s="102">
        <v>1</v>
      </c>
      <c r="C11" s="102"/>
      <c r="D11" s="102"/>
      <c r="E11" s="102"/>
      <c r="F11" s="102">
        <v>300</v>
      </c>
      <c r="G11" s="102">
        <v>6</v>
      </c>
      <c r="H11" s="102">
        <v>1</v>
      </c>
      <c r="I11" s="102" t="s">
        <v>200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203">
        <v>5</v>
      </c>
      <c r="W11" s="102"/>
      <c r="X11" s="102"/>
      <c r="Y11" s="102"/>
      <c r="Z11" s="204">
        <v>22</v>
      </c>
      <c r="AA11" s="186" t="s">
        <v>611</v>
      </c>
      <c r="AB11" s="102">
        <f t="shared" si="0"/>
        <v>27</v>
      </c>
      <c r="AC11" s="220" t="s">
        <v>732</v>
      </c>
      <c r="AD11">
        <f t="shared" si="1"/>
        <v>1800</v>
      </c>
      <c r="AE11">
        <f>SUMPRODUCT(J11:Y11,電気使用量!$D$6:$S$6)</f>
        <v>540</v>
      </c>
      <c r="AF11">
        <f t="shared" si="2"/>
        <v>0.54</v>
      </c>
      <c r="AG11">
        <f t="shared" si="3"/>
        <v>972.00000000000011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300</v>
      </c>
      <c r="G12" s="102">
        <v>9</v>
      </c>
      <c r="H12" s="102">
        <v>1</v>
      </c>
      <c r="I12" s="102" t="s">
        <v>158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86">
        <v>26</v>
      </c>
      <c r="AA12" s="102" t="s">
        <v>202</v>
      </c>
      <c r="AB12" s="102">
        <f t="shared" si="0"/>
        <v>26</v>
      </c>
      <c r="AC12" s="218" t="s">
        <v>731</v>
      </c>
      <c r="AD12">
        <f t="shared" si="1"/>
        <v>2700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300</v>
      </c>
      <c r="G13" s="102">
        <v>9</v>
      </c>
      <c r="H13" s="102">
        <v>1</v>
      </c>
      <c r="I13" s="186" t="s">
        <v>612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>
        <v>4</v>
      </c>
      <c r="AA13" s="102" t="s">
        <v>204</v>
      </c>
      <c r="AB13" s="102">
        <f t="shared" si="0"/>
        <v>4</v>
      </c>
      <c r="AC13" s="218" t="s">
        <v>731</v>
      </c>
      <c r="AD13">
        <f t="shared" si="1"/>
        <v>2700</v>
      </c>
      <c r="AE13">
        <f>SUMPRODUCT(J13:Y13,電気使用量!$D$6:$S$6)</f>
        <v>0</v>
      </c>
      <c r="AF13">
        <f t="shared" si="2"/>
        <v>0</v>
      </c>
      <c r="AG13">
        <f t="shared" si="3"/>
        <v>0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300</v>
      </c>
      <c r="G14" s="102">
        <v>9</v>
      </c>
      <c r="H14" s="102">
        <v>1</v>
      </c>
      <c r="I14" s="102" t="s">
        <v>127</v>
      </c>
      <c r="J14" s="102"/>
      <c r="K14" s="203">
        <v>4</v>
      </c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 t="s">
        <v>205</v>
      </c>
      <c r="AB14" s="102">
        <f t="shared" si="0"/>
        <v>4</v>
      </c>
      <c r="AD14">
        <f t="shared" si="1"/>
        <v>2700</v>
      </c>
      <c r="AE14">
        <f>SUMPRODUCT(J14:Y14,電気使用量!$D$6:$S$6)</f>
        <v>380</v>
      </c>
      <c r="AF14">
        <f t="shared" si="2"/>
        <v>0.38</v>
      </c>
      <c r="AG14">
        <f t="shared" si="3"/>
        <v>1026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200</v>
      </c>
      <c r="G15" s="102">
        <v>6</v>
      </c>
      <c r="H15" s="102">
        <v>1</v>
      </c>
      <c r="I15" s="102" t="s">
        <v>194</v>
      </c>
      <c r="J15" s="102"/>
      <c r="K15" s="203">
        <v>6</v>
      </c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 t="s">
        <v>205</v>
      </c>
      <c r="AB15" s="102">
        <f t="shared" si="0"/>
        <v>6</v>
      </c>
      <c r="AD15">
        <f t="shared" si="1"/>
        <v>1200</v>
      </c>
      <c r="AE15">
        <f>SUMPRODUCT(J15:Y15,電気使用量!$D$6:$S$6)</f>
        <v>570</v>
      </c>
      <c r="AF15">
        <f t="shared" si="2"/>
        <v>0.56999999999999995</v>
      </c>
      <c r="AG15">
        <f t="shared" si="3"/>
        <v>683.99999999999989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250</v>
      </c>
      <c r="G16" s="102">
        <v>6</v>
      </c>
      <c r="H16" s="102">
        <v>1</v>
      </c>
      <c r="I16" s="102" t="s">
        <v>189</v>
      </c>
      <c r="J16" s="102"/>
      <c r="K16" s="203">
        <v>16</v>
      </c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 t="s">
        <v>205</v>
      </c>
      <c r="AB16" s="102">
        <f t="shared" si="0"/>
        <v>16</v>
      </c>
      <c r="AD16">
        <f t="shared" si="1"/>
        <v>1500</v>
      </c>
      <c r="AE16">
        <f>SUMPRODUCT(J16:Y16,電気使用量!$D$6:$S$6)</f>
        <v>1520</v>
      </c>
      <c r="AF16">
        <f t="shared" si="2"/>
        <v>1.52</v>
      </c>
      <c r="AG16">
        <f t="shared" si="3"/>
        <v>2280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37.5">
      <c r="A17" s="101">
        <v>9</v>
      </c>
      <c r="B17" s="102"/>
      <c r="C17" s="102"/>
      <c r="D17" s="102"/>
      <c r="E17" s="102"/>
      <c r="F17" s="102">
        <v>270</v>
      </c>
      <c r="G17" s="102">
        <v>6</v>
      </c>
      <c r="H17" s="102">
        <v>1</v>
      </c>
      <c r="I17" s="102" t="s">
        <v>157</v>
      </c>
      <c r="J17" s="102"/>
      <c r="K17" s="203">
        <v>5</v>
      </c>
      <c r="L17" s="102"/>
      <c r="M17" s="102"/>
      <c r="N17" s="102"/>
      <c r="O17" s="102"/>
      <c r="P17" s="102"/>
      <c r="Q17" s="203">
        <v>16</v>
      </c>
      <c r="R17" s="102"/>
      <c r="S17" s="102"/>
      <c r="T17" s="203">
        <v>2</v>
      </c>
      <c r="U17" s="102"/>
      <c r="V17" s="102"/>
      <c r="W17" s="102"/>
      <c r="X17" s="102"/>
      <c r="Y17" s="102"/>
      <c r="Z17" s="186">
        <v>32</v>
      </c>
      <c r="AA17" s="186" t="s">
        <v>613</v>
      </c>
      <c r="AB17" s="102">
        <f t="shared" si="0"/>
        <v>55</v>
      </c>
      <c r="AC17" s="220" t="s">
        <v>733</v>
      </c>
      <c r="AD17">
        <f t="shared" si="1"/>
        <v>1620</v>
      </c>
      <c r="AE17">
        <f>SUMPRODUCT(J17:Y17,電気使用量!$D$6:$S$6)</f>
        <v>1287</v>
      </c>
      <c r="AF17">
        <f t="shared" si="2"/>
        <v>1.2869999999999999</v>
      </c>
      <c r="AG17">
        <f t="shared" si="3"/>
        <v>2084.94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37.5">
      <c r="A18" s="101">
        <v>10</v>
      </c>
      <c r="B18" s="102"/>
      <c r="C18" s="102"/>
      <c r="D18" s="102"/>
      <c r="E18" s="102"/>
      <c r="F18" s="102">
        <v>200</v>
      </c>
      <c r="G18" s="102">
        <v>6</v>
      </c>
      <c r="H18" s="102">
        <v>1</v>
      </c>
      <c r="I18" s="102" t="s">
        <v>156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203">
        <v>2</v>
      </c>
      <c r="U18" s="102"/>
      <c r="V18" s="102"/>
      <c r="W18" s="102"/>
      <c r="X18" s="102"/>
      <c r="Y18" s="102">
        <v>2</v>
      </c>
      <c r="Z18" s="102">
        <v>4</v>
      </c>
      <c r="AA18" s="102" t="s">
        <v>164</v>
      </c>
      <c r="AB18" s="102">
        <f t="shared" si="0"/>
        <v>8</v>
      </c>
      <c r="AC18" s="220" t="s">
        <v>734</v>
      </c>
      <c r="AD18">
        <f t="shared" si="1"/>
        <v>1200</v>
      </c>
      <c r="AE18">
        <f>SUMPRODUCT(J18:Y18,電気使用量!$D$6:$S$6)</f>
        <v>82</v>
      </c>
      <c r="AF18">
        <f t="shared" si="2"/>
        <v>8.2000000000000003E-2</v>
      </c>
      <c r="AG18">
        <f t="shared" si="3"/>
        <v>98.4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200</v>
      </c>
      <c r="G19" s="102">
        <v>6</v>
      </c>
      <c r="H19" s="102">
        <v>1</v>
      </c>
      <c r="I19" s="102" t="s">
        <v>155</v>
      </c>
      <c r="J19" s="102"/>
      <c r="K19" s="102"/>
      <c r="L19" s="102"/>
      <c r="M19" s="203">
        <v>12</v>
      </c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 t="s">
        <v>199</v>
      </c>
      <c r="AB19" s="102">
        <f t="shared" si="0"/>
        <v>12</v>
      </c>
      <c r="AD19">
        <f t="shared" si="1"/>
        <v>1200</v>
      </c>
      <c r="AE19">
        <f>SUMPRODUCT(J19:Y19,電気使用量!$D$6:$S$6)</f>
        <v>1140</v>
      </c>
      <c r="AF19">
        <f t="shared" si="2"/>
        <v>1.1399999999999999</v>
      </c>
      <c r="AG19">
        <f t="shared" si="3"/>
        <v>1367.9999999999998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300</v>
      </c>
      <c r="G20" s="102">
        <v>3</v>
      </c>
      <c r="H20" s="102">
        <v>1</v>
      </c>
      <c r="I20" s="102" t="s">
        <v>206</v>
      </c>
      <c r="J20" s="102"/>
      <c r="K20" s="203">
        <v>1</v>
      </c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 t="s">
        <v>199</v>
      </c>
      <c r="AB20" s="102">
        <f t="shared" si="0"/>
        <v>1</v>
      </c>
      <c r="AD20">
        <f t="shared" si="1"/>
        <v>900</v>
      </c>
      <c r="AE20">
        <f>SUMPRODUCT(J20:Y20,電気使用量!$D$6:$S$6)</f>
        <v>95</v>
      </c>
      <c r="AF20">
        <f t="shared" si="2"/>
        <v>9.5000000000000001E-2</v>
      </c>
      <c r="AG20">
        <f t="shared" si="3"/>
        <v>85.5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300</v>
      </c>
      <c r="G21" s="102">
        <v>3</v>
      </c>
      <c r="H21" s="102">
        <v>1</v>
      </c>
      <c r="I21" s="102" t="s">
        <v>207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203">
        <v>4</v>
      </c>
      <c r="U21" s="102"/>
      <c r="V21" s="102"/>
      <c r="W21" s="102"/>
      <c r="X21" s="102"/>
      <c r="Y21" s="102">
        <v>8</v>
      </c>
      <c r="Z21" s="203"/>
      <c r="AA21" s="102" t="s">
        <v>208</v>
      </c>
      <c r="AB21" s="102">
        <f t="shared" si="0"/>
        <v>12</v>
      </c>
      <c r="AC21" s="218" t="s">
        <v>736</v>
      </c>
      <c r="AD21">
        <f t="shared" si="1"/>
        <v>900</v>
      </c>
      <c r="AE21">
        <f>SUMPRODUCT(J21:Y21,電気使用量!$D$6:$S$6)</f>
        <v>240</v>
      </c>
      <c r="AF21">
        <f t="shared" si="2"/>
        <v>0.24</v>
      </c>
      <c r="AG21">
        <f t="shared" si="3"/>
        <v>216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300</v>
      </c>
      <c r="G22" s="102">
        <v>3</v>
      </c>
      <c r="H22" s="102">
        <v>1</v>
      </c>
      <c r="I22" s="102" t="s">
        <v>209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203">
        <v>2</v>
      </c>
      <c r="U22" s="102"/>
      <c r="V22" s="102"/>
      <c r="W22" s="102"/>
      <c r="X22" s="102"/>
      <c r="Y22" s="102">
        <v>6</v>
      </c>
      <c r="Z22" s="203"/>
      <c r="AA22" s="102" t="s">
        <v>210</v>
      </c>
      <c r="AB22" s="102">
        <f t="shared" si="0"/>
        <v>8</v>
      </c>
      <c r="AC22" s="218" t="s">
        <v>737</v>
      </c>
      <c r="AD22">
        <f t="shared" si="1"/>
        <v>900</v>
      </c>
      <c r="AE22">
        <f>SUMPRODUCT(J22:Y22,電気使用量!$D$6:$S$6)</f>
        <v>158</v>
      </c>
      <c r="AF22">
        <f t="shared" si="2"/>
        <v>0.158</v>
      </c>
      <c r="AG22">
        <f t="shared" si="3"/>
        <v>142.19999999999999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300</v>
      </c>
      <c r="G23" s="102">
        <v>3</v>
      </c>
      <c r="H23" s="102">
        <v>1</v>
      </c>
      <c r="I23" s="102" t="s">
        <v>211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>
        <v>1</v>
      </c>
      <c r="Z23" s="102"/>
      <c r="AA23" s="102" t="s">
        <v>212</v>
      </c>
      <c r="AB23" s="102">
        <f t="shared" si="0"/>
        <v>1</v>
      </c>
      <c r="AC23" s="218" t="s">
        <v>735</v>
      </c>
      <c r="AD23">
        <f t="shared" si="1"/>
        <v>900</v>
      </c>
      <c r="AE23">
        <f>SUMPRODUCT(J23:Y23,電気使用量!$D$6:$S$6)</f>
        <v>19</v>
      </c>
      <c r="AF23">
        <f t="shared" si="2"/>
        <v>1.9E-2</v>
      </c>
      <c r="AG23">
        <f t="shared" si="3"/>
        <v>17.099999999999998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300</v>
      </c>
      <c r="G24" s="102">
        <v>3</v>
      </c>
      <c r="H24" s="102">
        <v>1</v>
      </c>
      <c r="I24" s="102" t="s">
        <v>213</v>
      </c>
      <c r="J24" s="102"/>
      <c r="K24" s="102"/>
      <c r="L24" s="102"/>
      <c r="M24" s="102"/>
      <c r="N24" s="102"/>
      <c r="O24" s="102"/>
      <c r="P24" s="102"/>
      <c r="Q24" s="203">
        <v>2</v>
      </c>
      <c r="R24" s="102"/>
      <c r="S24" s="102"/>
      <c r="T24" s="102"/>
      <c r="U24" s="102"/>
      <c r="V24" s="102"/>
      <c r="W24" s="102"/>
      <c r="X24" s="102"/>
      <c r="Y24" s="102"/>
      <c r="Z24" s="102"/>
      <c r="AA24" s="102" t="s">
        <v>199</v>
      </c>
      <c r="AB24" s="102">
        <f t="shared" si="0"/>
        <v>2</v>
      </c>
      <c r="AD24">
        <f t="shared" si="1"/>
        <v>900</v>
      </c>
      <c r="AE24">
        <f>SUMPRODUCT(J24:Y24,電気使用量!$D$6:$S$6)</f>
        <v>96</v>
      </c>
      <c r="AF24">
        <f t="shared" si="2"/>
        <v>9.6000000000000002E-2</v>
      </c>
      <c r="AG24">
        <f t="shared" si="3"/>
        <v>86.4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02">
        <v>300</v>
      </c>
      <c r="G25" s="102">
        <v>3</v>
      </c>
      <c r="H25" s="102">
        <v>1</v>
      </c>
      <c r="I25" s="102" t="s">
        <v>214</v>
      </c>
      <c r="J25" s="102"/>
      <c r="K25" s="102"/>
      <c r="L25" s="102"/>
      <c r="M25" s="102"/>
      <c r="N25" s="102"/>
      <c r="O25" s="102"/>
      <c r="P25" s="102"/>
      <c r="Q25" s="203">
        <v>3</v>
      </c>
      <c r="R25" s="102"/>
      <c r="S25" s="102"/>
      <c r="T25" s="102"/>
      <c r="U25" s="102"/>
      <c r="V25" s="102"/>
      <c r="W25" s="102"/>
      <c r="X25" s="102"/>
      <c r="Y25" s="102"/>
      <c r="Z25" s="102"/>
      <c r="AA25" s="102" t="s">
        <v>199</v>
      </c>
      <c r="AB25" s="102">
        <f t="shared" si="0"/>
        <v>3</v>
      </c>
      <c r="AD25">
        <f t="shared" si="1"/>
        <v>900</v>
      </c>
      <c r="AE25">
        <f>SUMPRODUCT(J25:Y25,電気使用量!$D$6:$S$6)</f>
        <v>144</v>
      </c>
      <c r="AF25">
        <f t="shared" si="2"/>
        <v>0.14399999999999999</v>
      </c>
      <c r="AG25">
        <f t="shared" si="3"/>
        <v>129.6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>
        <v>300</v>
      </c>
      <c r="G26" s="102">
        <v>3</v>
      </c>
      <c r="H26" s="102">
        <v>1</v>
      </c>
      <c r="I26" s="102" t="s">
        <v>215</v>
      </c>
      <c r="J26" s="102"/>
      <c r="K26" s="102"/>
      <c r="L26" s="102"/>
      <c r="M26" s="102"/>
      <c r="N26" s="102"/>
      <c r="O26" s="102"/>
      <c r="P26" s="102"/>
      <c r="Q26" s="203">
        <v>1</v>
      </c>
      <c r="R26" s="102"/>
      <c r="S26" s="102"/>
      <c r="T26" s="102"/>
      <c r="U26" s="102"/>
      <c r="V26" s="102"/>
      <c r="W26" s="102"/>
      <c r="X26" s="102"/>
      <c r="Y26" s="102"/>
      <c r="Z26" s="102"/>
      <c r="AA26" s="102" t="s">
        <v>199</v>
      </c>
      <c r="AB26" s="102">
        <f t="shared" si="0"/>
        <v>1</v>
      </c>
      <c r="AD26">
        <f t="shared" si="1"/>
        <v>900</v>
      </c>
      <c r="AE26">
        <f>SUMPRODUCT(J26:Y26,電気使用量!$D$6:$S$6)</f>
        <v>48</v>
      </c>
      <c r="AF26">
        <f t="shared" si="2"/>
        <v>4.8000000000000001E-2</v>
      </c>
      <c r="AG26">
        <f t="shared" si="3"/>
        <v>43.2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s="189" customFormat="1" ht="21" customHeight="1">
      <c r="A27" s="188">
        <v>19</v>
      </c>
      <c r="B27" s="186"/>
      <c r="C27" s="186"/>
      <c r="D27" s="186"/>
      <c r="E27" s="186"/>
      <c r="F27" s="186">
        <v>20</v>
      </c>
      <c r="G27" s="186">
        <v>1</v>
      </c>
      <c r="H27" s="186">
        <v>1</v>
      </c>
      <c r="I27" s="186" t="s">
        <v>136</v>
      </c>
      <c r="J27" s="186"/>
      <c r="K27" s="186"/>
      <c r="L27" s="186"/>
      <c r="M27" s="186"/>
      <c r="N27" s="186"/>
      <c r="O27" s="186"/>
      <c r="P27" s="186"/>
      <c r="Q27" s="204">
        <v>1</v>
      </c>
      <c r="R27" s="186"/>
      <c r="S27" s="186"/>
      <c r="T27" s="186"/>
      <c r="U27" s="186"/>
      <c r="V27" s="186"/>
      <c r="W27" s="186"/>
      <c r="X27" s="186"/>
      <c r="Y27" s="186"/>
      <c r="Z27" s="186"/>
      <c r="AA27" s="186" t="s">
        <v>199</v>
      </c>
      <c r="AB27" s="102">
        <f t="shared" si="0"/>
        <v>1</v>
      </c>
      <c r="AC27" s="217"/>
      <c r="AD27">
        <f t="shared" si="1"/>
        <v>20</v>
      </c>
      <c r="AE27">
        <f>SUMPRODUCT(J27:Y27,電気使用量!$D$6:$S$6)</f>
        <v>48</v>
      </c>
      <c r="AF27">
        <f t="shared" si="2"/>
        <v>4.8000000000000001E-2</v>
      </c>
      <c r="AG27">
        <f t="shared" si="3"/>
        <v>0.96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s="189" customFormat="1" ht="21" customHeight="1">
      <c r="A28" s="188">
        <v>20</v>
      </c>
      <c r="B28" s="186"/>
      <c r="C28" s="186"/>
      <c r="D28" s="186"/>
      <c r="E28" s="186"/>
      <c r="F28" s="186">
        <v>300</v>
      </c>
      <c r="G28" s="186">
        <v>6</v>
      </c>
      <c r="H28" s="186">
        <v>1</v>
      </c>
      <c r="I28" s="186" t="s">
        <v>173</v>
      </c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7">
        <v>11</v>
      </c>
      <c r="AA28" s="187" t="s">
        <v>562</v>
      </c>
      <c r="AB28" s="102">
        <f t="shared" si="0"/>
        <v>11</v>
      </c>
      <c r="AC28" s="217" t="s">
        <v>738</v>
      </c>
      <c r="AD28">
        <f t="shared" si="1"/>
        <v>1800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s="189" customFormat="1" ht="21" customHeight="1">
      <c r="A29" s="190">
        <v>21</v>
      </c>
      <c r="B29" s="187"/>
      <c r="C29" s="187"/>
      <c r="D29" s="187"/>
      <c r="E29" s="187"/>
      <c r="F29" s="187">
        <v>300</v>
      </c>
      <c r="G29" s="187">
        <v>6</v>
      </c>
      <c r="H29" s="187"/>
      <c r="I29" s="187" t="s">
        <v>163</v>
      </c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>
        <v>2</v>
      </c>
      <c r="U29" s="187"/>
      <c r="V29" s="187"/>
      <c r="W29" s="187"/>
      <c r="X29" s="187"/>
      <c r="Y29" s="187"/>
      <c r="Z29" s="187"/>
      <c r="AA29" s="187"/>
      <c r="AB29" s="102">
        <f t="shared" si="0"/>
        <v>2</v>
      </c>
      <c r="AC29" s="217"/>
      <c r="AD29">
        <f>F29*G29</f>
        <v>1800</v>
      </c>
      <c r="AE29">
        <f>SUMPRODUCT(J29:Y29,電気使用量!$D$6:$S$6)</f>
        <v>44</v>
      </c>
      <c r="AF29">
        <f t="shared" si="2"/>
        <v>4.3999999999999997E-2</v>
      </c>
      <c r="AG29">
        <f t="shared" si="3"/>
        <v>79.199999999999989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s="189" customFormat="1">
      <c r="A30" s="188">
        <v>22</v>
      </c>
      <c r="B30" s="186"/>
      <c r="C30" s="186"/>
      <c r="D30" s="186"/>
      <c r="E30" s="186"/>
      <c r="F30" s="186">
        <v>300</v>
      </c>
      <c r="G30" s="186">
        <v>6</v>
      </c>
      <c r="H30" s="186">
        <v>1</v>
      </c>
      <c r="I30" s="186" t="s">
        <v>614</v>
      </c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>
        <v>3</v>
      </c>
      <c r="AA30" s="186" t="s">
        <v>615</v>
      </c>
      <c r="AB30" s="102">
        <f t="shared" si="0"/>
        <v>3</v>
      </c>
      <c r="AC30" s="217" t="s">
        <v>739</v>
      </c>
      <c r="AD30">
        <f t="shared" si="1"/>
        <v>1800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s="189" customFormat="1">
      <c r="A31" s="188">
        <v>23</v>
      </c>
      <c r="B31" s="186"/>
      <c r="C31" s="186"/>
      <c r="D31" s="186"/>
      <c r="E31" s="186"/>
      <c r="F31" s="186">
        <v>300</v>
      </c>
      <c r="G31" s="186">
        <v>6</v>
      </c>
      <c r="H31" s="186">
        <v>1</v>
      </c>
      <c r="I31" s="186" t="s">
        <v>614</v>
      </c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>
        <v>1</v>
      </c>
      <c r="AA31" s="186" t="s">
        <v>561</v>
      </c>
      <c r="AB31" s="102">
        <f t="shared" si="0"/>
        <v>1</v>
      </c>
      <c r="AC31" s="217" t="s">
        <v>740</v>
      </c>
      <c r="AD31">
        <f t="shared" si="1"/>
        <v>1800</v>
      </c>
      <c r="AE31">
        <f>SUMPRODUCT(J31:Y31,電気使用量!$D$6:$S$6)</f>
        <v>0</v>
      </c>
      <c r="AF31">
        <f t="shared" si="2"/>
        <v>0</v>
      </c>
      <c r="AG31">
        <f t="shared" si="3"/>
        <v>0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s="189" customFormat="1">
      <c r="A32" s="188">
        <v>24</v>
      </c>
      <c r="B32" s="186"/>
      <c r="C32" s="186"/>
      <c r="D32" s="186"/>
      <c r="E32" s="186"/>
      <c r="F32" s="186">
        <v>300</v>
      </c>
      <c r="G32" s="186">
        <v>6</v>
      </c>
      <c r="H32" s="186">
        <v>1</v>
      </c>
      <c r="I32" s="186" t="s">
        <v>616</v>
      </c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>
        <v>2</v>
      </c>
      <c r="AA32" s="186" t="s">
        <v>617</v>
      </c>
      <c r="AB32" s="102">
        <f t="shared" si="0"/>
        <v>2</v>
      </c>
      <c r="AC32" s="217" t="s">
        <v>741</v>
      </c>
      <c r="AD32">
        <f t="shared" si="1"/>
        <v>1800</v>
      </c>
      <c r="AE32">
        <f>SUMPRODUCT(J32:Y32,電気使用量!$D$6:$S$6)</f>
        <v>0</v>
      </c>
      <c r="AF32">
        <f t="shared" si="2"/>
        <v>0</v>
      </c>
      <c r="AG32">
        <f t="shared" si="3"/>
        <v>0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>
      <c r="A33" s="188">
        <v>25</v>
      </c>
      <c r="B33" s="186"/>
      <c r="C33" s="186"/>
      <c r="D33" s="186"/>
      <c r="E33" s="186"/>
      <c r="F33" s="186">
        <v>300</v>
      </c>
      <c r="G33" s="186">
        <v>6</v>
      </c>
      <c r="H33" s="186">
        <v>1</v>
      </c>
      <c r="I33" s="186" t="s">
        <v>618</v>
      </c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>
        <v>2</v>
      </c>
      <c r="AA33" s="186" t="s">
        <v>561</v>
      </c>
      <c r="AB33" s="102">
        <f t="shared" si="0"/>
        <v>2</v>
      </c>
      <c r="AC33" s="217" t="s">
        <v>742</v>
      </c>
      <c r="AD33">
        <f t="shared" si="1"/>
        <v>1800</v>
      </c>
      <c r="AE33">
        <f>SUMPRODUCT(J33:Y33,電気使用量!$D$6:$S$6)</f>
        <v>0</v>
      </c>
      <c r="AF33">
        <f t="shared" si="2"/>
        <v>0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>
      <c r="A34" s="188">
        <v>26</v>
      </c>
      <c r="B34" s="186"/>
      <c r="C34" s="186"/>
      <c r="D34" s="186"/>
      <c r="E34" s="186"/>
      <c r="F34" s="186">
        <v>300</v>
      </c>
      <c r="G34" s="186"/>
      <c r="H34" s="186">
        <v>1</v>
      </c>
      <c r="I34" s="186" t="s">
        <v>129</v>
      </c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>
        <v>1</v>
      </c>
      <c r="AA34" s="186" t="s">
        <v>619</v>
      </c>
      <c r="AB34" s="102">
        <f t="shared" si="0"/>
        <v>1</v>
      </c>
      <c r="AC34" s="218" t="s">
        <v>743</v>
      </c>
      <c r="AD34">
        <f t="shared" si="1"/>
        <v>0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88">
        <v>27</v>
      </c>
      <c r="B35" s="186"/>
      <c r="C35" s="186"/>
      <c r="D35" s="186"/>
      <c r="E35" s="186"/>
      <c r="F35" s="186">
        <v>300</v>
      </c>
      <c r="G35" s="186"/>
      <c r="H35" s="186">
        <v>1</v>
      </c>
      <c r="I35" s="186" t="s">
        <v>138</v>
      </c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>
        <v>1</v>
      </c>
      <c r="AA35" s="186" t="s">
        <v>619</v>
      </c>
      <c r="AB35" s="102">
        <f t="shared" si="0"/>
        <v>1</v>
      </c>
      <c r="AC35" s="218" t="s">
        <v>743</v>
      </c>
      <c r="AD35">
        <f t="shared" si="1"/>
        <v>0</v>
      </c>
      <c r="AE35">
        <f>SUMPRODUCT(J35:Y35,電気使用量!$D$6:$S$6)</f>
        <v>0</v>
      </c>
      <c r="AF35">
        <f t="shared" si="2"/>
        <v>0</v>
      </c>
      <c r="AG35">
        <f t="shared" si="3"/>
        <v>0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88">
        <v>28</v>
      </c>
      <c r="B36" s="186"/>
      <c r="C36" s="186"/>
      <c r="D36" s="186"/>
      <c r="E36" s="186"/>
      <c r="F36" s="186">
        <v>300</v>
      </c>
      <c r="G36" s="186"/>
      <c r="H36" s="186">
        <v>1</v>
      </c>
      <c r="I36" s="186" t="s">
        <v>157</v>
      </c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>
        <v>1</v>
      </c>
      <c r="AA36" s="187" t="s">
        <v>610</v>
      </c>
      <c r="AB36" s="102">
        <f t="shared" si="0"/>
        <v>1</v>
      </c>
      <c r="AC36" s="218" t="s">
        <v>744</v>
      </c>
      <c r="AD36">
        <f t="shared" si="1"/>
        <v>0</v>
      </c>
      <c r="AE36">
        <f>SUMPRODUCT(J36:Y36,電気使用量!$D$6:$S$6)</f>
        <v>0</v>
      </c>
      <c r="AF36">
        <f t="shared" si="2"/>
        <v>0</v>
      </c>
      <c r="AG36">
        <f t="shared" si="3"/>
        <v>0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90">
        <v>29</v>
      </c>
      <c r="B37" s="187"/>
      <c r="C37" s="187"/>
      <c r="D37" s="187"/>
      <c r="E37" s="187"/>
      <c r="F37" s="186">
        <v>300</v>
      </c>
      <c r="G37" s="187"/>
      <c r="H37" s="186">
        <v>1</v>
      </c>
      <c r="I37" s="187" t="s">
        <v>158</v>
      </c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>
        <v>1</v>
      </c>
      <c r="AA37" s="187" t="s">
        <v>620</v>
      </c>
      <c r="AB37" s="102">
        <f t="shared" si="0"/>
        <v>1</v>
      </c>
      <c r="AC37" s="218" t="s">
        <v>745</v>
      </c>
      <c r="AD37">
        <f t="shared" si="1"/>
        <v>0</v>
      </c>
      <c r="AE37">
        <f>SUMPRODUCT(J37:Y37,電気使用量!$D$6:$S$6)</f>
        <v>0</v>
      </c>
      <c r="AF37">
        <f t="shared" si="2"/>
        <v>0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90">
        <v>30</v>
      </c>
      <c r="B38" s="187"/>
      <c r="C38" s="187"/>
      <c r="D38" s="187"/>
      <c r="E38" s="187"/>
      <c r="F38" s="186">
        <v>300</v>
      </c>
      <c r="G38" s="187"/>
      <c r="H38" s="186">
        <v>1</v>
      </c>
      <c r="I38" s="187" t="s">
        <v>158</v>
      </c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>
        <v>1</v>
      </c>
      <c r="AA38" s="187" t="s">
        <v>610</v>
      </c>
      <c r="AB38" s="102">
        <f t="shared" si="0"/>
        <v>1</v>
      </c>
      <c r="AC38" s="218" t="s">
        <v>744</v>
      </c>
      <c r="AD38">
        <f t="shared" si="1"/>
        <v>0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1">
        <v>31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</row>
    <row r="40" spans="1:36">
      <c r="J40">
        <f>SUM(J9:J39)</f>
        <v>0</v>
      </c>
      <c r="K40">
        <f t="shared" ref="K40:Y40" si="6">SUM(K9:K39)</f>
        <v>32</v>
      </c>
      <c r="L40">
        <f t="shared" si="6"/>
        <v>0</v>
      </c>
      <c r="M40">
        <f t="shared" si="6"/>
        <v>12</v>
      </c>
      <c r="N40">
        <f t="shared" si="6"/>
        <v>0</v>
      </c>
      <c r="O40">
        <f t="shared" si="6"/>
        <v>0</v>
      </c>
      <c r="P40">
        <f t="shared" si="6"/>
        <v>0</v>
      </c>
      <c r="Q40">
        <f t="shared" si="6"/>
        <v>23</v>
      </c>
      <c r="R40">
        <f t="shared" si="6"/>
        <v>0</v>
      </c>
      <c r="S40">
        <f t="shared" si="6"/>
        <v>0</v>
      </c>
      <c r="T40">
        <f t="shared" si="6"/>
        <v>12</v>
      </c>
      <c r="U40">
        <f t="shared" si="6"/>
        <v>0</v>
      </c>
      <c r="V40">
        <f t="shared" si="6"/>
        <v>5</v>
      </c>
      <c r="W40">
        <f t="shared" si="6"/>
        <v>0</v>
      </c>
      <c r="X40">
        <f t="shared" si="6"/>
        <v>0</v>
      </c>
      <c r="Y40">
        <f t="shared" si="6"/>
        <v>17</v>
      </c>
      <c r="Z40">
        <f>SUM(Z9:Z39)</f>
        <v>120</v>
      </c>
      <c r="AB40">
        <f>SUM(AB9:AB39)</f>
        <v>221</v>
      </c>
      <c r="AD40" t="s">
        <v>642</v>
      </c>
      <c r="AF40">
        <f>SUM(AF9:AF38)</f>
        <v>6.4109999999999996</v>
      </c>
      <c r="AG40">
        <f t="shared" ref="AG40:AJ40" si="7">SUM(AG9:AG38)</f>
        <v>9313.5000000000018</v>
      </c>
      <c r="AI40">
        <f t="shared" si="7"/>
        <v>0</v>
      </c>
      <c r="AJ40">
        <f t="shared" si="7"/>
        <v>0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3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EE54-4D68-4575-8043-94B4FC286A3B}">
  <sheetPr>
    <tabColor rgb="FF00B0F0"/>
    <pageSetUpPr fitToPage="1"/>
  </sheetPr>
  <dimension ref="A1:AJ38"/>
  <sheetViews>
    <sheetView topLeftCell="T4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88.125" style="171" bestFit="1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67</v>
      </c>
    </row>
    <row r="2" spans="1:36" ht="30" customHeight="1">
      <c r="A2" s="314" t="s">
        <v>165</v>
      </c>
      <c r="B2" s="314"/>
      <c r="C2" s="314"/>
      <c r="D2" s="314"/>
      <c r="E2" s="314"/>
      <c r="F2" s="314"/>
      <c r="G2" s="314"/>
      <c r="H2" s="314"/>
      <c r="I2" s="314"/>
    </row>
    <row r="3" spans="1:36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6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6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6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E6" s="104" t="s">
        <v>125</v>
      </c>
      <c r="AF6" s="104"/>
      <c r="AG6" s="105"/>
      <c r="AH6" s="107" t="s">
        <v>131</v>
      </c>
      <c r="AI6" s="107"/>
      <c r="AJ6" s="107"/>
    </row>
    <row r="7" spans="1:36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84" t="s">
        <v>123</v>
      </c>
      <c r="K7" s="184" t="s">
        <v>124</v>
      </c>
      <c r="L7" s="184" t="s">
        <v>123</v>
      </c>
      <c r="M7" s="184" t="s">
        <v>124</v>
      </c>
      <c r="N7" s="184" t="s">
        <v>123</v>
      </c>
      <c r="O7" s="184" t="s">
        <v>124</v>
      </c>
      <c r="P7" s="184" t="s">
        <v>123</v>
      </c>
      <c r="Q7" s="184" t="s">
        <v>124</v>
      </c>
      <c r="R7" s="184" t="s">
        <v>123</v>
      </c>
      <c r="S7" s="184" t="s">
        <v>124</v>
      </c>
      <c r="T7" s="184" t="s">
        <v>123</v>
      </c>
      <c r="U7" s="184" t="s">
        <v>124</v>
      </c>
      <c r="V7" s="313"/>
      <c r="W7" s="313"/>
      <c r="X7" s="324"/>
      <c r="Y7" s="324"/>
      <c r="Z7" s="333"/>
      <c r="AA7" s="335"/>
      <c r="AB7" s="325"/>
      <c r="AD7" s="103" t="s">
        <v>126</v>
      </c>
      <c r="AE7" s="104" t="s">
        <v>133</v>
      </c>
      <c r="AF7" s="104"/>
      <c r="AG7" s="106" t="s">
        <v>134</v>
      </c>
      <c r="AH7" s="108" t="s">
        <v>133</v>
      </c>
      <c r="AI7" s="108"/>
      <c r="AJ7" s="109" t="s">
        <v>134</v>
      </c>
    </row>
    <row r="8" spans="1:36" s="100" customFormat="1" ht="30" customHeight="1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C8" s="172" t="s">
        <v>669</v>
      </c>
      <c r="AD8" s="103" t="s">
        <v>132</v>
      </c>
      <c r="AE8" s="105" t="s">
        <v>84</v>
      </c>
      <c r="AF8" s="105" t="s">
        <v>130</v>
      </c>
      <c r="AG8" s="105" t="s">
        <v>135</v>
      </c>
      <c r="AH8" s="107" t="s">
        <v>84</v>
      </c>
      <c r="AI8" s="107" t="s">
        <v>130</v>
      </c>
      <c r="AJ8" s="107" t="s">
        <v>135</v>
      </c>
    </row>
    <row r="9" spans="1:36" ht="21" customHeight="1">
      <c r="A9" s="101">
        <v>1</v>
      </c>
      <c r="B9" s="102"/>
      <c r="C9" s="102"/>
      <c r="D9" s="102"/>
      <c r="E9" s="102"/>
      <c r="F9" s="102">
        <v>290</v>
      </c>
      <c r="G9" s="102">
        <v>6</v>
      </c>
      <c r="H9" s="102">
        <v>1</v>
      </c>
      <c r="I9" s="102" t="s">
        <v>138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203">
        <v>3</v>
      </c>
      <c r="W9" s="102"/>
      <c r="X9" s="102"/>
      <c r="Y9" s="102"/>
      <c r="Z9" s="102"/>
      <c r="AA9" s="102" t="s">
        <v>166</v>
      </c>
      <c r="AB9" s="102">
        <f>SUM(J9:Z9)</f>
        <v>3</v>
      </c>
      <c r="AC9" s="171" t="s">
        <v>730</v>
      </c>
      <c r="AD9">
        <f>F9*G9</f>
        <v>1740</v>
      </c>
      <c r="AE9">
        <f>SUMPRODUCT(J9:Y9,電気使用量!$D$6:$S$6)</f>
        <v>324</v>
      </c>
      <c r="AF9">
        <f>AE9/1000</f>
        <v>0.32400000000000001</v>
      </c>
      <c r="AG9">
        <f>AD9*AF9</f>
        <v>563.76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290</v>
      </c>
      <c r="G10" s="102">
        <v>6</v>
      </c>
      <c r="H10" s="102">
        <v>1</v>
      </c>
      <c r="I10" s="102" t="s">
        <v>158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>
        <v>4</v>
      </c>
      <c r="Z10" s="102"/>
      <c r="AA10" s="102" t="s">
        <v>167</v>
      </c>
      <c r="AB10" s="102">
        <f t="shared" ref="AB10:AB32" si="0">SUM(J10:Z10)</f>
        <v>4</v>
      </c>
      <c r="AC10" s="171" t="s">
        <v>746</v>
      </c>
      <c r="AD10">
        <f t="shared" ref="AD10:AD32" si="1">F10*G10</f>
        <v>1740</v>
      </c>
      <c r="AE10">
        <f>SUMPRODUCT(J10:Y10,電気使用量!$D$6:$S$6)</f>
        <v>76</v>
      </c>
      <c r="AF10">
        <f t="shared" ref="AF10:AF32" si="2">AE10/1000</f>
        <v>7.5999999999999998E-2</v>
      </c>
      <c r="AG10">
        <f t="shared" ref="AG10:AG32" si="3">AD10*AF10</f>
        <v>132.24</v>
      </c>
      <c r="AH10">
        <f>SUMPRODUCT(J10:Y10,電気使用量!$D$7:$S$7)</f>
        <v>0</v>
      </c>
      <c r="AI10">
        <f t="shared" ref="AI10:AI32" si="4">AH10/1000</f>
        <v>0</v>
      </c>
      <c r="AJ10">
        <f t="shared" ref="AJ10:AJ32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290</v>
      </c>
      <c r="G11" s="102">
        <v>1</v>
      </c>
      <c r="H11" s="102">
        <v>1</v>
      </c>
      <c r="I11" s="102" t="s">
        <v>168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203">
        <v>2</v>
      </c>
      <c r="U11" s="102"/>
      <c r="V11" s="102"/>
      <c r="W11" s="102"/>
      <c r="X11" s="102"/>
      <c r="Y11" s="102"/>
      <c r="Z11" s="102"/>
      <c r="AA11" s="207" t="s">
        <v>161</v>
      </c>
      <c r="AB11" s="102">
        <f t="shared" si="0"/>
        <v>2</v>
      </c>
      <c r="AD11">
        <f t="shared" si="1"/>
        <v>290</v>
      </c>
      <c r="AE11">
        <f>SUMPRODUCT(J11:Y11,電気使用量!$D$6:$S$6)</f>
        <v>44</v>
      </c>
      <c r="AF11">
        <f t="shared" si="2"/>
        <v>4.3999999999999997E-2</v>
      </c>
      <c r="AG11">
        <f t="shared" si="3"/>
        <v>12.76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290</v>
      </c>
      <c r="G12" s="102">
        <v>1</v>
      </c>
      <c r="H12" s="102">
        <v>1</v>
      </c>
      <c r="I12" s="102" t="s">
        <v>128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>
        <v>2</v>
      </c>
      <c r="U12" s="102"/>
      <c r="V12" s="102"/>
      <c r="W12" s="102"/>
      <c r="X12" s="102"/>
      <c r="Y12" s="102">
        <v>5</v>
      </c>
      <c r="Z12" s="102"/>
      <c r="AA12" s="102" t="s">
        <v>169</v>
      </c>
      <c r="AB12" s="102">
        <f t="shared" si="0"/>
        <v>7</v>
      </c>
      <c r="AC12" s="171" t="s">
        <v>747</v>
      </c>
      <c r="AD12">
        <f t="shared" si="1"/>
        <v>290</v>
      </c>
      <c r="AE12">
        <f>SUMPRODUCT(J12:Y12,電気使用量!$D$6:$S$6)</f>
        <v>139</v>
      </c>
      <c r="AF12">
        <f t="shared" si="2"/>
        <v>0.13900000000000001</v>
      </c>
      <c r="AG12">
        <f t="shared" si="3"/>
        <v>40.31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290</v>
      </c>
      <c r="G13" s="102">
        <v>1</v>
      </c>
      <c r="H13" s="102">
        <v>1</v>
      </c>
      <c r="I13" s="102" t="s">
        <v>170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>
        <v>2</v>
      </c>
      <c r="Z13" s="203"/>
      <c r="AA13" s="102" t="s">
        <v>748</v>
      </c>
      <c r="AB13" s="102">
        <f t="shared" si="0"/>
        <v>2</v>
      </c>
      <c r="AC13" s="171" t="s">
        <v>747</v>
      </c>
      <c r="AD13">
        <f t="shared" si="1"/>
        <v>290</v>
      </c>
      <c r="AE13">
        <f>SUMPRODUCT(J13:Y13,電気使用量!$D$6:$S$6)</f>
        <v>38</v>
      </c>
      <c r="AF13">
        <f t="shared" si="2"/>
        <v>3.7999999999999999E-2</v>
      </c>
      <c r="AG13">
        <f t="shared" si="3"/>
        <v>11.02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37.5">
      <c r="A14" s="101">
        <v>6</v>
      </c>
      <c r="B14" s="186">
        <v>1</v>
      </c>
      <c r="C14" s="102"/>
      <c r="D14" s="102"/>
      <c r="E14" s="102"/>
      <c r="F14" s="102">
        <v>290</v>
      </c>
      <c r="G14" s="102">
        <v>6</v>
      </c>
      <c r="H14" s="102"/>
      <c r="I14" s="102" t="s">
        <v>163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>
        <v>2</v>
      </c>
      <c r="Z14" s="203">
        <v>2</v>
      </c>
      <c r="AA14" s="102" t="s">
        <v>171</v>
      </c>
      <c r="AB14" s="102">
        <f t="shared" si="0"/>
        <v>4</v>
      </c>
      <c r="AC14" s="206" t="s">
        <v>749</v>
      </c>
      <c r="AD14">
        <f t="shared" si="1"/>
        <v>1740</v>
      </c>
      <c r="AE14">
        <f>SUMPRODUCT(J14:Y14,電気使用量!$D$6:$S$6)</f>
        <v>38</v>
      </c>
      <c r="AF14">
        <f t="shared" si="2"/>
        <v>3.7999999999999999E-2</v>
      </c>
      <c r="AG14">
        <f t="shared" si="3"/>
        <v>66.12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290</v>
      </c>
      <c r="G15" s="102">
        <v>6</v>
      </c>
      <c r="H15" s="102">
        <v>2</v>
      </c>
      <c r="I15" s="102" t="s">
        <v>158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203">
        <v>4</v>
      </c>
      <c r="W15" s="102"/>
      <c r="X15" s="102"/>
      <c r="Y15" s="102"/>
      <c r="Z15" s="203">
        <v>1</v>
      </c>
      <c r="AA15" s="102" t="s">
        <v>172</v>
      </c>
      <c r="AB15" s="102">
        <f t="shared" si="0"/>
        <v>5</v>
      </c>
      <c r="AC15" s="171" t="s">
        <v>750</v>
      </c>
      <c r="AD15">
        <f t="shared" si="1"/>
        <v>1740</v>
      </c>
      <c r="AE15">
        <f>SUMPRODUCT(J15:Y15,電気使用量!$D$6:$S$6)</f>
        <v>432</v>
      </c>
      <c r="AF15">
        <f t="shared" si="2"/>
        <v>0.432</v>
      </c>
      <c r="AG15">
        <f t="shared" si="3"/>
        <v>751.68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290</v>
      </c>
      <c r="G16" s="102">
        <v>1</v>
      </c>
      <c r="H16" s="102">
        <v>2</v>
      </c>
      <c r="I16" s="102" t="s">
        <v>168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>
        <v>1</v>
      </c>
      <c r="U16" s="102"/>
      <c r="V16" s="102"/>
      <c r="W16" s="102"/>
      <c r="X16" s="102"/>
      <c r="Y16" s="102"/>
      <c r="Z16" s="102">
        <v>1</v>
      </c>
      <c r="AA16" s="102" t="s">
        <v>161</v>
      </c>
      <c r="AB16" s="102">
        <f t="shared" si="0"/>
        <v>2</v>
      </c>
      <c r="AC16" s="171" t="s">
        <v>751</v>
      </c>
      <c r="AD16">
        <f t="shared" si="1"/>
        <v>290</v>
      </c>
      <c r="AE16">
        <f>SUMPRODUCT(J16:Y16,電気使用量!$D$6:$S$6)</f>
        <v>22</v>
      </c>
      <c r="AF16">
        <f t="shared" si="2"/>
        <v>2.1999999999999999E-2</v>
      </c>
      <c r="AG16">
        <f t="shared" si="3"/>
        <v>6.38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290</v>
      </c>
      <c r="G17" s="102">
        <v>1</v>
      </c>
      <c r="H17" s="102">
        <v>2</v>
      </c>
      <c r="I17" s="102" t="s">
        <v>128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>
        <v>2</v>
      </c>
      <c r="U17" s="102"/>
      <c r="V17" s="102"/>
      <c r="W17" s="102"/>
      <c r="X17" s="102"/>
      <c r="Y17" s="102">
        <v>5</v>
      </c>
      <c r="Z17" s="102"/>
      <c r="AA17" s="102" t="s">
        <v>169</v>
      </c>
      <c r="AB17" s="102">
        <f t="shared" si="0"/>
        <v>7</v>
      </c>
      <c r="AC17" s="171" t="s">
        <v>747</v>
      </c>
      <c r="AD17">
        <f t="shared" si="1"/>
        <v>290</v>
      </c>
      <c r="AE17">
        <f>SUMPRODUCT(J17:Y17,電気使用量!$D$6:$S$6)</f>
        <v>139</v>
      </c>
      <c r="AF17">
        <f t="shared" si="2"/>
        <v>0.13900000000000001</v>
      </c>
      <c r="AG17">
        <f t="shared" si="3"/>
        <v>40.31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290</v>
      </c>
      <c r="G18" s="102">
        <v>3</v>
      </c>
      <c r="H18" s="102">
        <v>1</v>
      </c>
      <c r="I18" s="102" t="s">
        <v>173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203">
        <v>1</v>
      </c>
      <c r="AA18" s="132" t="s">
        <v>753</v>
      </c>
      <c r="AB18" s="102">
        <f t="shared" si="0"/>
        <v>1</v>
      </c>
      <c r="AC18" s="171" t="s">
        <v>752</v>
      </c>
      <c r="AD18">
        <f t="shared" si="1"/>
        <v>870</v>
      </c>
      <c r="AE18">
        <f>SUMPRODUCT(J18:Y18,電気使用量!$D$6:$S$6)</f>
        <v>0</v>
      </c>
      <c r="AF18">
        <f t="shared" si="2"/>
        <v>0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>
        <v>1</v>
      </c>
      <c r="C19" s="102"/>
      <c r="D19" s="102"/>
      <c r="E19" s="102"/>
      <c r="F19" s="102">
        <v>290</v>
      </c>
      <c r="G19" s="102">
        <v>3</v>
      </c>
      <c r="H19" s="102">
        <v>2</v>
      </c>
      <c r="I19" s="102" t="s">
        <v>173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>
        <v>2</v>
      </c>
      <c r="AA19" s="102" t="s">
        <v>174</v>
      </c>
      <c r="AB19" s="102">
        <f t="shared" si="0"/>
        <v>2</v>
      </c>
      <c r="AC19" s="171" t="s">
        <v>754</v>
      </c>
      <c r="AD19">
        <f t="shared" si="1"/>
        <v>870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87">
        <v>290</v>
      </c>
      <c r="G20" s="187">
        <v>4</v>
      </c>
      <c r="H20" s="187">
        <v>2</v>
      </c>
      <c r="I20" s="186" t="s">
        <v>198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86">
        <v>2</v>
      </c>
      <c r="AA20" s="186" t="s">
        <v>621</v>
      </c>
      <c r="AB20" s="102">
        <f t="shared" si="0"/>
        <v>2</v>
      </c>
      <c r="AC20" s="171" t="s">
        <v>755</v>
      </c>
      <c r="AD20">
        <f t="shared" si="1"/>
        <v>1160</v>
      </c>
      <c r="AE20">
        <f>SUMPRODUCT(J20:Y20,電気使用量!$D$6:$S$6)</f>
        <v>0</v>
      </c>
      <c r="AF20">
        <f t="shared" si="2"/>
        <v>0</v>
      </c>
      <c r="AG20">
        <f t="shared" si="3"/>
        <v>0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87">
        <v>10</v>
      </c>
      <c r="G21" s="187">
        <v>1</v>
      </c>
      <c r="H21" s="187">
        <v>1</v>
      </c>
      <c r="I21" s="186" t="s">
        <v>345</v>
      </c>
      <c r="J21" s="102"/>
      <c r="K21" s="102"/>
      <c r="L21" s="102"/>
      <c r="M21" s="102"/>
      <c r="N21" s="102"/>
      <c r="O21" s="102"/>
      <c r="P21" s="186">
        <v>1</v>
      </c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>
        <f t="shared" si="0"/>
        <v>1</v>
      </c>
      <c r="AD21">
        <f t="shared" si="1"/>
        <v>10</v>
      </c>
      <c r="AE21">
        <f>SUMPRODUCT(J21:Y21,電気使用量!$D$6:$S$6)</f>
        <v>41</v>
      </c>
      <c r="AF21">
        <f t="shared" si="2"/>
        <v>4.1000000000000002E-2</v>
      </c>
      <c r="AG21">
        <f t="shared" si="3"/>
        <v>0.41000000000000003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87">
        <v>290</v>
      </c>
      <c r="G22" s="187">
        <v>1</v>
      </c>
      <c r="H22" s="187">
        <v>1</v>
      </c>
      <c r="I22" s="186" t="s">
        <v>233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86">
        <v>1</v>
      </c>
      <c r="U22" s="102"/>
      <c r="V22" s="102"/>
      <c r="W22" s="102"/>
      <c r="X22" s="102"/>
      <c r="Y22" s="102"/>
      <c r="Z22" s="102"/>
      <c r="AA22" s="102"/>
      <c r="AB22" s="102">
        <f t="shared" si="0"/>
        <v>1</v>
      </c>
      <c r="AD22">
        <f t="shared" si="1"/>
        <v>290</v>
      </c>
      <c r="AE22">
        <f>SUMPRODUCT(J22:Y22,電気使用量!$D$6:$S$6)</f>
        <v>22</v>
      </c>
      <c r="AF22">
        <f t="shared" si="2"/>
        <v>2.1999999999999999E-2</v>
      </c>
      <c r="AG22">
        <f t="shared" si="3"/>
        <v>6.38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86">
        <v>290</v>
      </c>
      <c r="G23" s="186"/>
      <c r="H23" s="186">
        <v>1</v>
      </c>
      <c r="I23" s="186" t="s">
        <v>138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86">
        <v>1</v>
      </c>
      <c r="AA23" s="186" t="s">
        <v>610</v>
      </c>
      <c r="AB23" s="102">
        <f t="shared" si="0"/>
        <v>1</v>
      </c>
      <c r="AC23" s="171" t="s">
        <v>756</v>
      </c>
      <c r="AD23">
        <f t="shared" si="1"/>
        <v>0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56.25">
      <c r="A24" s="101">
        <v>16</v>
      </c>
      <c r="B24" s="102"/>
      <c r="C24" s="102"/>
      <c r="D24" s="102"/>
      <c r="E24" s="102"/>
      <c r="F24" s="187">
        <v>290</v>
      </c>
      <c r="G24" s="187"/>
      <c r="H24" s="187">
        <v>1</v>
      </c>
      <c r="I24" s="187" t="s">
        <v>158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86">
        <v>4</v>
      </c>
      <c r="AA24" s="186" t="s">
        <v>610</v>
      </c>
      <c r="AB24" s="102">
        <f t="shared" si="0"/>
        <v>4</v>
      </c>
      <c r="AC24" s="206" t="s">
        <v>761</v>
      </c>
      <c r="AD24">
        <f t="shared" si="1"/>
        <v>0</v>
      </c>
      <c r="AE24">
        <f>SUMPRODUCT(J24:Y24,電気使用量!$D$6:$S$6)</f>
        <v>0</v>
      </c>
      <c r="AF24">
        <f t="shared" si="2"/>
        <v>0</v>
      </c>
      <c r="AG24">
        <f t="shared" si="3"/>
        <v>0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86">
        <v>290</v>
      </c>
      <c r="G25" s="186"/>
      <c r="H25" s="186">
        <v>1</v>
      </c>
      <c r="I25" s="186" t="s">
        <v>338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86">
        <v>1</v>
      </c>
      <c r="AA25" s="186" t="s">
        <v>610</v>
      </c>
      <c r="AB25" s="102">
        <f t="shared" si="0"/>
        <v>1</v>
      </c>
      <c r="AC25" s="171" t="s">
        <v>757</v>
      </c>
      <c r="AD25">
        <f t="shared" si="1"/>
        <v>0</v>
      </c>
      <c r="AE25">
        <f>SUMPRODUCT(J25:Y25,電気使用量!$D$6:$S$6)</f>
        <v>0</v>
      </c>
      <c r="AF25">
        <f t="shared" si="2"/>
        <v>0</v>
      </c>
      <c r="AG25">
        <f t="shared" si="3"/>
        <v>0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87">
        <v>290</v>
      </c>
      <c r="G26" s="187"/>
      <c r="H26" s="187">
        <v>1</v>
      </c>
      <c r="I26" s="187" t="s">
        <v>189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86">
        <v>1</v>
      </c>
      <c r="AA26" s="186" t="s">
        <v>610</v>
      </c>
      <c r="AB26" s="102">
        <f t="shared" si="0"/>
        <v>1</v>
      </c>
      <c r="AC26" s="171" t="s">
        <v>757</v>
      </c>
      <c r="AD26">
        <f t="shared" si="1"/>
        <v>0</v>
      </c>
      <c r="AE26">
        <f>SUMPRODUCT(J26:Y26,電気使用量!$D$6:$S$6)</f>
        <v>0</v>
      </c>
      <c r="AF26">
        <f t="shared" si="2"/>
        <v>0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56.25">
      <c r="A27" s="101">
        <v>19</v>
      </c>
      <c r="B27" s="102"/>
      <c r="C27" s="102"/>
      <c r="D27" s="102"/>
      <c r="E27" s="102"/>
      <c r="F27" s="187">
        <v>290</v>
      </c>
      <c r="G27" s="187"/>
      <c r="H27" s="187">
        <v>2</v>
      </c>
      <c r="I27" s="187" t="s">
        <v>158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86">
        <v>4</v>
      </c>
      <c r="AA27" s="186" t="s">
        <v>610</v>
      </c>
      <c r="AB27" s="102">
        <f t="shared" si="0"/>
        <v>4</v>
      </c>
      <c r="AC27" s="206" t="s">
        <v>761</v>
      </c>
      <c r="AD27">
        <f t="shared" si="1"/>
        <v>0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87">
        <v>290</v>
      </c>
      <c r="G28" s="187"/>
      <c r="H28" s="187">
        <v>2</v>
      </c>
      <c r="I28" s="187" t="s">
        <v>156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86">
        <v>1</v>
      </c>
      <c r="AA28" s="186" t="s">
        <v>610</v>
      </c>
      <c r="AB28" s="102">
        <f t="shared" si="0"/>
        <v>1</v>
      </c>
      <c r="AC28" s="171" t="s">
        <v>757</v>
      </c>
      <c r="AD28">
        <f t="shared" si="1"/>
        <v>0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/>
      <c r="E29" s="102"/>
      <c r="F29" s="186">
        <v>290</v>
      </c>
      <c r="G29" s="186"/>
      <c r="H29" s="186"/>
      <c r="I29" s="186" t="s">
        <v>163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86">
        <v>1</v>
      </c>
      <c r="AA29" s="186" t="s">
        <v>622</v>
      </c>
      <c r="AB29" s="102">
        <f t="shared" si="0"/>
        <v>1</v>
      </c>
      <c r="AC29" s="171" t="s">
        <v>758</v>
      </c>
      <c r="AD29">
        <f t="shared" si="1"/>
        <v>0</v>
      </c>
      <c r="AE29">
        <f>SUMPRODUCT(J29:Y29,電気使用量!$D$6:$S$6)</f>
        <v>0</v>
      </c>
      <c r="AF29">
        <f t="shared" si="2"/>
        <v>0</v>
      </c>
      <c r="AG29">
        <f t="shared" si="3"/>
        <v>0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>
      <c r="A30" s="101">
        <v>22</v>
      </c>
      <c r="B30" s="102"/>
      <c r="C30" s="102"/>
      <c r="D30" s="102"/>
      <c r="E30" s="102"/>
      <c r="F30" s="187">
        <v>290</v>
      </c>
      <c r="G30" s="187"/>
      <c r="H30" s="187">
        <v>2</v>
      </c>
      <c r="I30" s="187" t="s">
        <v>156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86">
        <v>1</v>
      </c>
      <c r="AA30" s="186" t="s">
        <v>622</v>
      </c>
      <c r="AB30" s="102">
        <f t="shared" si="0"/>
        <v>1</v>
      </c>
      <c r="AC30" s="171" t="s">
        <v>759</v>
      </c>
      <c r="AD30">
        <f t="shared" si="1"/>
        <v>0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86">
        <v>290</v>
      </c>
      <c r="G31" s="186">
        <v>6</v>
      </c>
      <c r="H31" s="186">
        <v>2</v>
      </c>
      <c r="I31" s="186" t="s">
        <v>158</v>
      </c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86">
        <v>2</v>
      </c>
      <c r="AA31" s="186" t="s">
        <v>623</v>
      </c>
      <c r="AB31" s="102">
        <f t="shared" si="0"/>
        <v>2</v>
      </c>
      <c r="AC31" s="171" t="s">
        <v>760</v>
      </c>
      <c r="AD31">
        <f t="shared" si="1"/>
        <v>1740</v>
      </c>
      <c r="AE31">
        <f>SUMPRODUCT(J31:Y31,電気使用量!$D$6:$S$6)</f>
        <v>0</v>
      </c>
      <c r="AF31">
        <f t="shared" si="2"/>
        <v>0</v>
      </c>
      <c r="AG31">
        <f t="shared" si="3"/>
        <v>0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>
      <c r="A32" s="101">
        <v>24</v>
      </c>
      <c r="B32" s="102"/>
      <c r="C32" s="102"/>
      <c r="D32" s="102"/>
      <c r="E32" s="102"/>
      <c r="F32" s="187">
        <v>290</v>
      </c>
      <c r="G32" s="187">
        <v>1</v>
      </c>
      <c r="H32" s="187">
        <v>2</v>
      </c>
      <c r="I32" s="186" t="s">
        <v>624</v>
      </c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86">
        <v>1</v>
      </c>
      <c r="U32" s="102"/>
      <c r="V32" s="102"/>
      <c r="W32" s="102"/>
      <c r="X32" s="102"/>
      <c r="Y32" s="102"/>
      <c r="Z32" s="102"/>
      <c r="AA32" s="102"/>
      <c r="AB32" s="102">
        <f t="shared" si="0"/>
        <v>1</v>
      </c>
      <c r="AD32">
        <f t="shared" si="1"/>
        <v>290</v>
      </c>
      <c r="AE32">
        <f>SUMPRODUCT(J32:Y32,電気使用量!$D$6:$S$6)</f>
        <v>22</v>
      </c>
      <c r="AF32">
        <f t="shared" si="2"/>
        <v>2.1999999999999999E-2</v>
      </c>
      <c r="AG32">
        <f t="shared" si="3"/>
        <v>6.38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>
      <c r="A33" s="101">
        <v>25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</row>
    <row r="34" spans="1:36">
      <c r="A34" s="101">
        <v>26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D34" t="s">
        <v>641</v>
      </c>
      <c r="AF34">
        <f>SUM(AF9:AF32)</f>
        <v>1.337</v>
      </c>
      <c r="AG34">
        <f t="shared" ref="AG34:AJ34" si="6">SUM(AG9:AG32)</f>
        <v>1637.7500000000002</v>
      </c>
      <c r="AI34">
        <f t="shared" si="6"/>
        <v>0</v>
      </c>
      <c r="AJ34">
        <f t="shared" si="6"/>
        <v>0</v>
      </c>
    </row>
    <row r="35" spans="1:36">
      <c r="A35" s="101">
        <v>27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</row>
    <row r="36" spans="1:36">
      <c r="A36" s="101">
        <v>28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</row>
    <row r="37" spans="1:36">
      <c r="A37" s="101">
        <v>29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</row>
    <row r="38" spans="1:36">
      <c r="J38">
        <f>SUM(J9:J37)</f>
        <v>0</v>
      </c>
      <c r="K38">
        <f t="shared" ref="K38:Y38" si="7">SUM(K9:K37)</f>
        <v>0</v>
      </c>
      <c r="L38">
        <f t="shared" si="7"/>
        <v>0</v>
      </c>
      <c r="M38">
        <f t="shared" si="7"/>
        <v>0</v>
      </c>
      <c r="N38">
        <f t="shared" si="7"/>
        <v>0</v>
      </c>
      <c r="O38">
        <f t="shared" si="7"/>
        <v>0</v>
      </c>
      <c r="P38">
        <f t="shared" si="7"/>
        <v>1</v>
      </c>
      <c r="Q38">
        <f t="shared" si="7"/>
        <v>0</v>
      </c>
      <c r="R38">
        <f t="shared" si="7"/>
        <v>0</v>
      </c>
      <c r="S38">
        <f t="shared" si="7"/>
        <v>0</v>
      </c>
      <c r="T38">
        <f t="shared" si="7"/>
        <v>9</v>
      </c>
      <c r="U38">
        <f t="shared" si="7"/>
        <v>0</v>
      </c>
      <c r="V38">
        <f t="shared" si="7"/>
        <v>7</v>
      </c>
      <c r="W38">
        <f t="shared" si="7"/>
        <v>0</v>
      </c>
      <c r="X38">
        <f t="shared" si="7"/>
        <v>0</v>
      </c>
      <c r="Y38">
        <f t="shared" si="7"/>
        <v>18</v>
      </c>
      <c r="Z38">
        <f>SUM(Z9:Z37)</f>
        <v>25</v>
      </c>
      <c r="AB38">
        <f>SUM(AB9:AB37)</f>
        <v>60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4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69004-3D27-4725-9FA0-1404466FBFFC}">
  <sheetPr>
    <tabColor rgb="FF00B0F0"/>
    <pageSetUpPr fitToPage="1"/>
  </sheetPr>
  <dimension ref="A1:AJ41"/>
  <sheetViews>
    <sheetView topLeftCell="P4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88.375" bestFit="1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67</v>
      </c>
    </row>
    <row r="2" spans="1:36" ht="30" customHeight="1">
      <c r="A2" s="314" t="s">
        <v>175</v>
      </c>
      <c r="B2" s="314"/>
      <c r="C2" s="314"/>
      <c r="D2" s="314"/>
      <c r="E2" s="314"/>
      <c r="F2" s="314"/>
      <c r="G2" s="314"/>
      <c r="H2" s="314"/>
      <c r="I2" s="314"/>
    </row>
    <row r="3" spans="1:36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6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6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6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E6" s="104" t="s">
        <v>125</v>
      </c>
      <c r="AF6" s="104"/>
      <c r="AG6" s="105"/>
      <c r="AH6" s="107" t="s">
        <v>131</v>
      </c>
      <c r="AI6" s="107"/>
      <c r="AJ6" s="107"/>
    </row>
    <row r="7" spans="1:36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84" t="s">
        <v>123</v>
      </c>
      <c r="K7" s="184" t="s">
        <v>124</v>
      </c>
      <c r="L7" s="184" t="s">
        <v>123</v>
      </c>
      <c r="M7" s="184" t="s">
        <v>124</v>
      </c>
      <c r="N7" s="184" t="s">
        <v>123</v>
      </c>
      <c r="O7" s="184" t="s">
        <v>124</v>
      </c>
      <c r="P7" s="184" t="s">
        <v>123</v>
      </c>
      <c r="Q7" s="184" t="s">
        <v>124</v>
      </c>
      <c r="R7" s="184" t="s">
        <v>123</v>
      </c>
      <c r="S7" s="184" t="s">
        <v>124</v>
      </c>
      <c r="T7" s="184" t="s">
        <v>123</v>
      </c>
      <c r="U7" s="184" t="s">
        <v>124</v>
      </c>
      <c r="V7" s="313"/>
      <c r="W7" s="313"/>
      <c r="X7" s="324"/>
      <c r="Y7" s="324"/>
      <c r="Z7" s="333"/>
      <c r="AA7" s="335"/>
      <c r="AB7" s="325"/>
      <c r="AD7" s="103" t="s">
        <v>126</v>
      </c>
      <c r="AE7" s="104" t="s">
        <v>133</v>
      </c>
      <c r="AF7" s="104"/>
      <c r="AG7" s="106" t="s">
        <v>134</v>
      </c>
      <c r="AH7" s="108" t="s">
        <v>133</v>
      </c>
      <c r="AI7" s="108"/>
      <c r="AJ7" s="109" t="s">
        <v>134</v>
      </c>
    </row>
    <row r="8" spans="1:36" s="100" customFormat="1" ht="30" customHeight="1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C8" s="100" t="s">
        <v>669</v>
      </c>
      <c r="AD8" s="103" t="s">
        <v>132</v>
      </c>
      <c r="AE8" s="105" t="s">
        <v>84</v>
      </c>
      <c r="AF8" s="105" t="s">
        <v>130</v>
      </c>
      <c r="AG8" s="105" t="s">
        <v>135</v>
      </c>
      <c r="AH8" s="107" t="s">
        <v>84</v>
      </c>
      <c r="AI8" s="107" t="s">
        <v>130</v>
      </c>
      <c r="AJ8" s="107" t="s">
        <v>135</v>
      </c>
    </row>
    <row r="9" spans="1:36" ht="21" customHeight="1">
      <c r="A9" s="101">
        <v>1</v>
      </c>
      <c r="B9" s="102"/>
      <c r="C9" s="102"/>
      <c r="D9" s="102"/>
      <c r="E9" s="102"/>
      <c r="F9" s="102">
        <v>190</v>
      </c>
      <c r="G9" s="102">
        <v>6</v>
      </c>
      <c r="H9" s="102">
        <v>1</v>
      </c>
      <c r="I9" s="102" t="s">
        <v>176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203">
        <v>8</v>
      </c>
      <c r="Z9" s="102"/>
      <c r="AA9" s="102" t="s">
        <v>177</v>
      </c>
      <c r="AB9" s="102">
        <f>SUM(J9:Z9)</f>
        <v>8</v>
      </c>
      <c r="AC9" t="s">
        <v>651</v>
      </c>
      <c r="AD9">
        <f>F9*G9</f>
        <v>1140</v>
      </c>
      <c r="AE9">
        <f>SUMPRODUCT(J9:Y9,電気使用量!$D$6:$S$6)</f>
        <v>152</v>
      </c>
      <c r="AF9">
        <f>AE9/1000</f>
        <v>0.152</v>
      </c>
      <c r="AG9">
        <f>AD9*AF9</f>
        <v>173.28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190</v>
      </c>
      <c r="G10" s="102">
        <v>6</v>
      </c>
      <c r="H10" s="102">
        <v>1</v>
      </c>
      <c r="I10" s="102" t="s">
        <v>178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203">
        <v>5</v>
      </c>
      <c r="W10" s="102"/>
      <c r="X10" s="102"/>
      <c r="Y10" s="102"/>
      <c r="Z10" s="203">
        <v>10</v>
      </c>
      <c r="AA10" s="102" t="s">
        <v>179</v>
      </c>
      <c r="AB10" s="102">
        <f t="shared" ref="AB10:AB38" si="0">SUM(J10:Z10)</f>
        <v>15</v>
      </c>
      <c r="AC10" t="s">
        <v>667</v>
      </c>
      <c r="AD10">
        <f t="shared" ref="AD10:AD38" si="1">F10*G10</f>
        <v>1140</v>
      </c>
      <c r="AE10">
        <f>SUMPRODUCT(J10:Y10,電気使用量!$D$6:$S$6)</f>
        <v>540</v>
      </c>
      <c r="AF10">
        <f t="shared" ref="AF10:AF38" si="2">AE10/1000</f>
        <v>0.54</v>
      </c>
      <c r="AG10">
        <f t="shared" ref="AG10:AG38" si="3">AD10*AF10</f>
        <v>615.6</v>
      </c>
      <c r="AH10">
        <f>SUMPRODUCT(J10:Y10,電気使用量!$D$7:$S$7)</f>
        <v>0</v>
      </c>
      <c r="AI10">
        <f t="shared" ref="AI10:AI38" si="4">AH10/1000</f>
        <v>0</v>
      </c>
      <c r="AJ10">
        <f t="shared" ref="AJ10:AJ38" si="5">AD10*AI10</f>
        <v>0</v>
      </c>
    </row>
    <row r="11" spans="1:36" ht="37.5">
      <c r="A11" s="101">
        <v>3</v>
      </c>
      <c r="B11" s="102">
        <v>1</v>
      </c>
      <c r="C11" s="102"/>
      <c r="D11" s="102"/>
      <c r="E11" s="102"/>
      <c r="F11" s="102">
        <v>190</v>
      </c>
      <c r="G11" s="102">
        <v>6</v>
      </c>
      <c r="H11" s="102">
        <v>1</v>
      </c>
      <c r="I11" s="102" t="s">
        <v>180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>
        <v>4</v>
      </c>
      <c r="AA11" s="102" t="s">
        <v>181</v>
      </c>
      <c r="AB11" s="102">
        <f t="shared" si="0"/>
        <v>4</v>
      </c>
      <c r="AC11" s="128" t="s">
        <v>652</v>
      </c>
      <c r="AD11">
        <f t="shared" si="1"/>
        <v>1140</v>
      </c>
      <c r="AE11">
        <f>SUMPRODUCT(J11:Y11,電気使用量!$D$6:$S$6)</f>
        <v>0</v>
      </c>
      <c r="AF11">
        <f t="shared" si="2"/>
        <v>0</v>
      </c>
      <c r="AG11">
        <f t="shared" si="3"/>
        <v>0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190</v>
      </c>
      <c r="G12" s="102">
        <v>6</v>
      </c>
      <c r="H12" s="102">
        <v>1</v>
      </c>
      <c r="I12" s="102" t="s">
        <v>182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203">
        <v>2</v>
      </c>
      <c r="Z12" s="102"/>
      <c r="AA12" s="102" t="s">
        <v>183</v>
      </c>
      <c r="AB12" s="102">
        <f t="shared" si="0"/>
        <v>2</v>
      </c>
      <c r="AC12" t="s">
        <v>653</v>
      </c>
      <c r="AD12">
        <f t="shared" si="1"/>
        <v>1140</v>
      </c>
      <c r="AE12">
        <f>SUMPRODUCT(J12:Y12,電気使用量!$D$6:$S$6)</f>
        <v>38</v>
      </c>
      <c r="AF12">
        <f t="shared" si="2"/>
        <v>3.7999999999999999E-2</v>
      </c>
      <c r="AG12">
        <f t="shared" si="3"/>
        <v>43.32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190</v>
      </c>
      <c r="G13" s="102">
        <v>4</v>
      </c>
      <c r="H13" s="102">
        <v>1</v>
      </c>
      <c r="I13" s="102" t="s">
        <v>162</v>
      </c>
      <c r="J13" s="102"/>
      <c r="K13" s="102"/>
      <c r="L13" s="102"/>
      <c r="M13" s="102"/>
      <c r="N13" s="102"/>
      <c r="O13" s="102"/>
      <c r="P13" s="102"/>
      <c r="Q13" s="203">
        <v>1</v>
      </c>
      <c r="R13" s="102"/>
      <c r="S13" s="102"/>
      <c r="T13" s="199"/>
      <c r="U13" s="102"/>
      <c r="V13" s="102"/>
      <c r="W13" s="102"/>
      <c r="X13" s="102"/>
      <c r="Y13" s="203">
        <v>5</v>
      </c>
      <c r="Z13" s="102"/>
      <c r="AA13" s="102" t="s">
        <v>184</v>
      </c>
      <c r="AB13" s="102">
        <f t="shared" si="0"/>
        <v>6</v>
      </c>
      <c r="AD13">
        <f t="shared" si="1"/>
        <v>760</v>
      </c>
      <c r="AE13">
        <f>SUMPRODUCT(J13:Y13,電気使用量!$D$6:$S$6)</f>
        <v>143</v>
      </c>
      <c r="AF13">
        <f t="shared" si="2"/>
        <v>0.14299999999999999</v>
      </c>
      <c r="AG13">
        <f t="shared" si="3"/>
        <v>108.67999999999999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85"/>
      <c r="C14" s="185"/>
      <c r="D14" s="185"/>
      <c r="E14" s="185"/>
      <c r="F14" s="185">
        <v>190</v>
      </c>
      <c r="G14" s="185">
        <v>4</v>
      </c>
      <c r="H14" s="185">
        <v>1</v>
      </c>
      <c r="I14" s="186" t="s">
        <v>185</v>
      </c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204">
        <v>1</v>
      </c>
      <c r="U14" s="185"/>
      <c r="V14" s="185"/>
      <c r="W14" s="185"/>
      <c r="X14" s="185"/>
      <c r="Y14" s="204">
        <v>3</v>
      </c>
      <c r="Z14" s="185"/>
      <c r="AA14" s="185" t="s">
        <v>625</v>
      </c>
      <c r="AB14" s="102">
        <f t="shared" si="0"/>
        <v>4</v>
      </c>
      <c r="AC14" t="s">
        <v>654</v>
      </c>
      <c r="AD14">
        <f t="shared" si="1"/>
        <v>760</v>
      </c>
      <c r="AE14">
        <f>SUMPRODUCT(J14:Y14,電気使用量!$D$6:$S$6)</f>
        <v>79</v>
      </c>
      <c r="AF14">
        <f t="shared" si="2"/>
        <v>7.9000000000000001E-2</v>
      </c>
      <c r="AG14">
        <f t="shared" si="3"/>
        <v>60.04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190</v>
      </c>
      <c r="G15" s="102">
        <v>4</v>
      </c>
      <c r="H15" s="102">
        <v>1</v>
      </c>
      <c r="I15" s="102" t="s">
        <v>186</v>
      </c>
      <c r="J15" s="102"/>
      <c r="K15" s="102"/>
      <c r="L15" s="102"/>
      <c r="M15" s="102"/>
      <c r="N15" s="102"/>
      <c r="O15" s="102"/>
      <c r="P15" s="102"/>
      <c r="Q15" s="203">
        <v>1</v>
      </c>
      <c r="R15" s="102"/>
      <c r="S15" s="102"/>
      <c r="T15" s="102"/>
      <c r="U15" s="102"/>
      <c r="V15" s="102"/>
      <c r="W15" s="102"/>
      <c r="X15" s="102"/>
      <c r="Y15" s="203">
        <v>2</v>
      </c>
      <c r="Z15" s="102"/>
      <c r="AA15" s="102" t="s">
        <v>187</v>
      </c>
      <c r="AB15" s="102">
        <f t="shared" si="0"/>
        <v>3</v>
      </c>
      <c r="AD15">
        <f t="shared" si="1"/>
        <v>760</v>
      </c>
      <c r="AE15">
        <f>SUMPRODUCT(J15:Y15,電気使用量!$D$6:$S$6)</f>
        <v>86</v>
      </c>
      <c r="AF15">
        <f t="shared" si="2"/>
        <v>8.5999999999999993E-2</v>
      </c>
      <c r="AG15">
        <f t="shared" si="3"/>
        <v>65.36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190</v>
      </c>
      <c r="G16" s="102">
        <v>4</v>
      </c>
      <c r="H16" s="102">
        <v>1</v>
      </c>
      <c r="I16" s="102" t="s">
        <v>168</v>
      </c>
      <c r="J16" s="102"/>
      <c r="K16" s="102"/>
      <c r="L16" s="102"/>
      <c r="M16" s="102"/>
      <c r="N16" s="102"/>
      <c r="O16" s="102"/>
      <c r="P16" s="102"/>
      <c r="Q16" s="203">
        <v>1</v>
      </c>
      <c r="R16" s="102"/>
      <c r="S16" s="102"/>
      <c r="T16" s="102">
        <v>1</v>
      </c>
      <c r="U16" s="102"/>
      <c r="V16" s="102"/>
      <c r="W16" s="102"/>
      <c r="X16" s="102"/>
      <c r="Y16" s="102"/>
      <c r="Z16" s="102"/>
      <c r="AA16" s="102" t="s">
        <v>188</v>
      </c>
      <c r="AB16" s="102">
        <f t="shared" si="0"/>
        <v>2</v>
      </c>
      <c r="AD16">
        <f t="shared" si="1"/>
        <v>760</v>
      </c>
      <c r="AE16">
        <f>SUMPRODUCT(J16:Y16,電気使用量!$D$6:$S$6)</f>
        <v>70</v>
      </c>
      <c r="AF16">
        <f t="shared" si="2"/>
        <v>7.0000000000000007E-2</v>
      </c>
      <c r="AG16">
        <f t="shared" si="3"/>
        <v>53.2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190</v>
      </c>
      <c r="G17" s="102">
        <v>6</v>
      </c>
      <c r="H17" s="102">
        <v>1</v>
      </c>
      <c r="I17" s="102" t="s">
        <v>189</v>
      </c>
      <c r="J17" s="102"/>
      <c r="K17" s="102"/>
      <c r="L17" s="102"/>
      <c r="M17" s="203">
        <v>15</v>
      </c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 t="s">
        <v>190</v>
      </c>
      <c r="AB17" s="102">
        <f t="shared" si="0"/>
        <v>15</v>
      </c>
      <c r="AD17">
        <f t="shared" si="1"/>
        <v>1140</v>
      </c>
      <c r="AE17">
        <f>SUMPRODUCT(J17:Y17,電気使用量!$D$6:$S$6)</f>
        <v>1425</v>
      </c>
      <c r="AF17">
        <f t="shared" si="2"/>
        <v>1.425</v>
      </c>
      <c r="AG17">
        <f t="shared" si="3"/>
        <v>1624.5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190</v>
      </c>
      <c r="G18" s="102">
        <v>4</v>
      </c>
      <c r="H18" s="102"/>
      <c r="I18" s="102" t="s">
        <v>191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203">
        <v>2</v>
      </c>
      <c r="Z18" s="102"/>
      <c r="AA18" s="102" t="s">
        <v>192</v>
      </c>
      <c r="AB18" s="102">
        <f t="shared" si="0"/>
        <v>2</v>
      </c>
      <c r="AC18" t="s">
        <v>655</v>
      </c>
      <c r="AD18">
        <f t="shared" si="1"/>
        <v>760</v>
      </c>
      <c r="AE18">
        <f>SUMPRODUCT(J18:Y18,電気使用量!$D$6:$S$6)</f>
        <v>38</v>
      </c>
      <c r="AF18">
        <f t="shared" si="2"/>
        <v>3.7999999999999999E-2</v>
      </c>
      <c r="AG18">
        <f t="shared" si="3"/>
        <v>28.88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190</v>
      </c>
      <c r="G19" s="102">
        <v>4</v>
      </c>
      <c r="H19" s="102">
        <v>2</v>
      </c>
      <c r="I19" s="102" t="s">
        <v>158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>
        <v>20</v>
      </c>
      <c r="AA19" s="102" t="s">
        <v>193</v>
      </c>
      <c r="AB19" s="102">
        <f t="shared" si="0"/>
        <v>20</v>
      </c>
      <c r="AC19" t="s">
        <v>673</v>
      </c>
      <c r="AD19">
        <f t="shared" si="1"/>
        <v>760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190</v>
      </c>
      <c r="G20" s="102">
        <v>3</v>
      </c>
      <c r="H20" s="102">
        <v>2</v>
      </c>
      <c r="I20" s="102" t="s">
        <v>194</v>
      </c>
      <c r="J20" s="102"/>
      <c r="K20" s="102"/>
      <c r="L20" s="102"/>
      <c r="M20" s="203">
        <v>6</v>
      </c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 t="s">
        <v>195</v>
      </c>
      <c r="AB20" s="102">
        <f t="shared" si="0"/>
        <v>6</v>
      </c>
      <c r="AD20">
        <f t="shared" si="1"/>
        <v>570</v>
      </c>
      <c r="AE20">
        <f>SUMPRODUCT(J20:Y20,電気使用量!$D$6:$S$6)</f>
        <v>570</v>
      </c>
      <c r="AF20">
        <f t="shared" si="2"/>
        <v>0.56999999999999995</v>
      </c>
      <c r="AG20">
        <f t="shared" si="3"/>
        <v>324.89999999999998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85"/>
      <c r="C21" s="185"/>
      <c r="D21" s="185"/>
      <c r="E21" s="185"/>
      <c r="F21" s="186">
        <v>190</v>
      </c>
      <c r="G21" s="186">
        <v>3</v>
      </c>
      <c r="H21" s="186">
        <v>2</v>
      </c>
      <c r="I21" s="186" t="s">
        <v>626</v>
      </c>
      <c r="J21" s="186"/>
      <c r="K21" s="186"/>
      <c r="L21" s="186"/>
      <c r="M21" s="186"/>
      <c r="N21" s="186"/>
      <c r="O21" s="186"/>
      <c r="P21" s="186"/>
      <c r="Q21" s="204">
        <v>1</v>
      </c>
      <c r="R21" s="186"/>
      <c r="S21" s="186"/>
      <c r="T21" s="186"/>
      <c r="U21" s="186"/>
      <c r="V21" s="186"/>
      <c r="W21" s="186"/>
      <c r="X21" s="186"/>
      <c r="Y21" s="186"/>
      <c r="Z21" s="204">
        <v>1</v>
      </c>
      <c r="AA21" s="191" t="s">
        <v>627</v>
      </c>
      <c r="AB21" s="102">
        <f t="shared" si="0"/>
        <v>2</v>
      </c>
      <c r="AC21" t="s">
        <v>674</v>
      </c>
      <c r="AD21">
        <f t="shared" si="1"/>
        <v>570</v>
      </c>
      <c r="AE21">
        <f>SUMPRODUCT(J21:Y21,電気使用量!$D$6:$S$6)</f>
        <v>48</v>
      </c>
      <c r="AF21">
        <f t="shared" si="2"/>
        <v>4.8000000000000001E-2</v>
      </c>
      <c r="AG21">
        <f t="shared" si="3"/>
        <v>27.36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85"/>
      <c r="C22" s="185"/>
      <c r="D22" s="185"/>
      <c r="E22" s="185"/>
      <c r="F22" s="185">
        <v>190</v>
      </c>
      <c r="G22" s="185">
        <v>4</v>
      </c>
      <c r="H22" s="185">
        <v>2</v>
      </c>
      <c r="I22" s="186" t="s">
        <v>196</v>
      </c>
      <c r="J22" s="185"/>
      <c r="K22" s="185"/>
      <c r="L22" s="185"/>
      <c r="M22" s="185"/>
      <c r="N22" s="185"/>
      <c r="O22" s="185"/>
      <c r="P22" s="185"/>
      <c r="Q22" s="204">
        <v>1</v>
      </c>
      <c r="R22" s="185"/>
      <c r="S22" s="185"/>
      <c r="T22" s="185">
        <v>1</v>
      </c>
      <c r="U22" s="185"/>
      <c r="V22" s="185"/>
      <c r="W22" s="185"/>
      <c r="X22" s="185"/>
      <c r="Y22" s="185"/>
      <c r="Z22" s="185"/>
      <c r="AA22" s="191" t="s">
        <v>628</v>
      </c>
      <c r="AB22" s="102">
        <f t="shared" si="0"/>
        <v>2</v>
      </c>
      <c r="AD22">
        <f t="shared" si="1"/>
        <v>760</v>
      </c>
      <c r="AE22">
        <f>SUMPRODUCT(J22:Y22,電気使用量!$D$6:$S$6)</f>
        <v>70</v>
      </c>
      <c r="AF22">
        <f t="shared" si="2"/>
        <v>7.0000000000000007E-2</v>
      </c>
      <c r="AG22">
        <f t="shared" si="3"/>
        <v>53.2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190</v>
      </c>
      <c r="G23" s="102">
        <v>3</v>
      </c>
      <c r="H23" s="102">
        <v>2</v>
      </c>
      <c r="I23" s="102" t="s">
        <v>162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>
        <v>1</v>
      </c>
      <c r="U23" s="102"/>
      <c r="V23" s="102"/>
      <c r="W23" s="102"/>
      <c r="X23" s="102"/>
      <c r="Y23" s="203">
        <v>4</v>
      </c>
      <c r="Z23" s="102"/>
      <c r="AA23" s="102" t="s">
        <v>197</v>
      </c>
      <c r="AB23" s="102">
        <f t="shared" si="0"/>
        <v>5</v>
      </c>
      <c r="AC23" t="s">
        <v>672</v>
      </c>
      <c r="AD23">
        <f t="shared" si="1"/>
        <v>570</v>
      </c>
      <c r="AE23">
        <f>SUMPRODUCT(J23:Y23,電気使用量!$D$6:$S$6)</f>
        <v>98</v>
      </c>
      <c r="AF23">
        <f t="shared" si="2"/>
        <v>9.8000000000000004E-2</v>
      </c>
      <c r="AG23">
        <f t="shared" si="3"/>
        <v>55.86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85" t="s">
        <v>629</v>
      </c>
      <c r="C24" s="185"/>
      <c r="D24" s="185"/>
      <c r="E24" s="185"/>
      <c r="F24" s="185">
        <v>190</v>
      </c>
      <c r="G24" s="185">
        <v>3</v>
      </c>
      <c r="H24" s="185">
        <v>2</v>
      </c>
      <c r="I24" s="186" t="s">
        <v>160</v>
      </c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>
        <v>1</v>
      </c>
      <c r="U24" s="185"/>
      <c r="V24" s="185"/>
      <c r="W24" s="185"/>
      <c r="X24" s="185"/>
      <c r="Y24" s="204">
        <v>3</v>
      </c>
      <c r="Z24" s="186"/>
      <c r="AA24" s="186" t="s">
        <v>630</v>
      </c>
      <c r="AB24" s="102">
        <f t="shared" si="0"/>
        <v>4</v>
      </c>
      <c r="AC24" t="s">
        <v>672</v>
      </c>
      <c r="AD24">
        <f t="shared" si="1"/>
        <v>570</v>
      </c>
      <c r="AE24">
        <f>SUMPRODUCT(J24:Y24,電気使用量!$D$6:$S$6)</f>
        <v>79</v>
      </c>
      <c r="AF24">
        <f t="shared" si="2"/>
        <v>7.9000000000000001E-2</v>
      </c>
      <c r="AG24">
        <f t="shared" si="3"/>
        <v>45.03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85"/>
      <c r="C25" s="185"/>
      <c r="D25" s="185"/>
      <c r="E25" s="185"/>
      <c r="F25" s="186">
        <v>190</v>
      </c>
      <c r="G25" s="186">
        <v>6</v>
      </c>
      <c r="H25" s="186">
        <v>1</v>
      </c>
      <c r="I25" s="186" t="s">
        <v>631</v>
      </c>
      <c r="J25" s="185"/>
      <c r="K25" s="185"/>
      <c r="L25" s="185"/>
      <c r="M25" s="185"/>
      <c r="N25" s="185"/>
      <c r="O25" s="185"/>
      <c r="P25" s="185"/>
      <c r="Q25" s="204">
        <v>2</v>
      </c>
      <c r="R25" s="185"/>
      <c r="S25" s="185"/>
      <c r="T25" s="185"/>
      <c r="U25" s="185"/>
      <c r="V25" s="185"/>
      <c r="W25" s="185"/>
      <c r="X25" s="185"/>
      <c r="Y25" s="185"/>
      <c r="Z25" s="186"/>
      <c r="AA25" s="186" t="s">
        <v>632</v>
      </c>
      <c r="AB25" s="102">
        <f t="shared" si="0"/>
        <v>2</v>
      </c>
      <c r="AD25">
        <f t="shared" si="1"/>
        <v>1140</v>
      </c>
      <c r="AE25">
        <f>SUMPRODUCT(J25:Y25,電気使用量!$D$6:$S$6)</f>
        <v>96</v>
      </c>
      <c r="AF25">
        <f t="shared" si="2"/>
        <v>9.6000000000000002E-2</v>
      </c>
      <c r="AG25">
        <f t="shared" si="3"/>
        <v>109.44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85"/>
      <c r="C26" s="185"/>
      <c r="D26" s="185"/>
      <c r="E26" s="185"/>
      <c r="F26" s="186">
        <v>190</v>
      </c>
      <c r="G26" s="186">
        <v>6</v>
      </c>
      <c r="H26" s="186">
        <v>1</v>
      </c>
      <c r="I26" s="186" t="s">
        <v>137</v>
      </c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6">
        <v>1</v>
      </c>
      <c r="AA26" s="186" t="s">
        <v>633</v>
      </c>
      <c r="AB26" s="102">
        <f t="shared" si="0"/>
        <v>1</v>
      </c>
      <c r="AC26" t="s">
        <v>675</v>
      </c>
      <c r="AD26">
        <f t="shared" si="1"/>
        <v>1140</v>
      </c>
      <c r="AE26">
        <f>SUMPRODUCT(J26:Y26,電気使用量!$D$6:$S$6)</f>
        <v>0</v>
      </c>
      <c r="AF26">
        <f t="shared" si="2"/>
        <v>0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75">
      <c r="A27" s="101">
        <v>19</v>
      </c>
      <c r="B27" s="185"/>
      <c r="C27" s="185"/>
      <c r="D27" s="185"/>
      <c r="E27" s="185"/>
      <c r="F27" s="186">
        <v>190</v>
      </c>
      <c r="G27" s="186">
        <v>6</v>
      </c>
      <c r="H27" s="186">
        <v>1</v>
      </c>
      <c r="I27" s="186" t="s">
        <v>178</v>
      </c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6">
        <v>4</v>
      </c>
      <c r="AA27" s="192" t="s">
        <v>634</v>
      </c>
      <c r="AB27" s="102">
        <f t="shared" si="0"/>
        <v>4</v>
      </c>
      <c r="AC27" s="128" t="s">
        <v>660</v>
      </c>
      <c r="AD27">
        <f t="shared" si="1"/>
        <v>1140</v>
      </c>
      <c r="AE27">
        <f>SUMPRODUCT(J27:Y27,電気使用量!$D$6:$S$6)</f>
        <v>0</v>
      </c>
      <c r="AF27">
        <f t="shared" si="2"/>
        <v>0</v>
      </c>
      <c r="AG27">
        <f t="shared" si="3"/>
        <v>0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37.5">
      <c r="A28" s="101">
        <v>20</v>
      </c>
      <c r="B28" s="185"/>
      <c r="C28" s="185"/>
      <c r="D28" s="185"/>
      <c r="E28" s="185"/>
      <c r="F28" s="186">
        <v>190</v>
      </c>
      <c r="G28" s="186">
        <v>6</v>
      </c>
      <c r="H28" s="186">
        <v>1</v>
      </c>
      <c r="I28" s="186" t="s">
        <v>189</v>
      </c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6">
        <v>1</v>
      </c>
      <c r="AA28" s="186" t="s">
        <v>635</v>
      </c>
      <c r="AB28" s="102">
        <f t="shared" si="0"/>
        <v>1</v>
      </c>
      <c r="AC28" s="128" t="s">
        <v>661</v>
      </c>
      <c r="AD28">
        <f t="shared" si="1"/>
        <v>1140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37.5">
      <c r="A29" s="101">
        <v>21</v>
      </c>
      <c r="B29" s="185"/>
      <c r="C29" s="185"/>
      <c r="D29" s="185"/>
      <c r="E29" s="185"/>
      <c r="F29" s="185">
        <v>190</v>
      </c>
      <c r="G29" s="185">
        <v>3</v>
      </c>
      <c r="H29" s="185">
        <v>2</v>
      </c>
      <c r="I29" s="185" t="s">
        <v>156</v>
      </c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6">
        <v>3</v>
      </c>
      <c r="AA29" s="186" t="s">
        <v>636</v>
      </c>
      <c r="AB29" s="102">
        <f t="shared" si="0"/>
        <v>3</v>
      </c>
      <c r="AC29" s="128" t="s">
        <v>665</v>
      </c>
      <c r="AD29">
        <f t="shared" si="1"/>
        <v>570</v>
      </c>
      <c r="AE29">
        <f>SUMPRODUCT(J29:Y29,電気使用量!$D$6:$S$6)</f>
        <v>0</v>
      </c>
      <c r="AF29">
        <f t="shared" si="2"/>
        <v>0</v>
      </c>
      <c r="AG29">
        <f t="shared" si="3"/>
        <v>0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37.5">
      <c r="A30" s="101">
        <v>22</v>
      </c>
      <c r="B30" s="185"/>
      <c r="C30" s="185"/>
      <c r="D30" s="185"/>
      <c r="E30" s="185"/>
      <c r="F30" s="185">
        <v>190</v>
      </c>
      <c r="G30" s="185">
        <v>3</v>
      </c>
      <c r="H30" s="185">
        <v>2</v>
      </c>
      <c r="I30" s="185" t="s">
        <v>194</v>
      </c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7">
        <v>1</v>
      </c>
      <c r="AA30" s="187" t="s">
        <v>636</v>
      </c>
      <c r="AB30" s="102">
        <f t="shared" si="0"/>
        <v>1</v>
      </c>
      <c r="AC30" s="128" t="s">
        <v>662</v>
      </c>
      <c r="AD30">
        <f t="shared" si="1"/>
        <v>570</v>
      </c>
      <c r="AE30">
        <f>SUMPRODUCT(J30:Y30,電気使用量!$D$6:$S$6)</f>
        <v>0</v>
      </c>
      <c r="AF30">
        <f t="shared" si="2"/>
        <v>0</v>
      </c>
      <c r="AG30">
        <f t="shared" si="3"/>
        <v>0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ht="75">
      <c r="A31" s="101">
        <v>23</v>
      </c>
      <c r="B31" s="185"/>
      <c r="C31" s="185"/>
      <c r="D31" s="185"/>
      <c r="E31" s="185"/>
      <c r="F31" s="185">
        <v>190</v>
      </c>
      <c r="G31" s="185">
        <v>4</v>
      </c>
      <c r="H31" s="185">
        <v>2</v>
      </c>
      <c r="I31" s="185" t="s">
        <v>158</v>
      </c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7">
        <v>3</v>
      </c>
      <c r="AA31" s="193" t="s">
        <v>637</v>
      </c>
      <c r="AB31" s="102">
        <f t="shared" si="0"/>
        <v>3</v>
      </c>
      <c r="AC31" s="128" t="s">
        <v>663</v>
      </c>
      <c r="AD31">
        <f t="shared" si="1"/>
        <v>760</v>
      </c>
      <c r="AE31">
        <f>SUMPRODUCT(J31:Y31,電気使用量!$D$6:$S$6)</f>
        <v>0</v>
      </c>
      <c r="AF31">
        <f t="shared" si="2"/>
        <v>0</v>
      </c>
      <c r="AG31">
        <f t="shared" si="3"/>
        <v>0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ht="37.5">
      <c r="A32" s="101">
        <v>24</v>
      </c>
      <c r="B32" s="185"/>
      <c r="C32" s="185"/>
      <c r="D32" s="185"/>
      <c r="E32" s="185"/>
      <c r="F32" s="185">
        <v>190</v>
      </c>
      <c r="G32" s="185">
        <v>4</v>
      </c>
      <c r="H32" s="185"/>
      <c r="I32" s="185" t="s">
        <v>191</v>
      </c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7">
        <v>1</v>
      </c>
      <c r="AA32" s="187" t="s">
        <v>638</v>
      </c>
      <c r="AB32" s="102">
        <f t="shared" si="0"/>
        <v>1</v>
      </c>
      <c r="AC32" s="128" t="s">
        <v>664</v>
      </c>
      <c r="AD32">
        <f t="shared" si="1"/>
        <v>760</v>
      </c>
      <c r="AE32">
        <f>SUMPRODUCT(J32:Y32,電気使用量!$D$6:$S$6)</f>
        <v>0</v>
      </c>
      <c r="AF32">
        <f t="shared" si="2"/>
        <v>0</v>
      </c>
      <c r="AG32">
        <f t="shared" si="3"/>
        <v>0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37.5">
      <c r="A33" s="101">
        <v>25</v>
      </c>
      <c r="B33" s="185"/>
      <c r="C33" s="185"/>
      <c r="D33" s="185"/>
      <c r="E33" s="185"/>
      <c r="F33" s="186">
        <v>190</v>
      </c>
      <c r="G33" s="186"/>
      <c r="H33" s="186">
        <v>1</v>
      </c>
      <c r="I33" s="186" t="s">
        <v>178</v>
      </c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6">
        <v>2</v>
      </c>
      <c r="AA33" s="186" t="s">
        <v>610</v>
      </c>
      <c r="AB33" s="102">
        <f t="shared" si="0"/>
        <v>2</v>
      </c>
      <c r="AC33" s="128" t="s">
        <v>661</v>
      </c>
      <c r="AD33">
        <f t="shared" si="1"/>
        <v>0</v>
      </c>
      <c r="AE33">
        <f>SUMPRODUCT(J33:Y33,電気使用量!$D$6:$S$6)</f>
        <v>0</v>
      </c>
      <c r="AF33">
        <f t="shared" si="2"/>
        <v>0</v>
      </c>
      <c r="AG33">
        <f t="shared" si="3"/>
        <v>0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 ht="37.5">
      <c r="A34" s="101">
        <v>26</v>
      </c>
      <c r="B34" s="185"/>
      <c r="C34" s="185"/>
      <c r="D34" s="185"/>
      <c r="E34" s="185"/>
      <c r="F34" s="186">
        <v>190</v>
      </c>
      <c r="G34" s="186"/>
      <c r="H34" s="186">
        <v>1</v>
      </c>
      <c r="I34" s="186" t="s">
        <v>178</v>
      </c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6">
        <v>2</v>
      </c>
      <c r="AA34" s="194" t="s">
        <v>639</v>
      </c>
      <c r="AB34" s="102">
        <f t="shared" si="0"/>
        <v>2</v>
      </c>
      <c r="AC34" s="128" t="s">
        <v>665</v>
      </c>
      <c r="AD34">
        <f t="shared" si="1"/>
        <v>0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 ht="37.5">
      <c r="A35" s="101">
        <v>27</v>
      </c>
      <c r="B35" s="185"/>
      <c r="C35" s="185"/>
      <c r="D35" s="185"/>
      <c r="E35" s="185"/>
      <c r="F35" s="186">
        <v>190</v>
      </c>
      <c r="G35" s="186"/>
      <c r="H35" s="186">
        <v>1</v>
      </c>
      <c r="I35" s="186" t="s">
        <v>189</v>
      </c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6">
        <v>1</v>
      </c>
      <c r="AA35" s="186" t="s">
        <v>610</v>
      </c>
      <c r="AB35" s="102">
        <f t="shared" si="0"/>
        <v>1</v>
      </c>
      <c r="AC35" s="128" t="s">
        <v>661</v>
      </c>
      <c r="AD35">
        <f t="shared" si="1"/>
        <v>0</v>
      </c>
      <c r="AE35">
        <f>SUMPRODUCT(J35:Y35,電気使用量!$D$6:$S$6)</f>
        <v>0</v>
      </c>
      <c r="AF35">
        <f t="shared" si="2"/>
        <v>0</v>
      </c>
      <c r="AG35">
        <f t="shared" si="3"/>
        <v>0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 ht="37.5">
      <c r="A36" s="101">
        <v>28</v>
      </c>
      <c r="B36" s="185"/>
      <c r="C36" s="185"/>
      <c r="D36" s="185"/>
      <c r="E36" s="185"/>
      <c r="F36" s="186">
        <v>190</v>
      </c>
      <c r="G36" s="186"/>
      <c r="H36" s="186">
        <v>2</v>
      </c>
      <c r="I36" s="186" t="s">
        <v>163</v>
      </c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6">
        <v>1</v>
      </c>
      <c r="AA36" s="186" t="s">
        <v>610</v>
      </c>
      <c r="AB36" s="102">
        <f t="shared" si="0"/>
        <v>1</v>
      </c>
      <c r="AC36" s="128" t="s">
        <v>661</v>
      </c>
      <c r="AD36">
        <f t="shared" si="1"/>
        <v>0</v>
      </c>
      <c r="AE36">
        <f>SUMPRODUCT(J36:Y36,電気使用量!$D$6:$S$6)</f>
        <v>0</v>
      </c>
      <c r="AF36">
        <f t="shared" si="2"/>
        <v>0</v>
      </c>
      <c r="AG36">
        <f t="shared" si="3"/>
        <v>0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 ht="37.5">
      <c r="A37" s="101">
        <v>29</v>
      </c>
      <c r="B37" s="185"/>
      <c r="C37" s="185"/>
      <c r="D37" s="185"/>
      <c r="E37" s="185"/>
      <c r="F37" s="186">
        <v>190</v>
      </c>
      <c r="G37" s="186"/>
      <c r="H37" s="186">
        <v>2</v>
      </c>
      <c r="I37" s="186" t="s">
        <v>163</v>
      </c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6">
        <v>2</v>
      </c>
      <c r="AA37" s="195" t="s">
        <v>640</v>
      </c>
      <c r="AB37" s="102">
        <f t="shared" si="0"/>
        <v>2</v>
      </c>
      <c r="AC37" s="128" t="s">
        <v>666</v>
      </c>
      <c r="AD37">
        <f t="shared" si="1"/>
        <v>0</v>
      </c>
      <c r="AE37">
        <f>SUMPRODUCT(J37:Y37,電気使用量!$D$6:$S$6)</f>
        <v>0</v>
      </c>
      <c r="AF37">
        <f t="shared" si="2"/>
        <v>0</v>
      </c>
      <c r="AG37">
        <f t="shared" si="3"/>
        <v>0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 ht="37.5">
      <c r="A38" s="101">
        <v>30</v>
      </c>
      <c r="B38" s="185"/>
      <c r="C38" s="185"/>
      <c r="D38" s="185"/>
      <c r="E38" s="185"/>
      <c r="F38" s="186">
        <v>190</v>
      </c>
      <c r="G38" s="186"/>
      <c r="H38" s="186">
        <v>2</v>
      </c>
      <c r="I38" s="186" t="s">
        <v>158</v>
      </c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6">
        <v>2</v>
      </c>
      <c r="AA38" s="194" t="s">
        <v>639</v>
      </c>
      <c r="AB38" s="102">
        <f t="shared" si="0"/>
        <v>2</v>
      </c>
      <c r="AC38" s="128" t="s">
        <v>665</v>
      </c>
      <c r="AD38">
        <f t="shared" si="1"/>
        <v>0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1">
        <v>31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t="s">
        <v>656</v>
      </c>
    </row>
    <row r="40" spans="1:36">
      <c r="A40" s="101">
        <v>32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D40" t="s">
        <v>641</v>
      </c>
      <c r="AF40">
        <f>SUM(AF9:AF38)</f>
        <v>3.532</v>
      </c>
      <c r="AG40">
        <f t="shared" ref="AG40:AJ40" si="6">SUM(AG9:AG38)</f>
        <v>3388.6500000000005</v>
      </c>
      <c r="AI40">
        <f t="shared" si="6"/>
        <v>0</v>
      </c>
      <c r="AJ40">
        <f t="shared" si="6"/>
        <v>0</v>
      </c>
    </row>
    <row r="41" spans="1:36">
      <c r="J41">
        <f>SUM(J9:J40)</f>
        <v>0</v>
      </c>
      <c r="K41">
        <f t="shared" ref="K41:Y41" si="7">SUM(K9:K40)</f>
        <v>0</v>
      </c>
      <c r="L41">
        <f t="shared" si="7"/>
        <v>0</v>
      </c>
      <c r="M41">
        <f t="shared" si="7"/>
        <v>21</v>
      </c>
      <c r="N41">
        <f t="shared" si="7"/>
        <v>0</v>
      </c>
      <c r="O41">
        <f t="shared" si="7"/>
        <v>0</v>
      </c>
      <c r="P41">
        <f t="shared" si="7"/>
        <v>0</v>
      </c>
      <c r="Q41">
        <f t="shared" si="7"/>
        <v>7</v>
      </c>
      <c r="R41">
        <f t="shared" si="7"/>
        <v>0</v>
      </c>
      <c r="S41">
        <f t="shared" si="7"/>
        <v>0</v>
      </c>
      <c r="T41">
        <f t="shared" si="7"/>
        <v>5</v>
      </c>
      <c r="U41">
        <f t="shared" si="7"/>
        <v>0</v>
      </c>
      <c r="V41">
        <f t="shared" si="7"/>
        <v>5</v>
      </c>
      <c r="W41">
        <f t="shared" si="7"/>
        <v>0</v>
      </c>
      <c r="X41">
        <f t="shared" si="7"/>
        <v>0</v>
      </c>
      <c r="Y41">
        <f t="shared" si="7"/>
        <v>29</v>
      </c>
      <c r="Z41">
        <f>SUM(Z9:Z40)</f>
        <v>59</v>
      </c>
      <c r="AB41">
        <f>SUM(AB9:AB40)</f>
        <v>126</v>
      </c>
    </row>
  </sheetData>
  <mergeCells count="31"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</mergeCells>
  <phoneticPr fontId="3"/>
  <pageMargins left="0.70866141732283472" right="0.31496062992125984" top="0.74803149606299213" bottom="0.74803149606299213" header="0.31496062992125984" footer="0.31496062992125984"/>
  <pageSetup paperSize="8" scale="4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B1AE-FAAC-4194-8ECE-28899E3B32C5}">
  <sheetPr>
    <tabColor rgb="FF00B0F0"/>
    <pageSetUpPr fitToPage="1"/>
  </sheetPr>
  <dimension ref="A1:AJ53"/>
  <sheetViews>
    <sheetView topLeftCell="V16" zoomScale="85" zoomScaleNormal="85" workbookViewId="0">
      <selection activeCell="C9" sqref="C9"/>
    </sheetView>
  </sheetViews>
  <sheetFormatPr defaultRowHeight="18.75"/>
  <cols>
    <col min="1" max="1" width="4.375" bestFit="1" customWidth="1"/>
    <col min="2" max="4" width="7.125" customWidth="1"/>
    <col min="5" max="5" width="7.125" bestFit="1" customWidth="1"/>
    <col min="6" max="8" width="7.125" customWidth="1"/>
    <col min="9" max="9" width="24.625" customWidth="1"/>
    <col min="10" max="26" width="7.125" customWidth="1"/>
    <col min="27" max="27" width="20.625" customWidth="1"/>
    <col min="28" max="28" width="7.125" customWidth="1"/>
    <col min="29" max="29" width="77.875" customWidth="1"/>
    <col min="30" max="30" width="15.125" bestFit="1" customWidth="1"/>
    <col min="33" max="33" width="11" bestFit="1" customWidth="1"/>
    <col min="36" max="36" width="11" bestFit="1" customWidth="1"/>
  </cols>
  <sheetData>
    <row r="1" spans="1:36" ht="30" customHeight="1">
      <c r="A1" t="s">
        <v>67</v>
      </c>
    </row>
    <row r="2" spans="1:36" ht="30" customHeight="1">
      <c r="A2" s="314" t="s">
        <v>509</v>
      </c>
      <c r="B2" s="314"/>
      <c r="C2" s="314"/>
      <c r="D2" s="314"/>
      <c r="E2" s="314"/>
      <c r="F2" s="314"/>
      <c r="G2" s="314"/>
      <c r="H2" s="314"/>
      <c r="I2" s="314"/>
    </row>
    <row r="3" spans="1:36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6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6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6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E6" s="104" t="s">
        <v>125</v>
      </c>
      <c r="AF6" s="104"/>
      <c r="AG6" s="105"/>
      <c r="AH6" s="107" t="s">
        <v>131</v>
      </c>
      <c r="AI6" s="107"/>
      <c r="AJ6" s="107"/>
    </row>
    <row r="7" spans="1:36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73" t="s">
        <v>123</v>
      </c>
      <c r="K7" s="173" t="s">
        <v>124</v>
      </c>
      <c r="L7" s="173" t="s">
        <v>123</v>
      </c>
      <c r="M7" s="173" t="s">
        <v>124</v>
      </c>
      <c r="N7" s="173" t="s">
        <v>123</v>
      </c>
      <c r="O7" s="173" t="s">
        <v>124</v>
      </c>
      <c r="P7" s="173" t="s">
        <v>123</v>
      </c>
      <c r="Q7" s="173" t="s">
        <v>124</v>
      </c>
      <c r="R7" s="173" t="s">
        <v>123</v>
      </c>
      <c r="S7" s="173" t="s">
        <v>124</v>
      </c>
      <c r="T7" s="173" t="s">
        <v>123</v>
      </c>
      <c r="U7" s="173" t="s">
        <v>124</v>
      </c>
      <c r="V7" s="313"/>
      <c r="W7" s="313"/>
      <c r="X7" s="324"/>
      <c r="Y7" s="324"/>
      <c r="Z7" s="333"/>
      <c r="AA7" s="335"/>
      <c r="AB7" s="325"/>
      <c r="AD7" s="103" t="s">
        <v>126</v>
      </c>
      <c r="AE7" s="104" t="s">
        <v>133</v>
      </c>
      <c r="AF7" s="104"/>
      <c r="AG7" s="106" t="s">
        <v>134</v>
      </c>
      <c r="AH7" s="108" t="s">
        <v>133</v>
      </c>
      <c r="AI7" s="108"/>
      <c r="AJ7" s="109" t="s">
        <v>134</v>
      </c>
    </row>
    <row r="8" spans="1:36" s="100" customFormat="1" ht="30" customHeight="1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C8" s="100" t="s">
        <v>670</v>
      </c>
      <c r="AD8" s="103" t="s">
        <v>132</v>
      </c>
      <c r="AE8" s="105" t="s">
        <v>84</v>
      </c>
      <c r="AF8" s="105" t="s">
        <v>130</v>
      </c>
      <c r="AG8" s="105" t="s">
        <v>135</v>
      </c>
      <c r="AH8" s="107" t="s">
        <v>84</v>
      </c>
      <c r="AI8" s="107" t="s">
        <v>130</v>
      </c>
      <c r="AJ8" s="107" t="s">
        <v>135</v>
      </c>
    </row>
    <row r="9" spans="1:36" ht="21" customHeight="1">
      <c r="A9" s="101">
        <v>1</v>
      </c>
      <c r="B9" s="102"/>
      <c r="C9" s="102"/>
      <c r="D9" s="102"/>
      <c r="E9" s="102"/>
      <c r="F9" s="102">
        <v>359</v>
      </c>
      <c r="G9" s="102">
        <v>13.5</v>
      </c>
      <c r="H9" s="102">
        <v>1</v>
      </c>
      <c r="I9" s="102" t="s">
        <v>240</v>
      </c>
      <c r="J9" s="102">
        <v>6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80">
        <f>SUM(J9:Z9)</f>
        <v>6</v>
      </c>
      <c r="AD9">
        <f>F9*G9</f>
        <v>4846.5</v>
      </c>
      <c r="AE9">
        <f>SUMPRODUCT(J9:Y9,電気使用量!$D$6:$S$6)</f>
        <v>468</v>
      </c>
      <c r="AF9">
        <f>AE9/1000</f>
        <v>0.46800000000000003</v>
      </c>
      <c r="AG9">
        <f>AD9*AF9</f>
        <v>2268.1620000000003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359</v>
      </c>
      <c r="G10" s="102">
        <v>13.5</v>
      </c>
      <c r="H10" s="102">
        <v>1</v>
      </c>
      <c r="I10" s="102" t="s">
        <v>154</v>
      </c>
      <c r="J10" s="102"/>
      <c r="K10" s="102"/>
      <c r="L10" s="102"/>
      <c r="M10" s="102"/>
      <c r="N10" s="180">
        <v>20</v>
      </c>
      <c r="O10" s="102"/>
      <c r="P10" s="181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80">
        <f t="shared" ref="AB10:AB48" si="0">SUM(J10:Z10)</f>
        <v>20</v>
      </c>
      <c r="AD10">
        <f t="shared" ref="AD10:AD48" si="1">F10*G10</f>
        <v>4846.5</v>
      </c>
      <c r="AE10">
        <f>SUMPRODUCT(J10:Y10,電気使用量!$D$6:$S$6)</f>
        <v>820</v>
      </c>
      <c r="AF10">
        <f t="shared" ref="AF10:AF48" si="2">AE10/1000</f>
        <v>0.82</v>
      </c>
      <c r="AG10">
        <f t="shared" ref="AG10:AG48" si="3">AD10*AF10</f>
        <v>3974.1299999999997</v>
      </c>
      <c r="AH10">
        <f>SUMPRODUCT(J10:Y10,電気使用量!$D$7:$S$7)</f>
        <v>0</v>
      </c>
      <c r="AI10">
        <f t="shared" ref="AI10:AI48" si="4">AH10/1000</f>
        <v>0</v>
      </c>
      <c r="AJ10">
        <f t="shared" ref="AJ10:AJ48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359</v>
      </c>
      <c r="G11" s="102">
        <v>13.5</v>
      </c>
      <c r="H11" s="102">
        <v>1</v>
      </c>
      <c r="I11" s="102" t="s">
        <v>510</v>
      </c>
      <c r="J11" s="102">
        <v>15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80">
        <f t="shared" si="0"/>
        <v>15</v>
      </c>
      <c r="AD11">
        <f t="shared" si="1"/>
        <v>4846.5</v>
      </c>
      <c r="AE11">
        <f>SUMPRODUCT(J11:Y11,電気使用量!$D$6:$S$6)</f>
        <v>1170</v>
      </c>
      <c r="AF11">
        <f t="shared" si="2"/>
        <v>1.17</v>
      </c>
      <c r="AG11">
        <f t="shared" si="3"/>
        <v>5670.4049999999997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359</v>
      </c>
      <c r="G12" s="102">
        <v>13.5</v>
      </c>
      <c r="H12" s="102">
        <v>1</v>
      </c>
      <c r="I12" s="102" t="s">
        <v>511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81"/>
      <c r="AA12" s="181"/>
      <c r="AB12" s="180">
        <f t="shared" si="0"/>
        <v>0</v>
      </c>
      <c r="AD12">
        <f t="shared" si="1"/>
        <v>4846.5</v>
      </c>
      <c r="AE12">
        <f>SUMPRODUCT(J12:Y12,電気使用量!$D$6:$S$6)</f>
        <v>0</v>
      </c>
      <c r="AF12">
        <f t="shared" si="2"/>
        <v>0</v>
      </c>
      <c r="AG12">
        <f t="shared" si="3"/>
        <v>0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37.5">
      <c r="A13" s="101">
        <v>5</v>
      </c>
      <c r="B13" s="102"/>
      <c r="C13" s="102"/>
      <c r="D13" s="102"/>
      <c r="E13" s="102"/>
      <c r="F13" s="102">
        <v>359</v>
      </c>
      <c r="G13" s="102">
        <v>13.5</v>
      </c>
      <c r="H13" s="102">
        <v>1</v>
      </c>
      <c r="I13" s="102" t="s">
        <v>237</v>
      </c>
      <c r="J13" s="102"/>
      <c r="K13" s="102"/>
      <c r="L13" s="102"/>
      <c r="M13" s="102"/>
      <c r="N13" s="102"/>
      <c r="O13" s="102"/>
      <c r="P13" s="102">
        <v>1</v>
      </c>
      <c r="Q13" s="102"/>
      <c r="R13" s="102"/>
      <c r="S13" s="102"/>
      <c r="T13" s="102"/>
      <c r="U13" s="102"/>
      <c r="V13" s="102"/>
      <c r="W13" s="102"/>
      <c r="X13" s="102"/>
      <c r="Y13" s="102"/>
      <c r="Z13" s="102">
        <v>4</v>
      </c>
      <c r="AA13" s="102" t="s">
        <v>513</v>
      </c>
      <c r="AB13" s="180">
        <f t="shared" si="0"/>
        <v>5</v>
      </c>
      <c r="AC13" s="128" t="s">
        <v>644</v>
      </c>
      <c r="AD13">
        <f t="shared" si="1"/>
        <v>4846.5</v>
      </c>
      <c r="AE13">
        <f>SUMPRODUCT(J13:Y13,電気使用量!$D$6:$S$6)</f>
        <v>41</v>
      </c>
      <c r="AF13">
        <f t="shared" si="2"/>
        <v>4.1000000000000002E-2</v>
      </c>
      <c r="AG13">
        <f t="shared" si="3"/>
        <v>198.70650000000001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359</v>
      </c>
      <c r="G14" s="102">
        <v>13.5</v>
      </c>
      <c r="H14" s="102">
        <v>1</v>
      </c>
      <c r="I14" s="102" t="s">
        <v>237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81"/>
      <c r="AA14" s="181"/>
      <c r="AB14" s="180">
        <f t="shared" si="0"/>
        <v>0</v>
      </c>
      <c r="AD14">
        <f t="shared" si="1"/>
        <v>4846.5</v>
      </c>
      <c r="AE14">
        <f>SUMPRODUCT(J14:Y14,電気使用量!$D$6:$S$6)</f>
        <v>0</v>
      </c>
      <c r="AF14">
        <f t="shared" si="2"/>
        <v>0</v>
      </c>
      <c r="AG14">
        <f t="shared" si="3"/>
        <v>0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37.5">
      <c r="A15" s="101">
        <v>7</v>
      </c>
      <c r="B15" s="102"/>
      <c r="C15" s="102"/>
      <c r="D15" s="102"/>
      <c r="E15" s="102"/>
      <c r="F15" s="102">
        <v>359</v>
      </c>
      <c r="G15" s="102">
        <v>13.5</v>
      </c>
      <c r="H15" s="102">
        <v>1</v>
      </c>
      <c r="I15" s="102" t="s">
        <v>238</v>
      </c>
      <c r="J15" s="102"/>
      <c r="K15" s="102"/>
      <c r="L15" s="102"/>
      <c r="M15" s="102"/>
      <c r="N15" s="102"/>
      <c r="O15" s="102"/>
      <c r="P15" s="102">
        <v>1</v>
      </c>
      <c r="Q15" s="102"/>
      <c r="R15" s="102"/>
      <c r="S15" s="102"/>
      <c r="T15" s="102"/>
      <c r="U15" s="102"/>
      <c r="V15" s="102"/>
      <c r="W15" s="102"/>
      <c r="X15" s="102"/>
      <c r="Y15" s="102"/>
      <c r="Z15" s="180">
        <v>3</v>
      </c>
      <c r="AA15" s="102" t="s">
        <v>512</v>
      </c>
      <c r="AB15" s="180">
        <f t="shared" si="0"/>
        <v>4</v>
      </c>
      <c r="AC15" s="128" t="s">
        <v>645</v>
      </c>
      <c r="AD15">
        <f t="shared" si="1"/>
        <v>4846.5</v>
      </c>
      <c r="AE15">
        <f>SUMPRODUCT(J15:Y15,電気使用量!$D$6:$S$6)</f>
        <v>41</v>
      </c>
      <c r="AF15">
        <f t="shared" si="2"/>
        <v>4.1000000000000002E-2</v>
      </c>
      <c r="AG15">
        <f t="shared" si="3"/>
        <v>198.70650000000001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359</v>
      </c>
      <c r="G16" s="102">
        <v>13.5</v>
      </c>
      <c r="H16" s="102">
        <v>1</v>
      </c>
      <c r="I16" s="102" t="s">
        <v>234</v>
      </c>
      <c r="J16" s="102"/>
      <c r="K16" s="102"/>
      <c r="L16" s="102"/>
      <c r="M16" s="102"/>
      <c r="N16" s="180">
        <v>1</v>
      </c>
      <c r="O16" s="102"/>
      <c r="P16" s="181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80">
        <f t="shared" si="0"/>
        <v>1</v>
      </c>
      <c r="AD16">
        <f t="shared" si="1"/>
        <v>4846.5</v>
      </c>
      <c r="AE16">
        <f>SUMPRODUCT(J16:Y16,電気使用量!$D$6:$S$6)</f>
        <v>41</v>
      </c>
      <c r="AF16">
        <f t="shared" si="2"/>
        <v>4.1000000000000002E-2</v>
      </c>
      <c r="AG16">
        <f t="shared" si="3"/>
        <v>198.70650000000001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359</v>
      </c>
      <c r="G17" s="102">
        <v>13.5</v>
      </c>
      <c r="H17" s="102">
        <v>1</v>
      </c>
      <c r="I17" s="102" t="s">
        <v>137</v>
      </c>
      <c r="J17" s="102"/>
      <c r="K17" s="102"/>
      <c r="L17" s="102"/>
      <c r="M17" s="102"/>
      <c r="N17" s="102"/>
      <c r="O17" s="102"/>
      <c r="P17" s="102">
        <v>1</v>
      </c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80">
        <f t="shared" si="0"/>
        <v>1</v>
      </c>
      <c r="AD17">
        <f t="shared" si="1"/>
        <v>4846.5</v>
      </c>
      <c r="AE17">
        <f>SUMPRODUCT(J17:Y17,電気使用量!$D$6:$S$6)</f>
        <v>41</v>
      </c>
      <c r="AF17">
        <f t="shared" si="2"/>
        <v>4.1000000000000002E-2</v>
      </c>
      <c r="AG17">
        <f t="shared" si="3"/>
        <v>198.70650000000001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359</v>
      </c>
      <c r="G18" s="102">
        <v>13.5</v>
      </c>
      <c r="H18" s="102">
        <v>1</v>
      </c>
      <c r="I18" s="129" t="s">
        <v>263</v>
      </c>
      <c r="J18" s="102"/>
      <c r="K18" s="102"/>
      <c r="L18" s="102"/>
      <c r="M18" s="102"/>
      <c r="N18" s="102"/>
      <c r="O18" s="102"/>
      <c r="P18" s="102">
        <v>4</v>
      </c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80">
        <f t="shared" si="0"/>
        <v>4</v>
      </c>
      <c r="AD18">
        <f t="shared" si="1"/>
        <v>4846.5</v>
      </c>
      <c r="AE18">
        <f>SUMPRODUCT(J18:Y18,電気使用量!$D$6:$S$6)</f>
        <v>164</v>
      </c>
      <c r="AF18">
        <f t="shared" si="2"/>
        <v>0.16400000000000001</v>
      </c>
      <c r="AG18">
        <f t="shared" si="3"/>
        <v>794.82600000000002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37.5">
      <c r="A19" s="101">
        <v>11</v>
      </c>
      <c r="B19" s="102"/>
      <c r="C19" s="102"/>
      <c r="D19" s="102"/>
      <c r="E19" s="102"/>
      <c r="F19" s="102">
        <v>359</v>
      </c>
      <c r="G19" s="102">
        <v>13.5</v>
      </c>
      <c r="H19" s="102">
        <v>1</v>
      </c>
      <c r="I19" s="129" t="s">
        <v>263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>
        <v>1</v>
      </c>
      <c r="AA19" s="102" t="s">
        <v>514</v>
      </c>
      <c r="AB19" s="180">
        <f t="shared" si="0"/>
        <v>1</v>
      </c>
      <c r="AC19" s="128" t="s">
        <v>647</v>
      </c>
      <c r="AD19">
        <f t="shared" si="1"/>
        <v>4846.5</v>
      </c>
      <c r="AE19">
        <f>SUMPRODUCT(J19:Y19,電気使用量!$D$6:$S$6)</f>
        <v>0</v>
      </c>
      <c r="AF19">
        <f t="shared" si="2"/>
        <v>0</v>
      </c>
      <c r="AG19">
        <f t="shared" si="3"/>
        <v>0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359</v>
      </c>
      <c r="G20" s="102">
        <v>13.5</v>
      </c>
      <c r="H20" s="129">
        <v>1</v>
      </c>
      <c r="I20" s="129" t="s">
        <v>515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200">
        <v>7</v>
      </c>
      <c r="W20" s="102"/>
      <c r="X20" s="181"/>
      <c r="Y20" s="102"/>
      <c r="Z20" s="180"/>
      <c r="AA20" s="202" t="s">
        <v>203</v>
      </c>
      <c r="AB20" s="180">
        <f t="shared" si="0"/>
        <v>7</v>
      </c>
      <c r="AD20">
        <f t="shared" si="1"/>
        <v>4846.5</v>
      </c>
      <c r="AE20">
        <f>SUMPRODUCT(J20:Y20,電気使用量!$D$6:$S$6)</f>
        <v>756</v>
      </c>
      <c r="AF20">
        <f t="shared" si="2"/>
        <v>0.75600000000000001</v>
      </c>
      <c r="AG20">
        <f t="shared" si="3"/>
        <v>3663.9540000000002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359</v>
      </c>
      <c r="G21" s="102">
        <v>13.5</v>
      </c>
      <c r="H21" s="102">
        <v>1</v>
      </c>
      <c r="I21" s="129" t="s">
        <v>515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>
        <v>10</v>
      </c>
      <c r="Y21" s="102"/>
      <c r="Z21" s="102"/>
      <c r="AA21" s="102" t="s">
        <v>516</v>
      </c>
      <c r="AB21" s="180">
        <f t="shared" si="0"/>
        <v>10</v>
      </c>
      <c r="AD21">
        <f t="shared" si="1"/>
        <v>4846.5</v>
      </c>
      <c r="AE21">
        <f>SUMPRODUCT(J21:Y21,電気使用量!$D$6:$S$6)</f>
        <v>540</v>
      </c>
      <c r="AF21">
        <f t="shared" si="2"/>
        <v>0.54</v>
      </c>
      <c r="AG21">
        <f t="shared" si="3"/>
        <v>2617.11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359</v>
      </c>
      <c r="G22" s="102">
        <v>13.5</v>
      </c>
      <c r="H22" s="102">
        <v>1</v>
      </c>
      <c r="I22" s="129" t="s">
        <v>515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201">
        <v>2</v>
      </c>
      <c r="Z22" s="180"/>
      <c r="AA22" s="202" t="s">
        <v>604</v>
      </c>
      <c r="AB22" s="180">
        <f t="shared" si="0"/>
        <v>2</v>
      </c>
      <c r="AC22" t="s">
        <v>657</v>
      </c>
      <c r="AD22">
        <f t="shared" si="1"/>
        <v>4846.5</v>
      </c>
      <c r="AE22">
        <f>SUMPRODUCT(J22:Y22,電気使用量!$D$6:$S$6)</f>
        <v>38</v>
      </c>
      <c r="AF22">
        <f t="shared" si="2"/>
        <v>3.7999999999999999E-2</v>
      </c>
      <c r="AG22">
        <f t="shared" si="3"/>
        <v>184.167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359</v>
      </c>
      <c r="G23" s="102">
        <v>13.5</v>
      </c>
      <c r="H23" s="102">
        <v>2</v>
      </c>
      <c r="I23" s="102" t="s">
        <v>517</v>
      </c>
      <c r="J23" s="102"/>
      <c r="K23" s="102"/>
      <c r="L23" s="102"/>
      <c r="M23" s="102"/>
      <c r="N23" s="102">
        <v>20</v>
      </c>
      <c r="O23" s="102"/>
      <c r="P23" s="102"/>
      <c r="Q23" s="102"/>
      <c r="R23" s="102"/>
      <c r="S23" s="102"/>
      <c r="T23" s="180">
        <v>1</v>
      </c>
      <c r="U23" s="102"/>
      <c r="V23" s="102"/>
      <c r="W23" s="102"/>
      <c r="X23" s="102">
        <v>2</v>
      </c>
      <c r="Y23" s="102"/>
      <c r="Z23" s="180">
        <v>1</v>
      </c>
      <c r="AA23" s="180" t="s">
        <v>245</v>
      </c>
      <c r="AB23" s="180">
        <f t="shared" si="0"/>
        <v>24</v>
      </c>
      <c r="AC23" t="s">
        <v>659</v>
      </c>
      <c r="AD23">
        <f t="shared" si="1"/>
        <v>4846.5</v>
      </c>
      <c r="AE23">
        <f>SUMPRODUCT(J23:Y23,電気使用量!$D$6:$S$6)</f>
        <v>950</v>
      </c>
      <c r="AF23">
        <f t="shared" si="2"/>
        <v>0.95</v>
      </c>
      <c r="AG23">
        <f t="shared" si="3"/>
        <v>4604.1750000000002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359</v>
      </c>
      <c r="G24" s="102">
        <v>13.5</v>
      </c>
      <c r="H24" s="102">
        <v>2</v>
      </c>
      <c r="I24" s="102" t="s">
        <v>519</v>
      </c>
      <c r="J24" s="102">
        <v>15</v>
      </c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80">
        <f t="shared" si="0"/>
        <v>15</v>
      </c>
      <c r="AD24">
        <f t="shared" si="1"/>
        <v>4846.5</v>
      </c>
      <c r="AE24">
        <f>SUMPRODUCT(J24:Y24,電気使用量!$D$6:$S$6)</f>
        <v>1170</v>
      </c>
      <c r="AF24">
        <f t="shared" si="2"/>
        <v>1.17</v>
      </c>
      <c r="AG24">
        <f t="shared" si="3"/>
        <v>5670.4049999999997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02">
        <v>359</v>
      </c>
      <c r="G25" s="102">
        <v>13.5</v>
      </c>
      <c r="H25" s="102">
        <v>2</v>
      </c>
      <c r="I25" s="102" t="s">
        <v>520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>
        <v>1</v>
      </c>
      <c r="U25" s="102"/>
      <c r="V25" s="102"/>
      <c r="W25" s="102"/>
      <c r="X25" s="102"/>
      <c r="Y25" s="102"/>
      <c r="Z25" s="102"/>
      <c r="AA25" s="102"/>
      <c r="AB25" s="180">
        <f t="shared" si="0"/>
        <v>1</v>
      </c>
      <c r="AD25">
        <f t="shared" si="1"/>
        <v>4846.5</v>
      </c>
      <c r="AE25">
        <f>SUMPRODUCT(J25:Y25,電気使用量!$D$6:$S$6)</f>
        <v>22</v>
      </c>
      <c r="AF25">
        <f t="shared" si="2"/>
        <v>2.1999999999999999E-2</v>
      </c>
      <c r="AG25">
        <f t="shared" si="3"/>
        <v>106.62299999999999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>
        <v>359</v>
      </c>
      <c r="G26" s="102">
        <v>13.5</v>
      </c>
      <c r="H26" s="102">
        <v>2</v>
      </c>
      <c r="I26" s="102" t="s">
        <v>156</v>
      </c>
      <c r="J26" s="102"/>
      <c r="K26" s="102"/>
      <c r="L26" s="102"/>
      <c r="M26" s="102"/>
      <c r="N26" s="102"/>
      <c r="O26" s="102"/>
      <c r="P26" s="102"/>
      <c r="Q26" s="102"/>
      <c r="R26" s="110"/>
      <c r="S26" s="102"/>
      <c r="T26" s="102"/>
      <c r="U26" s="102"/>
      <c r="V26" s="102"/>
      <c r="W26" s="102"/>
      <c r="X26" s="181"/>
      <c r="Y26" s="102"/>
      <c r="Z26" s="102">
        <v>2</v>
      </c>
      <c r="AA26" s="180" t="s">
        <v>605</v>
      </c>
      <c r="AB26" s="180">
        <f t="shared" si="0"/>
        <v>2</v>
      </c>
      <c r="AC26" t="s">
        <v>658</v>
      </c>
      <c r="AD26">
        <f t="shared" si="1"/>
        <v>4846.5</v>
      </c>
      <c r="AE26">
        <f>SUMPRODUCT(J26:Y26,電気使用量!$D$6:$S$6)</f>
        <v>0</v>
      </c>
      <c r="AF26">
        <f t="shared" si="2"/>
        <v>0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02">
        <v>359</v>
      </c>
      <c r="G27" s="102">
        <v>13.5</v>
      </c>
      <c r="H27" s="102">
        <v>2</v>
      </c>
      <c r="I27" s="180" t="s">
        <v>156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80">
        <v>3</v>
      </c>
      <c r="Y27" s="102"/>
      <c r="Z27" s="181"/>
      <c r="AA27" s="180"/>
      <c r="AB27" s="180">
        <f t="shared" si="0"/>
        <v>3</v>
      </c>
      <c r="AD27">
        <f t="shared" si="1"/>
        <v>4846.5</v>
      </c>
      <c r="AE27">
        <f>SUMPRODUCT(J27:Y27,電気使用量!$D$6:$S$6)</f>
        <v>162</v>
      </c>
      <c r="AF27">
        <f t="shared" si="2"/>
        <v>0.16200000000000001</v>
      </c>
      <c r="AG27">
        <f t="shared" si="3"/>
        <v>785.13300000000004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37.5">
      <c r="A28" s="101">
        <v>20</v>
      </c>
      <c r="B28" s="102"/>
      <c r="C28" s="102"/>
      <c r="D28" s="102"/>
      <c r="E28" s="102"/>
      <c r="F28" s="102">
        <v>359</v>
      </c>
      <c r="G28" s="102">
        <v>13.5</v>
      </c>
      <c r="H28" s="102">
        <v>2</v>
      </c>
      <c r="I28" s="102" t="s">
        <v>521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80">
        <v>1</v>
      </c>
      <c r="AA28" s="102" t="s">
        <v>606</v>
      </c>
      <c r="AB28" s="180">
        <f t="shared" si="0"/>
        <v>1</v>
      </c>
      <c r="AC28" s="128" t="s">
        <v>648</v>
      </c>
      <c r="AD28">
        <f t="shared" si="1"/>
        <v>4846.5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37.5">
      <c r="A29" s="101">
        <v>21</v>
      </c>
      <c r="B29" s="102"/>
      <c r="C29" s="102"/>
      <c r="D29" s="102"/>
      <c r="E29" s="102"/>
      <c r="F29" s="102">
        <v>359</v>
      </c>
      <c r="G29" s="102">
        <v>13.5</v>
      </c>
      <c r="H29" s="102">
        <v>2</v>
      </c>
      <c r="I29" s="102" t="s">
        <v>522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80">
        <v>1</v>
      </c>
      <c r="AA29" s="180" t="s">
        <v>607</v>
      </c>
      <c r="AB29" s="180">
        <f t="shared" si="0"/>
        <v>1</v>
      </c>
      <c r="AC29" s="209" t="s">
        <v>766</v>
      </c>
      <c r="AD29">
        <f t="shared" si="1"/>
        <v>4846.5</v>
      </c>
      <c r="AE29">
        <f>SUMPRODUCT(J29:Y29,電気使用量!$D$6:$S$6)</f>
        <v>0</v>
      </c>
      <c r="AF29">
        <f t="shared" si="2"/>
        <v>0</v>
      </c>
      <c r="AG29">
        <f t="shared" si="3"/>
        <v>0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37.5">
      <c r="A30" s="101">
        <v>22</v>
      </c>
      <c r="B30" s="102"/>
      <c r="C30" s="102"/>
      <c r="D30" s="102"/>
      <c r="E30" s="102"/>
      <c r="F30" s="102">
        <v>359</v>
      </c>
      <c r="G30" s="102">
        <v>13.5</v>
      </c>
      <c r="H30" s="102">
        <v>2</v>
      </c>
      <c r="I30" s="102" t="s">
        <v>237</v>
      </c>
      <c r="J30" s="102"/>
      <c r="K30" s="102"/>
      <c r="L30" s="102"/>
      <c r="M30" s="102"/>
      <c r="N30" s="102"/>
      <c r="O30" s="102"/>
      <c r="P30" s="102">
        <v>1</v>
      </c>
      <c r="Q30" s="102"/>
      <c r="R30" s="102"/>
      <c r="S30" s="102"/>
      <c r="T30" s="102"/>
      <c r="U30" s="102"/>
      <c r="V30" s="102"/>
      <c r="W30" s="102"/>
      <c r="X30" s="102"/>
      <c r="Y30" s="102"/>
      <c r="Z30" s="102">
        <v>4</v>
      </c>
      <c r="AA30" s="102" t="s">
        <v>523</v>
      </c>
      <c r="AB30" s="180">
        <f t="shared" si="0"/>
        <v>5</v>
      </c>
      <c r="AC30" s="128" t="s">
        <v>646</v>
      </c>
      <c r="AD30">
        <f t="shared" si="1"/>
        <v>4846.5</v>
      </c>
      <c r="AE30">
        <f>SUMPRODUCT(J30:Y30,電気使用量!$D$6:$S$6)</f>
        <v>41</v>
      </c>
      <c r="AF30">
        <f t="shared" si="2"/>
        <v>4.1000000000000002E-2</v>
      </c>
      <c r="AG30">
        <f t="shared" si="3"/>
        <v>198.70650000000001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 ht="37.5">
      <c r="A31" s="101">
        <v>23</v>
      </c>
      <c r="B31" s="102"/>
      <c r="C31" s="102"/>
      <c r="D31" s="102"/>
      <c r="E31" s="102"/>
      <c r="F31" s="102">
        <v>359</v>
      </c>
      <c r="G31" s="102">
        <v>13.5</v>
      </c>
      <c r="H31" s="102">
        <v>2</v>
      </c>
      <c r="I31" s="102" t="s">
        <v>238</v>
      </c>
      <c r="J31" s="102"/>
      <c r="K31" s="102"/>
      <c r="L31" s="102"/>
      <c r="M31" s="102"/>
      <c r="N31" s="102"/>
      <c r="O31" s="102"/>
      <c r="P31" s="102">
        <v>1</v>
      </c>
      <c r="Q31" s="102"/>
      <c r="R31" s="102"/>
      <c r="S31" s="102"/>
      <c r="T31" s="102"/>
      <c r="U31" s="102"/>
      <c r="V31" s="102"/>
      <c r="W31" s="102"/>
      <c r="X31" s="102"/>
      <c r="Y31" s="102"/>
      <c r="Z31" s="180">
        <v>3</v>
      </c>
      <c r="AA31" s="102" t="s">
        <v>523</v>
      </c>
      <c r="AB31" s="180">
        <f t="shared" si="0"/>
        <v>4</v>
      </c>
      <c r="AC31" s="128" t="s">
        <v>646</v>
      </c>
      <c r="AD31">
        <f t="shared" si="1"/>
        <v>4846.5</v>
      </c>
      <c r="AE31">
        <f>SUMPRODUCT(J31:Y31,電気使用量!$D$6:$S$6)</f>
        <v>41</v>
      </c>
      <c r="AF31">
        <f t="shared" si="2"/>
        <v>4.1000000000000002E-2</v>
      </c>
      <c r="AG31">
        <f t="shared" si="3"/>
        <v>198.70650000000001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 ht="21" customHeight="1">
      <c r="A32" s="101">
        <v>24</v>
      </c>
      <c r="B32" s="102"/>
      <c r="C32" s="102"/>
      <c r="D32" s="102"/>
      <c r="E32" s="102"/>
      <c r="F32" s="102">
        <v>359</v>
      </c>
      <c r="G32" s="102">
        <v>13.5</v>
      </c>
      <c r="H32" s="102">
        <v>2</v>
      </c>
      <c r="I32" s="102" t="s">
        <v>234</v>
      </c>
      <c r="J32" s="102"/>
      <c r="K32" s="102"/>
      <c r="L32" s="102"/>
      <c r="M32" s="102"/>
      <c r="N32" s="102">
        <v>1</v>
      </c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80">
        <f t="shared" si="0"/>
        <v>1</v>
      </c>
      <c r="AD32">
        <f t="shared" si="1"/>
        <v>4846.5</v>
      </c>
      <c r="AE32">
        <f>SUMPRODUCT(J32:Y32,電気使用量!$D$6:$S$6)</f>
        <v>41</v>
      </c>
      <c r="AF32">
        <f t="shared" si="2"/>
        <v>4.1000000000000002E-2</v>
      </c>
      <c r="AG32">
        <f t="shared" si="3"/>
        <v>198.70650000000001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 ht="56.25">
      <c r="A33" s="101">
        <v>25</v>
      </c>
      <c r="B33" s="102"/>
      <c r="C33" s="102"/>
      <c r="D33" s="102"/>
      <c r="E33" s="102"/>
      <c r="F33" s="102">
        <v>359</v>
      </c>
      <c r="G33" s="102">
        <v>13.5</v>
      </c>
      <c r="H33" s="102">
        <v>2</v>
      </c>
      <c r="I33" s="102" t="s">
        <v>524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>
        <v>1</v>
      </c>
      <c r="Y33" s="102"/>
      <c r="Z33" s="102">
        <v>1</v>
      </c>
      <c r="AA33" s="102" t="s">
        <v>525</v>
      </c>
      <c r="AB33" s="180">
        <f t="shared" si="0"/>
        <v>2</v>
      </c>
      <c r="AC33" s="128" t="s">
        <v>650</v>
      </c>
      <c r="AD33">
        <f t="shared" si="1"/>
        <v>4846.5</v>
      </c>
      <c r="AE33">
        <f>SUMPRODUCT(J33:Y33,電気使用量!$D$6:$S$6)</f>
        <v>54</v>
      </c>
      <c r="AF33">
        <f t="shared" si="2"/>
        <v>5.3999999999999999E-2</v>
      </c>
      <c r="AG33">
        <f t="shared" si="3"/>
        <v>261.71100000000001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 ht="37.5">
      <c r="A34" s="101">
        <v>26</v>
      </c>
      <c r="B34" s="102"/>
      <c r="C34" s="102"/>
      <c r="D34" s="102"/>
      <c r="E34" s="102"/>
      <c r="F34" s="102">
        <v>359</v>
      </c>
      <c r="G34" s="102">
        <v>13.5</v>
      </c>
      <c r="H34" s="102">
        <v>2</v>
      </c>
      <c r="I34" s="102" t="s">
        <v>524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>
        <v>2</v>
      </c>
      <c r="AA34" s="102" t="s">
        <v>526</v>
      </c>
      <c r="AB34" s="180">
        <f t="shared" si="0"/>
        <v>2</v>
      </c>
      <c r="AC34" s="128" t="s">
        <v>649</v>
      </c>
      <c r="AD34">
        <f t="shared" si="1"/>
        <v>4846.5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 ht="37.5">
      <c r="A35" s="101">
        <v>27</v>
      </c>
      <c r="B35" s="102"/>
      <c r="C35" s="102"/>
      <c r="D35" s="102"/>
      <c r="E35" s="102"/>
      <c r="F35" s="102">
        <v>359</v>
      </c>
      <c r="G35" s="102">
        <v>13.5</v>
      </c>
      <c r="H35" s="102">
        <v>2</v>
      </c>
      <c r="I35" s="102" t="s">
        <v>524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>
        <v>1</v>
      </c>
      <c r="AA35" s="102" t="s">
        <v>527</v>
      </c>
      <c r="AB35" s="180">
        <f t="shared" si="0"/>
        <v>1</v>
      </c>
      <c r="AC35" s="128" t="s">
        <v>649</v>
      </c>
      <c r="AD35">
        <f t="shared" si="1"/>
        <v>4846.5</v>
      </c>
      <c r="AE35">
        <f>SUMPRODUCT(J35:Y35,電気使用量!$D$6:$S$6)</f>
        <v>0</v>
      </c>
      <c r="AF35">
        <f t="shared" si="2"/>
        <v>0</v>
      </c>
      <c r="AG35">
        <f t="shared" si="3"/>
        <v>0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1">
        <v>28</v>
      </c>
      <c r="B36" s="102"/>
      <c r="C36" s="102"/>
      <c r="D36" s="102"/>
      <c r="E36" s="102"/>
      <c r="F36" s="102">
        <v>359</v>
      </c>
      <c r="G36" s="102">
        <v>13.5</v>
      </c>
      <c r="H36" s="102">
        <v>2</v>
      </c>
      <c r="I36" s="102" t="s">
        <v>158</v>
      </c>
      <c r="J36" s="102"/>
      <c r="K36" s="102"/>
      <c r="L36" s="102"/>
      <c r="M36" s="102"/>
      <c r="N36" s="102"/>
      <c r="O36" s="102"/>
      <c r="P36" s="102"/>
      <c r="Q36" s="102"/>
      <c r="R36" s="180">
        <v>1</v>
      </c>
      <c r="S36" s="102"/>
      <c r="T36" s="102"/>
      <c r="U36" s="102"/>
      <c r="V36" s="142">
        <v>2</v>
      </c>
      <c r="W36" s="102"/>
      <c r="X36" s="102"/>
      <c r="Y36" s="102"/>
      <c r="Z36" s="180"/>
      <c r="AA36" s="202" t="s">
        <v>608</v>
      </c>
      <c r="AB36" s="180">
        <f t="shared" si="0"/>
        <v>3</v>
      </c>
      <c r="AD36">
        <f t="shared" si="1"/>
        <v>4846.5</v>
      </c>
      <c r="AE36">
        <f>SUMPRODUCT(J36:Y36,電気使用量!$D$6:$S$6)</f>
        <v>260</v>
      </c>
      <c r="AF36">
        <f t="shared" si="2"/>
        <v>0.26</v>
      </c>
      <c r="AG36">
        <f t="shared" si="3"/>
        <v>1260.0900000000001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82">
        <v>29</v>
      </c>
      <c r="B37" s="102"/>
      <c r="C37" s="102"/>
      <c r="D37" s="102"/>
      <c r="E37" s="102"/>
      <c r="F37" s="102">
        <v>359</v>
      </c>
      <c r="G37" s="102">
        <v>13.5</v>
      </c>
      <c r="H37" s="180">
        <v>2</v>
      </c>
      <c r="I37" s="180" t="s">
        <v>158</v>
      </c>
      <c r="J37" s="102"/>
      <c r="K37" s="102"/>
      <c r="L37" s="102"/>
      <c r="M37" s="102"/>
      <c r="N37" s="102"/>
      <c r="O37" s="102"/>
      <c r="P37" s="102"/>
      <c r="Q37" s="102"/>
      <c r="R37" s="129"/>
      <c r="S37" s="102"/>
      <c r="T37" s="102"/>
      <c r="U37" s="102"/>
      <c r="V37" s="102"/>
      <c r="W37" s="102"/>
      <c r="X37" s="102"/>
      <c r="Y37" s="142">
        <v>2</v>
      </c>
      <c r="Z37" s="180"/>
      <c r="AA37" s="202" t="s">
        <v>604</v>
      </c>
      <c r="AB37" s="180">
        <f t="shared" si="0"/>
        <v>2</v>
      </c>
      <c r="AD37">
        <f t="shared" si="1"/>
        <v>4846.5</v>
      </c>
      <c r="AE37">
        <f>SUMPRODUCT(J37:Y37,電気使用量!$D$6:$S$6)</f>
        <v>38</v>
      </c>
      <c r="AF37">
        <f t="shared" si="2"/>
        <v>3.7999999999999999E-2</v>
      </c>
      <c r="AG37">
        <f t="shared" si="3"/>
        <v>184.167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82">
        <v>30</v>
      </c>
      <c r="B38" s="102"/>
      <c r="C38" s="102"/>
      <c r="D38" s="102"/>
      <c r="E38" s="102"/>
      <c r="F38" s="102">
        <v>359</v>
      </c>
      <c r="G38" s="102">
        <v>13.5</v>
      </c>
      <c r="H38" s="180">
        <v>2</v>
      </c>
      <c r="I38" s="180" t="s">
        <v>158</v>
      </c>
      <c r="J38" s="102"/>
      <c r="K38" s="102"/>
      <c r="L38" s="102"/>
      <c r="M38" s="102"/>
      <c r="N38" s="102"/>
      <c r="O38" s="102"/>
      <c r="P38" s="102"/>
      <c r="Q38" s="102"/>
      <c r="R38" s="129"/>
      <c r="S38" s="102"/>
      <c r="T38" s="102"/>
      <c r="U38" s="102"/>
      <c r="V38" s="102"/>
      <c r="W38" s="102"/>
      <c r="X38" s="102"/>
      <c r="Y38" s="102"/>
      <c r="Z38" s="180">
        <v>1</v>
      </c>
      <c r="AA38" s="180" t="s">
        <v>293</v>
      </c>
      <c r="AB38" s="180">
        <f t="shared" si="0"/>
        <v>1</v>
      </c>
      <c r="AC38" t="s">
        <v>659</v>
      </c>
      <c r="AD38">
        <f t="shared" si="1"/>
        <v>4846.5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 ht="37.5">
      <c r="A39" s="182">
        <v>31</v>
      </c>
      <c r="B39" s="102"/>
      <c r="C39" s="102"/>
      <c r="D39" s="102"/>
      <c r="E39" s="102"/>
      <c r="F39" s="102">
        <v>359</v>
      </c>
      <c r="G39" s="102">
        <v>13.5</v>
      </c>
      <c r="H39" s="180">
        <v>3</v>
      </c>
      <c r="I39" s="180" t="s">
        <v>189</v>
      </c>
      <c r="J39" s="102"/>
      <c r="K39" s="102"/>
      <c r="L39" s="102"/>
      <c r="M39" s="102"/>
      <c r="N39" s="180">
        <v>32</v>
      </c>
      <c r="O39" s="102"/>
      <c r="P39" s="102"/>
      <c r="Q39" s="102"/>
      <c r="R39" s="102"/>
      <c r="S39" s="102"/>
      <c r="T39" s="102"/>
      <c r="U39" s="102"/>
      <c r="V39" s="102"/>
      <c r="W39" s="102"/>
      <c r="X39" s="180">
        <v>4</v>
      </c>
      <c r="Y39" s="102"/>
      <c r="Z39" s="102">
        <v>3</v>
      </c>
      <c r="AA39" s="102" t="s">
        <v>518</v>
      </c>
      <c r="AB39" s="180">
        <f t="shared" si="0"/>
        <v>39</v>
      </c>
      <c r="AC39" s="209" t="s">
        <v>767</v>
      </c>
      <c r="AD39">
        <f t="shared" si="1"/>
        <v>4846.5</v>
      </c>
      <c r="AE39">
        <f>SUMPRODUCT(J39:Y39,電気使用量!$D$6:$S$6)</f>
        <v>1528</v>
      </c>
      <c r="AF39">
        <f t="shared" si="2"/>
        <v>1.528</v>
      </c>
      <c r="AG39">
        <f t="shared" si="3"/>
        <v>7405.4520000000002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 ht="37.5">
      <c r="A40" s="182">
        <v>32</v>
      </c>
      <c r="B40" s="102"/>
      <c r="C40" s="102"/>
      <c r="D40" s="102"/>
      <c r="E40" s="102"/>
      <c r="F40" s="102">
        <v>359</v>
      </c>
      <c r="G40" s="102">
        <v>13.5</v>
      </c>
      <c r="H40" s="102">
        <v>3</v>
      </c>
      <c r="I40" s="102" t="s">
        <v>189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80">
        <v>3</v>
      </c>
      <c r="AA40" s="180" t="s">
        <v>609</v>
      </c>
      <c r="AB40" s="180">
        <f t="shared" si="0"/>
        <v>3</v>
      </c>
      <c r="AC40" s="209" t="s">
        <v>768</v>
      </c>
      <c r="AD40">
        <f t="shared" si="1"/>
        <v>4846.5</v>
      </c>
      <c r="AE40">
        <f>SUMPRODUCT(J40:Y40,電気使用量!$D$6:$S$6)</f>
        <v>0</v>
      </c>
      <c r="AF40">
        <f t="shared" si="2"/>
        <v>0</v>
      </c>
      <c r="AG40">
        <f t="shared" si="3"/>
        <v>0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>
      <c r="A41" s="182">
        <v>33</v>
      </c>
      <c r="B41" s="102"/>
      <c r="C41" s="102"/>
      <c r="D41" s="102"/>
      <c r="E41" s="102"/>
      <c r="F41" s="102">
        <v>359</v>
      </c>
      <c r="G41" s="102">
        <v>13.5</v>
      </c>
      <c r="H41" s="102">
        <v>3</v>
      </c>
      <c r="I41" s="102" t="s">
        <v>232</v>
      </c>
      <c r="J41" s="102">
        <v>9</v>
      </c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80">
        <f t="shared" si="0"/>
        <v>9</v>
      </c>
      <c r="AD41">
        <f t="shared" si="1"/>
        <v>4846.5</v>
      </c>
      <c r="AE41">
        <f>SUMPRODUCT(J41:Y41,電気使用量!$D$6:$S$6)</f>
        <v>702</v>
      </c>
      <c r="AF41">
        <f t="shared" si="2"/>
        <v>0.70199999999999996</v>
      </c>
      <c r="AG41">
        <f t="shared" si="3"/>
        <v>3402.2429999999999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 ht="37.5">
      <c r="A42" s="182">
        <v>34</v>
      </c>
      <c r="B42" s="102"/>
      <c r="C42" s="102"/>
      <c r="D42" s="102"/>
      <c r="E42" s="102"/>
      <c r="F42" s="102">
        <v>359</v>
      </c>
      <c r="G42" s="102">
        <v>13.5</v>
      </c>
      <c r="H42" s="102">
        <v>3</v>
      </c>
      <c r="I42" s="102" t="s">
        <v>237</v>
      </c>
      <c r="J42" s="102"/>
      <c r="K42" s="102"/>
      <c r="L42" s="102"/>
      <c r="M42" s="102"/>
      <c r="N42" s="102"/>
      <c r="O42" s="102"/>
      <c r="P42" s="102">
        <v>1</v>
      </c>
      <c r="Q42" s="102"/>
      <c r="R42" s="102"/>
      <c r="S42" s="102"/>
      <c r="T42" s="102"/>
      <c r="U42" s="102"/>
      <c r="V42" s="102"/>
      <c r="W42" s="102"/>
      <c r="X42" s="102"/>
      <c r="Y42" s="102"/>
      <c r="Z42" s="180">
        <v>3</v>
      </c>
      <c r="AA42" s="102" t="s">
        <v>523</v>
      </c>
      <c r="AB42" s="180">
        <f t="shared" si="0"/>
        <v>4</v>
      </c>
      <c r="AC42" s="128" t="s">
        <v>645</v>
      </c>
      <c r="AD42">
        <f t="shared" si="1"/>
        <v>4846.5</v>
      </c>
      <c r="AE42">
        <f>SUMPRODUCT(J42:Y42,電気使用量!$D$6:$S$6)</f>
        <v>41</v>
      </c>
      <c r="AF42">
        <f t="shared" si="2"/>
        <v>4.1000000000000002E-2</v>
      </c>
      <c r="AG42">
        <f t="shared" si="3"/>
        <v>198.70650000000001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 ht="37.5">
      <c r="A43" s="182">
        <v>35</v>
      </c>
      <c r="B43" s="102"/>
      <c r="C43" s="102"/>
      <c r="D43" s="102"/>
      <c r="E43" s="102"/>
      <c r="F43" s="102">
        <v>359</v>
      </c>
      <c r="G43" s="102">
        <v>13.5</v>
      </c>
      <c r="H43" s="102">
        <v>3</v>
      </c>
      <c r="I43" s="102" t="s">
        <v>238</v>
      </c>
      <c r="J43" s="102"/>
      <c r="K43" s="102"/>
      <c r="L43" s="102"/>
      <c r="M43" s="102"/>
      <c r="N43" s="102"/>
      <c r="O43" s="102"/>
      <c r="P43" s="102">
        <v>1</v>
      </c>
      <c r="Q43" s="102"/>
      <c r="R43" s="102"/>
      <c r="S43" s="102"/>
      <c r="T43" s="102"/>
      <c r="U43" s="102"/>
      <c r="V43" s="102"/>
      <c r="W43" s="102"/>
      <c r="X43" s="102"/>
      <c r="Y43" s="102"/>
      <c r="Z43" s="180">
        <v>3</v>
      </c>
      <c r="AA43" s="102" t="s">
        <v>523</v>
      </c>
      <c r="AB43" s="180">
        <f t="shared" si="0"/>
        <v>4</v>
      </c>
      <c r="AC43" s="128" t="s">
        <v>645</v>
      </c>
      <c r="AD43">
        <f t="shared" si="1"/>
        <v>4846.5</v>
      </c>
      <c r="AE43">
        <f>SUMPRODUCT(J43:Y43,電気使用量!$D$6:$S$6)</f>
        <v>41</v>
      </c>
      <c r="AF43">
        <f t="shared" si="2"/>
        <v>4.1000000000000002E-2</v>
      </c>
      <c r="AG43">
        <f t="shared" si="3"/>
        <v>198.70650000000001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>
      <c r="A44" s="182">
        <v>36</v>
      </c>
      <c r="B44" s="102"/>
      <c r="C44" s="102"/>
      <c r="D44" s="102"/>
      <c r="E44" s="102"/>
      <c r="F44" s="102">
        <v>359</v>
      </c>
      <c r="G44" s="102">
        <v>13.5</v>
      </c>
      <c r="H44" s="102">
        <v>3</v>
      </c>
      <c r="I44" s="102" t="s">
        <v>159</v>
      </c>
      <c r="J44" s="102"/>
      <c r="K44" s="102"/>
      <c r="L44" s="102"/>
      <c r="M44" s="102"/>
      <c r="N44" s="102">
        <v>1</v>
      </c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80">
        <f t="shared" si="0"/>
        <v>1</v>
      </c>
      <c r="AD44">
        <f t="shared" si="1"/>
        <v>4846.5</v>
      </c>
      <c r="AE44">
        <f>SUMPRODUCT(J44:Y44,電気使用量!$D$6:$S$6)</f>
        <v>41</v>
      </c>
      <c r="AF44">
        <f t="shared" si="2"/>
        <v>4.1000000000000002E-2</v>
      </c>
      <c r="AG44">
        <f t="shared" si="3"/>
        <v>198.70650000000001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>
      <c r="A45" s="182">
        <v>37</v>
      </c>
      <c r="B45" s="102"/>
      <c r="C45" s="102"/>
      <c r="D45" s="102"/>
      <c r="E45" s="102"/>
      <c r="F45" s="102">
        <v>359</v>
      </c>
      <c r="G45" s="102">
        <v>13.5</v>
      </c>
      <c r="H45" s="102">
        <v>3</v>
      </c>
      <c r="I45" s="102" t="s">
        <v>137</v>
      </c>
      <c r="J45" s="102"/>
      <c r="K45" s="102"/>
      <c r="L45" s="102"/>
      <c r="M45" s="102"/>
      <c r="N45" s="102"/>
      <c r="O45" s="102"/>
      <c r="P45" s="102">
        <v>1</v>
      </c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80">
        <f t="shared" si="0"/>
        <v>1</v>
      </c>
      <c r="AD45">
        <f t="shared" si="1"/>
        <v>4846.5</v>
      </c>
      <c r="AE45">
        <f>SUMPRODUCT(J45:Y45,電気使用量!$D$6:$S$6)</f>
        <v>41</v>
      </c>
      <c r="AF45">
        <f t="shared" si="2"/>
        <v>4.1000000000000002E-2</v>
      </c>
      <c r="AG45">
        <f t="shared" si="3"/>
        <v>198.70650000000001</v>
      </c>
      <c r="AH45">
        <f>SUMPRODUCT(J45:Y45,電気使用量!$D$7:$S$7)</f>
        <v>0</v>
      </c>
      <c r="AI45">
        <f t="shared" si="4"/>
        <v>0</v>
      </c>
      <c r="AJ45">
        <f t="shared" si="5"/>
        <v>0</v>
      </c>
    </row>
    <row r="46" spans="1:36">
      <c r="A46" s="182">
        <v>38</v>
      </c>
      <c r="B46" s="102"/>
      <c r="C46" s="102"/>
      <c r="D46" s="102"/>
      <c r="E46" s="102"/>
      <c r="F46" s="102">
        <v>359</v>
      </c>
      <c r="G46" s="102">
        <v>13.5</v>
      </c>
      <c r="H46" s="102">
        <v>3</v>
      </c>
      <c r="I46" s="102" t="s">
        <v>528</v>
      </c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81"/>
      <c r="AA46" s="181"/>
      <c r="AB46" s="180">
        <f t="shared" si="0"/>
        <v>0</v>
      </c>
      <c r="AD46">
        <f t="shared" si="1"/>
        <v>4846.5</v>
      </c>
      <c r="AE46">
        <f>SUMPRODUCT(J46:Y46,電気使用量!$D$6:$S$6)</f>
        <v>0</v>
      </c>
      <c r="AF46">
        <f t="shared" si="2"/>
        <v>0</v>
      </c>
      <c r="AG46">
        <f t="shared" si="3"/>
        <v>0</v>
      </c>
      <c r="AH46">
        <f>SUMPRODUCT(J46:Y46,電気使用量!$D$7:$S$7)</f>
        <v>0</v>
      </c>
      <c r="AI46">
        <f t="shared" si="4"/>
        <v>0</v>
      </c>
      <c r="AJ46">
        <f t="shared" si="5"/>
        <v>0</v>
      </c>
    </row>
    <row r="47" spans="1:36">
      <c r="A47" s="182">
        <v>39</v>
      </c>
      <c r="B47" s="181">
        <v>1</v>
      </c>
      <c r="C47" s="181">
        <v>1</v>
      </c>
      <c r="D47" s="102"/>
      <c r="E47" s="183" t="s">
        <v>529</v>
      </c>
      <c r="F47" s="102">
        <v>359</v>
      </c>
      <c r="G47" s="102">
        <v>13.5</v>
      </c>
      <c r="H47" s="102">
        <v>3</v>
      </c>
      <c r="I47" s="102" t="s">
        <v>158</v>
      </c>
      <c r="J47" s="102"/>
      <c r="K47" s="102"/>
      <c r="L47" s="102"/>
      <c r="M47" s="102"/>
      <c r="N47" s="102"/>
      <c r="O47" s="102"/>
      <c r="P47" s="102"/>
      <c r="Q47" s="102"/>
      <c r="R47" s="102">
        <v>1</v>
      </c>
      <c r="S47" s="102"/>
      <c r="T47" s="102"/>
      <c r="U47" s="102"/>
      <c r="V47" s="102"/>
      <c r="W47" s="102"/>
      <c r="X47" s="102"/>
      <c r="Y47" s="201">
        <v>2</v>
      </c>
      <c r="Z47" s="180"/>
      <c r="AA47" s="202" t="s">
        <v>604</v>
      </c>
      <c r="AB47" s="180">
        <f t="shared" si="0"/>
        <v>3</v>
      </c>
      <c r="AD47">
        <f t="shared" si="1"/>
        <v>4846.5</v>
      </c>
      <c r="AE47">
        <f>SUMPRODUCT(J47:Y47,電気使用量!$D$6:$S$6)</f>
        <v>82</v>
      </c>
      <c r="AF47">
        <f t="shared" si="2"/>
        <v>8.2000000000000003E-2</v>
      </c>
      <c r="AG47">
        <f t="shared" si="3"/>
        <v>397.41300000000001</v>
      </c>
      <c r="AH47">
        <f>SUMPRODUCT(J47:Y47,電気使用量!$D$7:$S$7)</f>
        <v>0</v>
      </c>
      <c r="AI47">
        <f t="shared" si="4"/>
        <v>0</v>
      </c>
      <c r="AJ47">
        <f t="shared" si="5"/>
        <v>0</v>
      </c>
    </row>
    <row r="48" spans="1:36">
      <c r="A48" s="182">
        <v>40</v>
      </c>
      <c r="B48" s="102"/>
      <c r="C48" s="102"/>
      <c r="D48" s="102"/>
      <c r="E48" s="102"/>
      <c r="F48" s="102">
        <v>359</v>
      </c>
      <c r="G48" s="102">
        <v>13.5</v>
      </c>
      <c r="H48" s="180">
        <v>3</v>
      </c>
      <c r="I48" s="180" t="s">
        <v>158</v>
      </c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42">
        <v>2</v>
      </c>
      <c r="W48" s="102"/>
      <c r="X48" s="102"/>
      <c r="Y48" s="102"/>
      <c r="Z48" s="180"/>
      <c r="AA48" s="202" t="s">
        <v>608</v>
      </c>
      <c r="AB48" s="180">
        <f t="shared" si="0"/>
        <v>2</v>
      </c>
      <c r="AD48">
        <f t="shared" si="1"/>
        <v>4846.5</v>
      </c>
      <c r="AE48">
        <f>SUMPRODUCT(J48:Y48,電気使用量!$D$6:$S$6)</f>
        <v>216</v>
      </c>
      <c r="AF48">
        <f t="shared" si="2"/>
        <v>0.216</v>
      </c>
      <c r="AG48">
        <f t="shared" si="3"/>
        <v>1046.8440000000001</v>
      </c>
      <c r="AH48">
        <f>SUMPRODUCT(J48:Y48,電気使用量!$D$7:$S$7)</f>
        <v>0</v>
      </c>
      <c r="AI48">
        <f t="shared" si="4"/>
        <v>0</v>
      </c>
      <c r="AJ48">
        <f t="shared" si="5"/>
        <v>0</v>
      </c>
    </row>
    <row r="49" spans="1:36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</row>
    <row r="50" spans="1:36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D50" t="s">
        <v>108</v>
      </c>
      <c r="AF50">
        <f>SUM(AF9:AF48)</f>
        <v>9.5910000000000029</v>
      </c>
      <c r="AG50">
        <f t="shared" ref="AG50:AJ50" si="6">SUM(AG9:AG48)</f>
        <v>46482.781500000005</v>
      </c>
      <c r="AI50">
        <f t="shared" si="6"/>
        <v>0</v>
      </c>
      <c r="AJ50">
        <f t="shared" si="6"/>
        <v>0</v>
      </c>
    </row>
    <row r="51" spans="1:36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</row>
    <row r="52" spans="1:36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</row>
    <row r="53" spans="1:36">
      <c r="J53">
        <f>SUM(J9:J52)</f>
        <v>45</v>
      </c>
      <c r="K53">
        <f t="shared" ref="K53:Y53" si="7">SUM(K9:K52)</f>
        <v>0</v>
      </c>
      <c r="L53">
        <f t="shared" si="7"/>
        <v>0</v>
      </c>
      <c r="M53">
        <f t="shared" si="7"/>
        <v>0</v>
      </c>
      <c r="N53">
        <f t="shared" si="7"/>
        <v>75</v>
      </c>
      <c r="O53">
        <f t="shared" si="7"/>
        <v>0</v>
      </c>
      <c r="P53">
        <f t="shared" si="7"/>
        <v>12</v>
      </c>
      <c r="Q53">
        <f t="shared" si="7"/>
        <v>0</v>
      </c>
      <c r="R53">
        <f t="shared" si="7"/>
        <v>2</v>
      </c>
      <c r="S53">
        <f t="shared" si="7"/>
        <v>0</v>
      </c>
      <c r="T53">
        <f t="shared" si="7"/>
        <v>2</v>
      </c>
      <c r="U53">
        <f t="shared" si="7"/>
        <v>0</v>
      </c>
      <c r="V53">
        <f t="shared" si="7"/>
        <v>11</v>
      </c>
      <c r="W53">
        <f t="shared" si="7"/>
        <v>0</v>
      </c>
      <c r="X53">
        <f t="shared" si="7"/>
        <v>20</v>
      </c>
      <c r="Y53">
        <f t="shared" si="7"/>
        <v>6</v>
      </c>
      <c r="Z53">
        <f>SUM(Z9:Z52)</f>
        <v>37</v>
      </c>
      <c r="AB53">
        <f>SUM(AB9:AB52)</f>
        <v>210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8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57FA-78D8-41FA-8991-371A8CC0B988}">
  <sheetPr>
    <tabColor rgb="FF00B0F0"/>
    <pageSetUpPr fitToPage="1"/>
  </sheetPr>
  <dimension ref="A1:AJ58"/>
  <sheetViews>
    <sheetView topLeftCell="A17" zoomScale="85" zoomScaleNormal="85" workbookViewId="0">
      <selection activeCell="C9" sqref="C9"/>
    </sheetView>
  </sheetViews>
  <sheetFormatPr defaultRowHeight="18.75"/>
  <cols>
    <col min="1" max="1" width="4.375" customWidth="1"/>
    <col min="2" max="7" width="7" customWidth="1"/>
    <col min="8" max="8" width="5.5" bestFit="1" customWidth="1"/>
    <col min="9" max="9" width="13" bestFit="1" customWidth="1"/>
    <col min="10" max="10" width="3.625" bestFit="1" customWidth="1"/>
    <col min="11" max="11" width="2.625" bestFit="1" customWidth="1"/>
    <col min="12" max="12" width="2.875" bestFit="1" customWidth="1"/>
    <col min="13" max="16" width="2.75" bestFit="1" customWidth="1"/>
    <col min="17" max="26" width="7.125" customWidth="1"/>
    <col min="27" max="27" width="20.625" customWidth="1"/>
    <col min="28" max="28" width="7.125" customWidth="1"/>
    <col min="29" max="29" width="126.75" style="171" bestFit="1" customWidth="1"/>
    <col min="30" max="30" width="15.125" bestFit="1" customWidth="1"/>
  </cols>
  <sheetData>
    <row r="1" spans="1:36" ht="30" customHeight="1">
      <c r="A1" t="s">
        <v>67</v>
      </c>
    </row>
    <row r="2" spans="1:36" ht="30" customHeight="1">
      <c r="A2" s="314" t="s">
        <v>239</v>
      </c>
      <c r="B2" s="314"/>
      <c r="C2" s="314"/>
      <c r="D2" s="314"/>
      <c r="E2" s="314"/>
      <c r="F2" s="314"/>
      <c r="G2" s="314"/>
      <c r="H2" s="314"/>
      <c r="I2" s="314"/>
    </row>
    <row r="3" spans="1:36" ht="30" customHeight="1">
      <c r="A3" s="98" t="s">
        <v>68</v>
      </c>
      <c r="B3" s="98" t="s">
        <v>69</v>
      </c>
      <c r="C3" s="98" t="s">
        <v>70</v>
      </c>
      <c r="D3" s="98" t="s">
        <v>71</v>
      </c>
      <c r="E3" s="98" t="s">
        <v>72</v>
      </c>
      <c r="F3" s="98" t="s">
        <v>73</v>
      </c>
      <c r="G3" s="98" t="s">
        <v>74</v>
      </c>
      <c r="H3" s="98" t="s">
        <v>75</v>
      </c>
      <c r="I3" s="98" t="s">
        <v>76</v>
      </c>
      <c r="J3" s="98" t="s">
        <v>77</v>
      </c>
      <c r="K3" s="98" t="s">
        <v>78</v>
      </c>
      <c r="L3" s="98" t="s">
        <v>79</v>
      </c>
      <c r="M3" s="98" t="s">
        <v>80</v>
      </c>
      <c r="N3" s="98" t="s">
        <v>81</v>
      </c>
      <c r="O3" s="98" t="s">
        <v>82</v>
      </c>
      <c r="P3" s="98" t="s">
        <v>83</v>
      </c>
      <c r="Q3" s="98" t="s">
        <v>85</v>
      </c>
      <c r="R3" s="98" t="s">
        <v>86</v>
      </c>
      <c r="S3" s="98" t="s">
        <v>87</v>
      </c>
      <c r="T3" s="98" t="s">
        <v>88</v>
      </c>
      <c r="U3" s="98" t="s">
        <v>89</v>
      </c>
      <c r="V3" s="98" t="s">
        <v>90</v>
      </c>
      <c r="W3" s="98" t="s">
        <v>91</v>
      </c>
      <c r="X3" s="98" t="s">
        <v>92</v>
      </c>
      <c r="Y3" s="98" t="s">
        <v>93</v>
      </c>
      <c r="Z3" s="98" t="s">
        <v>94</v>
      </c>
      <c r="AA3" s="98" t="s">
        <v>95</v>
      </c>
      <c r="AB3" s="98" t="s">
        <v>96</v>
      </c>
    </row>
    <row r="4" spans="1:36" ht="27.75" customHeight="1">
      <c r="A4" s="312" t="s">
        <v>97</v>
      </c>
      <c r="B4" s="315" t="s">
        <v>98</v>
      </c>
      <c r="C4" s="316"/>
      <c r="D4" s="316"/>
      <c r="E4" s="317"/>
      <c r="F4" s="321" t="s">
        <v>99</v>
      </c>
      <c r="G4" s="322" t="s">
        <v>100</v>
      </c>
      <c r="H4" s="312" t="s">
        <v>101</v>
      </c>
      <c r="I4" s="323" t="s">
        <v>102</v>
      </c>
      <c r="J4" s="326" t="s">
        <v>103</v>
      </c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8" t="s">
        <v>104</v>
      </c>
      <c r="W4" s="329"/>
      <c r="X4" s="328" t="s">
        <v>105</v>
      </c>
      <c r="Y4" s="329"/>
      <c r="Z4" s="332" t="s">
        <v>106</v>
      </c>
      <c r="AA4" s="334" t="s">
        <v>107</v>
      </c>
      <c r="AB4" s="325" t="s">
        <v>108</v>
      </c>
    </row>
    <row r="5" spans="1:36" ht="27.75" customHeight="1">
      <c r="A5" s="312"/>
      <c r="B5" s="318"/>
      <c r="C5" s="319"/>
      <c r="D5" s="319"/>
      <c r="E5" s="320"/>
      <c r="F5" s="321"/>
      <c r="G5" s="322"/>
      <c r="H5" s="312"/>
      <c r="I5" s="323"/>
      <c r="J5" s="312" t="s">
        <v>109</v>
      </c>
      <c r="K5" s="312"/>
      <c r="L5" s="312"/>
      <c r="M5" s="312"/>
      <c r="N5" s="312" t="s">
        <v>110</v>
      </c>
      <c r="O5" s="312"/>
      <c r="P5" s="312"/>
      <c r="Q5" s="312"/>
      <c r="R5" s="312" t="s">
        <v>111</v>
      </c>
      <c r="S5" s="312"/>
      <c r="T5" s="312" t="s">
        <v>112</v>
      </c>
      <c r="U5" s="312"/>
      <c r="V5" s="330"/>
      <c r="W5" s="331"/>
      <c r="X5" s="330"/>
      <c r="Y5" s="331"/>
      <c r="Z5" s="332"/>
      <c r="AA5" s="334"/>
      <c r="AB5" s="325"/>
    </row>
    <row r="6" spans="1:36" ht="55.5" customHeight="1">
      <c r="A6" s="312"/>
      <c r="B6" s="321" t="s">
        <v>113</v>
      </c>
      <c r="C6" s="322" t="s">
        <v>114</v>
      </c>
      <c r="D6" s="322" t="s">
        <v>115</v>
      </c>
      <c r="E6" s="322" t="s">
        <v>116</v>
      </c>
      <c r="F6" s="321"/>
      <c r="G6" s="322"/>
      <c r="H6" s="312"/>
      <c r="I6" s="323"/>
      <c r="J6" s="312" t="s">
        <v>117</v>
      </c>
      <c r="K6" s="312"/>
      <c r="L6" s="312" t="s">
        <v>118</v>
      </c>
      <c r="M6" s="312"/>
      <c r="N6" s="312" t="s">
        <v>117</v>
      </c>
      <c r="O6" s="312"/>
      <c r="P6" s="312" t="s">
        <v>118</v>
      </c>
      <c r="Q6" s="312"/>
      <c r="R6" s="312" t="s">
        <v>118</v>
      </c>
      <c r="S6" s="312"/>
      <c r="T6" s="312" t="s">
        <v>118</v>
      </c>
      <c r="U6" s="312"/>
      <c r="V6" s="313" t="s">
        <v>119</v>
      </c>
      <c r="W6" s="313" t="s">
        <v>120</v>
      </c>
      <c r="X6" s="324" t="s">
        <v>121</v>
      </c>
      <c r="Y6" s="324" t="s">
        <v>122</v>
      </c>
      <c r="Z6" s="333"/>
      <c r="AA6" s="335"/>
      <c r="AB6" s="325"/>
      <c r="AE6" s="104" t="s">
        <v>125</v>
      </c>
      <c r="AF6" s="104"/>
      <c r="AG6" s="105"/>
      <c r="AH6" s="107" t="s">
        <v>131</v>
      </c>
      <c r="AI6" s="107"/>
      <c r="AJ6" s="107"/>
    </row>
    <row r="7" spans="1:36" ht="30" customHeight="1">
      <c r="A7" s="312"/>
      <c r="B7" s="321"/>
      <c r="C7" s="322"/>
      <c r="D7" s="322"/>
      <c r="E7" s="322"/>
      <c r="F7" s="321"/>
      <c r="G7" s="322"/>
      <c r="H7" s="312"/>
      <c r="I7" s="323"/>
      <c r="J7" s="126" t="s">
        <v>123</v>
      </c>
      <c r="K7" s="126" t="s">
        <v>124</v>
      </c>
      <c r="L7" s="126" t="s">
        <v>123</v>
      </c>
      <c r="M7" s="126" t="s">
        <v>124</v>
      </c>
      <c r="N7" s="126" t="s">
        <v>123</v>
      </c>
      <c r="O7" s="126" t="s">
        <v>124</v>
      </c>
      <c r="P7" s="126" t="s">
        <v>123</v>
      </c>
      <c r="Q7" s="126" t="s">
        <v>124</v>
      </c>
      <c r="R7" s="126" t="s">
        <v>123</v>
      </c>
      <c r="S7" s="126" t="s">
        <v>124</v>
      </c>
      <c r="T7" s="126" t="s">
        <v>123</v>
      </c>
      <c r="U7" s="126" t="s">
        <v>124</v>
      </c>
      <c r="V7" s="313"/>
      <c r="W7" s="313"/>
      <c r="X7" s="324"/>
      <c r="Y7" s="324"/>
      <c r="Z7" s="333"/>
      <c r="AA7" s="335"/>
      <c r="AB7" s="325"/>
      <c r="AD7" s="103" t="s">
        <v>126</v>
      </c>
      <c r="AE7" s="104" t="s">
        <v>133</v>
      </c>
      <c r="AF7" s="104"/>
      <c r="AG7" s="106" t="s">
        <v>134</v>
      </c>
      <c r="AH7" s="108" t="s">
        <v>133</v>
      </c>
      <c r="AI7" s="108"/>
      <c r="AJ7" s="109" t="s">
        <v>134</v>
      </c>
    </row>
    <row r="8" spans="1:36" s="100" customFormat="1" ht="37.5">
      <c r="A8" s="312"/>
      <c r="B8" s="321"/>
      <c r="C8" s="322"/>
      <c r="D8" s="322"/>
      <c r="E8" s="322"/>
      <c r="F8" s="321"/>
      <c r="G8" s="321"/>
      <c r="H8" s="312"/>
      <c r="I8" s="312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313"/>
      <c r="W8" s="313"/>
      <c r="X8" s="324"/>
      <c r="Y8" s="324"/>
      <c r="Z8" s="333"/>
      <c r="AA8" s="335"/>
      <c r="AB8" s="325"/>
      <c r="AC8" s="205" t="s">
        <v>671</v>
      </c>
      <c r="AD8" s="103" t="s">
        <v>132</v>
      </c>
      <c r="AE8" s="105" t="s">
        <v>84</v>
      </c>
      <c r="AF8" s="105" t="s">
        <v>130</v>
      </c>
      <c r="AG8" s="105" t="s">
        <v>135</v>
      </c>
      <c r="AH8" s="107" t="s">
        <v>84</v>
      </c>
      <c r="AI8" s="107" t="s">
        <v>130</v>
      </c>
      <c r="AJ8" s="107" t="s">
        <v>135</v>
      </c>
    </row>
    <row r="9" spans="1:36" ht="21" customHeight="1">
      <c r="A9" s="101">
        <v>1</v>
      </c>
      <c r="B9" s="102"/>
      <c r="C9" s="102"/>
      <c r="D9" s="102"/>
      <c r="E9" s="102"/>
      <c r="F9" s="102">
        <v>359</v>
      </c>
      <c r="G9" s="102">
        <v>13</v>
      </c>
      <c r="H9" s="102">
        <v>1</v>
      </c>
      <c r="I9" s="102" t="s">
        <v>240</v>
      </c>
      <c r="J9" s="102">
        <v>2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>
        <f>SUM(J9:Z9)</f>
        <v>2</v>
      </c>
      <c r="AD9">
        <f>F9*G9</f>
        <v>4667</v>
      </c>
      <c r="AE9">
        <f>SUMPRODUCT(J9:Y9,電気使用量!$D$6:$S$6)</f>
        <v>156</v>
      </c>
      <c r="AF9">
        <f>AE9/1000</f>
        <v>0.156</v>
      </c>
      <c r="AG9">
        <f>AD9*AF9</f>
        <v>728.05200000000002</v>
      </c>
      <c r="AH9">
        <f>SUMPRODUCT(J9:Y9,電気使用量!$D$7:$S$7)</f>
        <v>0</v>
      </c>
      <c r="AI9">
        <f>AH9/1000</f>
        <v>0</v>
      </c>
      <c r="AJ9">
        <f>AD9*AI9</f>
        <v>0</v>
      </c>
    </row>
    <row r="10" spans="1:36" ht="21" customHeight="1">
      <c r="A10" s="101">
        <v>2</v>
      </c>
      <c r="B10" s="102"/>
      <c r="C10" s="102"/>
      <c r="D10" s="102"/>
      <c r="E10" s="102"/>
      <c r="F10" s="102">
        <v>0</v>
      </c>
      <c r="G10" s="102">
        <v>0</v>
      </c>
      <c r="H10" s="102">
        <v>1</v>
      </c>
      <c r="I10" s="102" t="s">
        <v>241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>
        <v>1</v>
      </c>
      <c r="AA10" s="102" t="s">
        <v>242</v>
      </c>
      <c r="AB10" s="102">
        <f t="shared" ref="AB10:AB44" si="0">SUM(J10:Z10)</f>
        <v>1</v>
      </c>
      <c r="AC10" s="171" t="s">
        <v>698</v>
      </c>
      <c r="AD10">
        <f t="shared" ref="AD10:AD44" si="1">F10*G10</f>
        <v>0</v>
      </c>
      <c r="AE10">
        <f>SUMPRODUCT(J10:Y10,電気使用量!$D$6:$S$6)</f>
        <v>0</v>
      </c>
      <c r="AF10">
        <f t="shared" ref="AF10:AF44" si="2">AE10/1000</f>
        <v>0</v>
      </c>
      <c r="AG10">
        <f t="shared" ref="AG10:AG44" si="3">AD10*AF10</f>
        <v>0</v>
      </c>
      <c r="AH10">
        <f>SUMPRODUCT(J10:Y10,電気使用量!$D$7:$S$7)</f>
        <v>0</v>
      </c>
      <c r="AI10">
        <f t="shared" ref="AI10:AI44" si="4">AH10/1000</f>
        <v>0</v>
      </c>
      <c r="AJ10">
        <f t="shared" ref="AJ10:AJ44" si="5">AD10*AI10</f>
        <v>0</v>
      </c>
    </row>
    <row r="11" spans="1:36" ht="21" customHeight="1">
      <c r="A11" s="101">
        <v>3</v>
      </c>
      <c r="B11" s="102"/>
      <c r="C11" s="102"/>
      <c r="D11" s="102"/>
      <c r="E11" s="102"/>
      <c r="F11" s="102">
        <v>359</v>
      </c>
      <c r="G11" s="102">
        <v>8</v>
      </c>
      <c r="H11" s="102">
        <v>1</v>
      </c>
      <c r="I11" s="102" t="s">
        <v>235</v>
      </c>
      <c r="J11" s="102">
        <v>6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>
        <f t="shared" si="0"/>
        <v>6</v>
      </c>
      <c r="AD11">
        <f t="shared" si="1"/>
        <v>2872</v>
      </c>
      <c r="AE11">
        <f>SUMPRODUCT(J11:Y11,電気使用量!$D$6:$S$6)</f>
        <v>468</v>
      </c>
      <c r="AF11">
        <f t="shared" si="2"/>
        <v>0.46800000000000003</v>
      </c>
      <c r="AG11">
        <f t="shared" si="3"/>
        <v>1344.096</v>
      </c>
      <c r="AH11">
        <f>SUMPRODUCT(J11:Y11,電気使用量!$D$7:$S$7)</f>
        <v>0</v>
      </c>
      <c r="AI11">
        <f t="shared" si="4"/>
        <v>0</v>
      </c>
      <c r="AJ11">
        <f t="shared" si="5"/>
        <v>0</v>
      </c>
    </row>
    <row r="12" spans="1:36" ht="21" customHeight="1">
      <c r="A12" s="101">
        <v>4</v>
      </c>
      <c r="B12" s="102"/>
      <c r="C12" s="102"/>
      <c r="D12" s="102"/>
      <c r="E12" s="102"/>
      <c r="F12" s="102">
        <v>50</v>
      </c>
      <c r="G12" s="102">
        <v>5</v>
      </c>
      <c r="H12" s="102">
        <v>1</v>
      </c>
      <c r="I12" s="102" t="s">
        <v>243</v>
      </c>
      <c r="J12" s="102">
        <v>10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>
        <f t="shared" si="0"/>
        <v>10</v>
      </c>
      <c r="AD12">
        <f t="shared" si="1"/>
        <v>250</v>
      </c>
      <c r="AE12">
        <f>SUMPRODUCT(J12:Y12,電気使用量!$D$6:$S$6)</f>
        <v>780</v>
      </c>
      <c r="AF12">
        <f t="shared" si="2"/>
        <v>0.78</v>
      </c>
      <c r="AG12">
        <f t="shared" si="3"/>
        <v>195</v>
      </c>
      <c r="AH12">
        <f>SUMPRODUCT(J12:Y12,電気使用量!$D$7:$S$7)</f>
        <v>0</v>
      </c>
      <c r="AI12">
        <f t="shared" si="4"/>
        <v>0</v>
      </c>
      <c r="AJ12">
        <f t="shared" si="5"/>
        <v>0</v>
      </c>
    </row>
    <row r="13" spans="1:36" ht="21" customHeight="1">
      <c r="A13" s="101">
        <v>5</v>
      </c>
      <c r="B13" s="102"/>
      <c r="C13" s="102"/>
      <c r="D13" s="102"/>
      <c r="E13" s="102"/>
      <c r="F13" s="102">
        <v>120</v>
      </c>
      <c r="G13" s="102">
        <v>0.1</v>
      </c>
      <c r="H13" s="102">
        <v>1</v>
      </c>
      <c r="I13" s="102" t="s">
        <v>137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>
        <v>1</v>
      </c>
      <c r="U13" s="102"/>
      <c r="V13" s="102"/>
      <c r="W13" s="102"/>
      <c r="X13" s="102"/>
      <c r="Y13" s="102"/>
      <c r="Z13" s="102"/>
      <c r="AA13" s="102"/>
      <c r="AB13" s="102">
        <f t="shared" si="0"/>
        <v>1</v>
      </c>
      <c r="AD13">
        <f t="shared" si="1"/>
        <v>12</v>
      </c>
      <c r="AE13">
        <f>SUMPRODUCT(J13:Y13,電気使用量!$D$6:$S$6)</f>
        <v>22</v>
      </c>
      <c r="AF13">
        <f t="shared" si="2"/>
        <v>2.1999999999999999E-2</v>
      </c>
      <c r="AG13">
        <f t="shared" si="3"/>
        <v>0.26400000000000001</v>
      </c>
      <c r="AH13">
        <f>SUMPRODUCT(J13:Y13,電気使用量!$D$7:$S$7)</f>
        <v>0</v>
      </c>
      <c r="AI13">
        <f t="shared" si="4"/>
        <v>0</v>
      </c>
      <c r="AJ13">
        <f t="shared" si="5"/>
        <v>0</v>
      </c>
    </row>
    <row r="14" spans="1:36" ht="21" customHeight="1">
      <c r="A14" s="101">
        <v>6</v>
      </c>
      <c r="B14" s="102"/>
      <c r="C14" s="102"/>
      <c r="D14" s="102"/>
      <c r="E14" s="102"/>
      <c r="F14" s="102">
        <v>359</v>
      </c>
      <c r="G14" s="102">
        <v>0.5</v>
      </c>
      <c r="H14" s="102">
        <v>1</v>
      </c>
      <c r="I14" s="102" t="s">
        <v>234</v>
      </c>
      <c r="J14" s="102"/>
      <c r="K14" s="102"/>
      <c r="L14" s="102"/>
      <c r="M14" s="102"/>
      <c r="N14" s="102"/>
      <c r="O14" s="102"/>
      <c r="P14" s="102"/>
      <c r="Q14" s="102"/>
      <c r="R14" s="102">
        <v>1</v>
      </c>
      <c r="S14" s="102"/>
      <c r="T14" s="102"/>
      <c r="U14" s="102"/>
      <c r="V14" s="102"/>
      <c r="W14" s="102"/>
      <c r="X14" s="102"/>
      <c r="Y14" s="102"/>
      <c r="Z14" s="102"/>
      <c r="AA14" s="102"/>
      <c r="AB14" s="102">
        <f t="shared" si="0"/>
        <v>1</v>
      </c>
      <c r="AD14">
        <f t="shared" si="1"/>
        <v>179.5</v>
      </c>
      <c r="AE14">
        <f>SUMPRODUCT(J14:Y14,電気使用量!$D$6:$S$6)</f>
        <v>44</v>
      </c>
      <c r="AF14">
        <f t="shared" si="2"/>
        <v>4.3999999999999997E-2</v>
      </c>
      <c r="AG14">
        <f t="shared" si="3"/>
        <v>7.8979999999999997</v>
      </c>
      <c r="AH14">
        <f>SUMPRODUCT(J14:Y14,電気使用量!$D$7:$S$7)</f>
        <v>0</v>
      </c>
      <c r="AI14">
        <f t="shared" si="4"/>
        <v>0</v>
      </c>
      <c r="AJ14">
        <f t="shared" si="5"/>
        <v>0</v>
      </c>
    </row>
    <row r="15" spans="1:36" ht="21" customHeight="1">
      <c r="A15" s="101">
        <v>7</v>
      </c>
      <c r="B15" s="102"/>
      <c r="C15" s="102"/>
      <c r="D15" s="102"/>
      <c r="E15" s="102"/>
      <c r="F15" s="102">
        <v>359</v>
      </c>
      <c r="G15" s="102">
        <v>1</v>
      </c>
      <c r="H15" s="102">
        <v>1</v>
      </c>
      <c r="I15" s="102" t="s">
        <v>238</v>
      </c>
      <c r="J15" s="102"/>
      <c r="K15" s="102"/>
      <c r="L15" s="102"/>
      <c r="M15" s="102"/>
      <c r="N15" s="102"/>
      <c r="O15" s="102"/>
      <c r="P15" s="102"/>
      <c r="Q15" s="102"/>
      <c r="R15" s="102">
        <v>1</v>
      </c>
      <c r="S15" s="102"/>
      <c r="T15" s="102">
        <v>1</v>
      </c>
      <c r="U15" s="102"/>
      <c r="V15" s="102"/>
      <c r="W15" s="102"/>
      <c r="X15" s="102"/>
      <c r="Y15" s="102">
        <v>1</v>
      </c>
      <c r="Z15" s="102"/>
      <c r="AA15" s="131"/>
      <c r="AB15" s="102">
        <f t="shared" si="0"/>
        <v>3</v>
      </c>
      <c r="AD15">
        <f t="shared" si="1"/>
        <v>359</v>
      </c>
      <c r="AE15">
        <f>SUMPRODUCT(J15:Y15,電気使用量!$D$6:$S$6)</f>
        <v>85</v>
      </c>
      <c r="AF15">
        <f t="shared" si="2"/>
        <v>8.5000000000000006E-2</v>
      </c>
      <c r="AG15">
        <f t="shared" si="3"/>
        <v>30.515000000000001</v>
      </c>
      <c r="AH15">
        <f>SUMPRODUCT(J15:Y15,電気使用量!$D$7:$S$7)</f>
        <v>0</v>
      </c>
      <c r="AI15">
        <f t="shared" si="4"/>
        <v>0</v>
      </c>
      <c r="AJ15">
        <f t="shared" si="5"/>
        <v>0</v>
      </c>
    </row>
    <row r="16" spans="1:36" ht="21" customHeight="1">
      <c r="A16" s="101">
        <v>8</v>
      </c>
      <c r="B16" s="102"/>
      <c r="C16" s="102"/>
      <c r="D16" s="102"/>
      <c r="E16" s="102"/>
      <c r="F16" s="102">
        <v>359</v>
      </c>
      <c r="G16" s="102">
        <v>1</v>
      </c>
      <c r="H16" s="102">
        <v>1</v>
      </c>
      <c r="I16" s="102" t="s">
        <v>237</v>
      </c>
      <c r="J16" s="102"/>
      <c r="K16" s="102"/>
      <c r="L16" s="102"/>
      <c r="M16" s="102"/>
      <c r="N16" s="102"/>
      <c r="O16" s="102"/>
      <c r="P16" s="102"/>
      <c r="Q16" s="102"/>
      <c r="R16" s="102">
        <v>1</v>
      </c>
      <c r="S16" s="102"/>
      <c r="T16" s="102">
        <v>1</v>
      </c>
      <c r="U16" s="102"/>
      <c r="V16" s="102"/>
      <c r="W16" s="102"/>
      <c r="X16" s="102"/>
      <c r="Y16" s="102">
        <v>1</v>
      </c>
      <c r="Z16" s="102"/>
      <c r="AA16" s="131"/>
      <c r="AB16" s="102">
        <f t="shared" si="0"/>
        <v>3</v>
      </c>
      <c r="AD16">
        <f t="shared" si="1"/>
        <v>359</v>
      </c>
      <c r="AE16">
        <f>SUMPRODUCT(J16:Y16,電気使用量!$D$6:$S$6)</f>
        <v>85</v>
      </c>
      <c r="AF16">
        <f t="shared" si="2"/>
        <v>8.5000000000000006E-2</v>
      </c>
      <c r="AG16">
        <f t="shared" si="3"/>
        <v>30.515000000000001</v>
      </c>
      <c r="AH16">
        <f>SUMPRODUCT(J16:Y16,電気使用量!$D$7:$S$7)</f>
        <v>0</v>
      </c>
      <c r="AI16">
        <f t="shared" si="4"/>
        <v>0</v>
      </c>
      <c r="AJ16">
        <f t="shared" si="5"/>
        <v>0</v>
      </c>
    </row>
    <row r="17" spans="1:36" ht="21" customHeight="1">
      <c r="A17" s="101">
        <v>9</v>
      </c>
      <c r="B17" s="102"/>
      <c r="C17" s="102"/>
      <c r="D17" s="102"/>
      <c r="E17" s="102"/>
      <c r="F17" s="102">
        <v>359</v>
      </c>
      <c r="G17" s="102">
        <v>5</v>
      </c>
      <c r="H17" s="102">
        <v>1</v>
      </c>
      <c r="I17" s="102" t="s">
        <v>200</v>
      </c>
      <c r="J17" s="102"/>
      <c r="K17" s="102"/>
      <c r="L17" s="102"/>
      <c r="M17" s="102"/>
      <c r="N17" s="102"/>
      <c r="O17" s="102"/>
      <c r="P17" s="102">
        <v>6</v>
      </c>
      <c r="Q17" s="102"/>
      <c r="R17" s="102"/>
      <c r="S17" s="102"/>
      <c r="T17" s="102">
        <v>2</v>
      </c>
      <c r="U17" s="102"/>
      <c r="V17" s="102"/>
      <c r="W17" s="102"/>
      <c r="X17" s="102"/>
      <c r="Y17" s="102"/>
      <c r="Z17" s="102"/>
      <c r="AA17" s="102"/>
      <c r="AB17" s="102">
        <f t="shared" si="0"/>
        <v>8</v>
      </c>
      <c r="AD17">
        <f t="shared" si="1"/>
        <v>1795</v>
      </c>
      <c r="AE17">
        <f>SUMPRODUCT(J17:Y17,電気使用量!$D$6:$S$6)</f>
        <v>290</v>
      </c>
      <c r="AF17">
        <f t="shared" si="2"/>
        <v>0.28999999999999998</v>
      </c>
      <c r="AG17">
        <f t="shared" si="3"/>
        <v>520.54999999999995</v>
      </c>
      <c r="AH17">
        <f>SUMPRODUCT(J17:Y17,電気使用量!$D$7:$S$7)</f>
        <v>0</v>
      </c>
      <c r="AI17">
        <f t="shared" si="4"/>
        <v>0</v>
      </c>
      <c r="AJ17">
        <f t="shared" si="5"/>
        <v>0</v>
      </c>
    </row>
    <row r="18" spans="1:36" ht="21" customHeight="1">
      <c r="A18" s="101">
        <v>10</v>
      </c>
      <c r="B18" s="102"/>
      <c r="C18" s="102"/>
      <c r="D18" s="102"/>
      <c r="E18" s="102"/>
      <c r="F18" s="102">
        <v>359</v>
      </c>
      <c r="G18" s="102">
        <v>5</v>
      </c>
      <c r="H18" s="102">
        <v>1</v>
      </c>
      <c r="I18" s="102" t="s">
        <v>241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32">
        <v>1</v>
      </c>
      <c r="AA18" s="133" t="s">
        <v>244</v>
      </c>
      <c r="AB18" s="102">
        <f t="shared" si="0"/>
        <v>1</v>
      </c>
      <c r="AC18" s="171" t="s">
        <v>563</v>
      </c>
      <c r="AD18">
        <f t="shared" si="1"/>
        <v>1795</v>
      </c>
      <c r="AE18">
        <f>SUMPRODUCT(J18:Y18,電気使用量!$D$6:$S$6)</f>
        <v>0</v>
      </c>
      <c r="AF18">
        <f t="shared" si="2"/>
        <v>0</v>
      </c>
      <c r="AG18">
        <f t="shared" si="3"/>
        <v>0</v>
      </c>
      <c r="AH18">
        <f>SUMPRODUCT(J18:Y18,電気使用量!$D$7:$S$7)</f>
        <v>0</v>
      </c>
      <c r="AI18">
        <f t="shared" si="4"/>
        <v>0</v>
      </c>
      <c r="AJ18">
        <f t="shared" si="5"/>
        <v>0</v>
      </c>
    </row>
    <row r="19" spans="1:36" ht="21" customHeight="1">
      <c r="A19" s="101">
        <v>11</v>
      </c>
      <c r="B19" s="102"/>
      <c r="C19" s="102"/>
      <c r="D19" s="102"/>
      <c r="E19" s="102"/>
      <c r="F19" s="102">
        <v>359</v>
      </c>
      <c r="G19" s="102">
        <v>5</v>
      </c>
      <c r="H19" s="102">
        <v>1</v>
      </c>
      <c r="I19" s="102" t="s">
        <v>241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>
        <v>5</v>
      </c>
      <c r="W19" s="102"/>
      <c r="X19" s="102"/>
      <c r="Y19" s="102"/>
      <c r="Z19" s="102">
        <v>0</v>
      </c>
      <c r="AA19" s="102" t="s">
        <v>242</v>
      </c>
      <c r="AB19" s="102">
        <f t="shared" si="0"/>
        <v>5</v>
      </c>
      <c r="AC19" s="171" t="s">
        <v>564</v>
      </c>
      <c r="AD19">
        <f t="shared" si="1"/>
        <v>1795</v>
      </c>
      <c r="AE19">
        <f>SUMPRODUCT(J19:Y19,電気使用量!$D$6:$S$6)</f>
        <v>540</v>
      </c>
      <c r="AF19">
        <f t="shared" si="2"/>
        <v>0.54</v>
      </c>
      <c r="AG19">
        <f t="shared" si="3"/>
        <v>969.30000000000007</v>
      </c>
      <c r="AH19">
        <f>SUMPRODUCT(J19:Y19,電気使用量!$D$7:$S$7)</f>
        <v>0</v>
      </c>
      <c r="AI19">
        <f t="shared" si="4"/>
        <v>0</v>
      </c>
      <c r="AJ19">
        <f t="shared" si="5"/>
        <v>0</v>
      </c>
    </row>
    <row r="20" spans="1:36" ht="21" customHeight="1">
      <c r="A20" s="101">
        <v>12</v>
      </c>
      <c r="B20" s="102"/>
      <c r="C20" s="102"/>
      <c r="D20" s="102"/>
      <c r="E20" s="102"/>
      <c r="F20" s="102">
        <v>359</v>
      </c>
      <c r="G20" s="102">
        <v>5</v>
      </c>
      <c r="H20" s="102">
        <v>1</v>
      </c>
      <c r="I20" s="102" t="s">
        <v>241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>
        <v>6</v>
      </c>
      <c r="Z20" s="102"/>
      <c r="AA20" s="134"/>
      <c r="AB20" s="102">
        <f t="shared" si="0"/>
        <v>6</v>
      </c>
      <c r="AD20">
        <f t="shared" si="1"/>
        <v>1795</v>
      </c>
      <c r="AE20">
        <f>SUMPRODUCT(J20:Y20,電気使用量!$D$6:$S$6)</f>
        <v>114</v>
      </c>
      <c r="AF20">
        <f t="shared" si="2"/>
        <v>0.114</v>
      </c>
      <c r="AG20">
        <f t="shared" si="3"/>
        <v>204.63</v>
      </c>
      <c r="AH20">
        <f>SUMPRODUCT(J20:Y20,電気使用量!$D$7:$S$7)</f>
        <v>0</v>
      </c>
      <c r="AI20">
        <f t="shared" si="4"/>
        <v>0</v>
      </c>
      <c r="AJ20">
        <f t="shared" si="5"/>
        <v>0</v>
      </c>
    </row>
    <row r="21" spans="1:36" ht="21" customHeight="1">
      <c r="A21" s="101">
        <v>13</v>
      </c>
      <c r="B21" s="102"/>
      <c r="C21" s="102"/>
      <c r="D21" s="102"/>
      <c r="E21" s="102"/>
      <c r="F21" s="102">
        <v>0</v>
      </c>
      <c r="G21" s="102">
        <v>0</v>
      </c>
      <c r="H21" s="102">
        <v>1</v>
      </c>
      <c r="I21" s="102" t="s">
        <v>241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>
        <v>1</v>
      </c>
      <c r="AA21" s="102" t="s">
        <v>242</v>
      </c>
      <c r="AB21" s="102">
        <f t="shared" si="0"/>
        <v>1</v>
      </c>
      <c r="AC21" s="171" t="s">
        <v>699</v>
      </c>
      <c r="AD21">
        <f t="shared" si="1"/>
        <v>0</v>
      </c>
      <c r="AE21">
        <f>SUMPRODUCT(J21:Y21,電気使用量!$D$6:$S$6)</f>
        <v>0</v>
      </c>
      <c r="AF21">
        <f t="shared" si="2"/>
        <v>0</v>
      </c>
      <c r="AG21">
        <f t="shared" si="3"/>
        <v>0</v>
      </c>
      <c r="AH21">
        <f>SUMPRODUCT(J21:Y21,電気使用量!$D$7:$S$7)</f>
        <v>0</v>
      </c>
      <c r="AI21">
        <f t="shared" si="4"/>
        <v>0</v>
      </c>
      <c r="AJ21">
        <f t="shared" si="5"/>
        <v>0</v>
      </c>
    </row>
    <row r="22" spans="1:36" ht="21" customHeight="1">
      <c r="A22" s="101">
        <v>14</v>
      </c>
      <c r="B22" s="102"/>
      <c r="C22" s="102"/>
      <c r="D22" s="102"/>
      <c r="E22" s="102"/>
      <c r="F22" s="102">
        <v>365</v>
      </c>
      <c r="G22" s="102">
        <v>24</v>
      </c>
      <c r="H22" s="102">
        <v>1</v>
      </c>
      <c r="I22" s="102" t="s">
        <v>241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>
        <v>1</v>
      </c>
      <c r="AA22" s="102" t="s">
        <v>245</v>
      </c>
      <c r="AB22" s="102">
        <f t="shared" si="0"/>
        <v>1</v>
      </c>
      <c r="AC22" s="208" t="s">
        <v>701</v>
      </c>
      <c r="AD22">
        <f t="shared" si="1"/>
        <v>8760</v>
      </c>
      <c r="AE22">
        <f>SUMPRODUCT(J22:Y22,電気使用量!$D$6:$S$6)</f>
        <v>0</v>
      </c>
      <c r="AF22">
        <f t="shared" si="2"/>
        <v>0</v>
      </c>
      <c r="AG22">
        <f t="shared" si="3"/>
        <v>0</v>
      </c>
      <c r="AH22">
        <f>SUMPRODUCT(J22:Y22,電気使用量!$D$7:$S$7)</f>
        <v>0</v>
      </c>
      <c r="AI22">
        <f t="shared" si="4"/>
        <v>0</v>
      </c>
      <c r="AJ22">
        <f t="shared" si="5"/>
        <v>0</v>
      </c>
    </row>
    <row r="23" spans="1:36" ht="21" customHeight="1">
      <c r="A23" s="101">
        <v>15</v>
      </c>
      <c r="B23" s="102"/>
      <c r="C23" s="102"/>
      <c r="D23" s="102"/>
      <c r="E23" s="102"/>
      <c r="F23" s="102">
        <v>365</v>
      </c>
      <c r="G23" s="102">
        <v>24</v>
      </c>
      <c r="H23" s="102">
        <v>1</v>
      </c>
      <c r="I23" s="102" t="s">
        <v>241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>
        <v>1</v>
      </c>
      <c r="AA23" s="132" t="s">
        <v>246</v>
      </c>
      <c r="AB23" s="102">
        <f t="shared" si="0"/>
        <v>1</v>
      </c>
      <c r="AC23" s="208" t="s">
        <v>702</v>
      </c>
      <c r="AD23">
        <f t="shared" si="1"/>
        <v>8760</v>
      </c>
      <c r="AE23">
        <f>SUMPRODUCT(J23:Y23,電気使用量!$D$6:$S$6)</f>
        <v>0</v>
      </c>
      <c r="AF23">
        <f t="shared" si="2"/>
        <v>0</v>
      </c>
      <c r="AG23">
        <f t="shared" si="3"/>
        <v>0</v>
      </c>
      <c r="AH23">
        <f>SUMPRODUCT(J23:Y23,電気使用量!$D$7:$S$7)</f>
        <v>0</v>
      </c>
      <c r="AI23">
        <f t="shared" si="4"/>
        <v>0</v>
      </c>
      <c r="AJ23">
        <f t="shared" si="5"/>
        <v>0</v>
      </c>
    </row>
    <row r="24" spans="1:36" ht="21" customHeight="1">
      <c r="A24" s="101">
        <v>16</v>
      </c>
      <c r="B24" s="102"/>
      <c r="C24" s="102"/>
      <c r="D24" s="102"/>
      <c r="E24" s="102"/>
      <c r="F24" s="102">
        <v>60</v>
      </c>
      <c r="G24" s="102">
        <v>5</v>
      </c>
      <c r="H24" s="102">
        <v>1</v>
      </c>
      <c r="I24" s="102" t="s">
        <v>198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>
        <v>4</v>
      </c>
      <c r="Y24" s="102"/>
      <c r="Z24" s="102"/>
      <c r="AA24" s="135"/>
      <c r="AB24" s="102">
        <f t="shared" si="0"/>
        <v>4</v>
      </c>
      <c r="AD24">
        <f t="shared" si="1"/>
        <v>300</v>
      </c>
      <c r="AE24">
        <f>SUMPRODUCT(J24:Y24,電気使用量!$D$6:$S$6)</f>
        <v>216</v>
      </c>
      <c r="AF24">
        <f t="shared" si="2"/>
        <v>0.216</v>
      </c>
      <c r="AG24">
        <f t="shared" si="3"/>
        <v>64.8</v>
      </c>
      <c r="AH24">
        <f>SUMPRODUCT(J24:Y24,電気使用量!$D$7:$S$7)</f>
        <v>0</v>
      </c>
      <c r="AI24">
        <f t="shared" si="4"/>
        <v>0</v>
      </c>
      <c r="AJ24">
        <f t="shared" si="5"/>
        <v>0</v>
      </c>
    </row>
    <row r="25" spans="1:36" ht="21" customHeight="1">
      <c r="A25" s="101">
        <v>17</v>
      </c>
      <c r="B25" s="102"/>
      <c r="C25" s="102"/>
      <c r="D25" s="102"/>
      <c r="E25" s="102"/>
      <c r="F25" s="102">
        <v>80</v>
      </c>
      <c r="G25" s="102">
        <v>0.1</v>
      </c>
      <c r="H25" s="102">
        <v>2</v>
      </c>
      <c r="I25" s="102" t="s">
        <v>247</v>
      </c>
      <c r="J25" s="102"/>
      <c r="K25" s="102"/>
      <c r="L25" s="102"/>
      <c r="M25" s="102"/>
      <c r="N25" s="102">
        <v>2</v>
      </c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>
        <f t="shared" si="0"/>
        <v>2</v>
      </c>
      <c r="AD25">
        <f t="shared" si="1"/>
        <v>8</v>
      </c>
      <c r="AE25">
        <f>SUMPRODUCT(J25:Y25,電気使用量!$D$6:$S$6)</f>
        <v>82</v>
      </c>
      <c r="AF25">
        <f t="shared" si="2"/>
        <v>8.2000000000000003E-2</v>
      </c>
      <c r="AG25">
        <f t="shared" si="3"/>
        <v>0.65600000000000003</v>
      </c>
      <c r="AH25">
        <f>SUMPRODUCT(J25:Y25,電気使用量!$D$7:$S$7)</f>
        <v>0</v>
      </c>
      <c r="AI25">
        <f t="shared" si="4"/>
        <v>0</v>
      </c>
      <c r="AJ25">
        <f t="shared" si="5"/>
        <v>0</v>
      </c>
    </row>
    <row r="26" spans="1:36" ht="21" customHeight="1">
      <c r="A26" s="101">
        <v>18</v>
      </c>
      <c r="B26" s="102"/>
      <c r="C26" s="102"/>
      <c r="D26" s="102"/>
      <c r="E26" s="102"/>
      <c r="F26" s="102">
        <v>0</v>
      </c>
      <c r="G26" s="102">
        <v>0</v>
      </c>
      <c r="H26" s="102">
        <v>2</v>
      </c>
      <c r="I26" s="102" t="s">
        <v>248</v>
      </c>
      <c r="J26" s="102">
        <v>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>
        <v>1</v>
      </c>
      <c r="AA26" s="102" t="s">
        <v>242</v>
      </c>
      <c r="AB26" s="102">
        <f t="shared" si="0"/>
        <v>5</v>
      </c>
      <c r="AC26" s="171" t="s">
        <v>699</v>
      </c>
      <c r="AD26">
        <f t="shared" si="1"/>
        <v>0</v>
      </c>
      <c r="AE26">
        <f>SUMPRODUCT(J26:Y26,電気使用量!$D$6:$S$6)</f>
        <v>312</v>
      </c>
      <c r="AF26">
        <f t="shared" si="2"/>
        <v>0.312</v>
      </c>
      <c r="AG26">
        <f t="shared" si="3"/>
        <v>0</v>
      </c>
      <c r="AH26">
        <f>SUMPRODUCT(J26:Y26,電気使用量!$D$7:$S$7)</f>
        <v>0</v>
      </c>
      <c r="AI26">
        <f t="shared" si="4"/>
        <v>0</v>
      </c>
      <c r="AJ26">
        <f t="shared" si="5"/>
        <v>0</v>
      </c>
    </row>
    <row r="27" spans="1:36" ht="21" customHeight="1">
      <c r="A27" s="101">
        <v>19</v>
      </c>
      <c r="B27" s="102"/>
      <c r="C27" s="102"/>
      <c r="D27" s="102"/>
      <c r="E27" s="102"/>
      <c r="F27" s="102">
        <v>359</v>
      </c>
      <c r="G27" s="102">
        <v>8</v>
      </c>
      <c r="H27" s="102">
        <v>2</v>
      </c>
      <c r="I27" s="102" t="s">
        <v>249</v>
      </c>
      <c r="J27" s="102">
        <v>6</v>
      </c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>
        <f t="shared" si="0"/>
        <v>6</v>
      </c>
      <c r="AD27">
        <f t="shared" si="1"/>
        <v>2872</v>
      </c>
      <c r="AE27">
        <f>SUMPRODUCT(J27:Y27,電気使用量!$D$6:$S$6)</f>
        <v>468</v>
      </c>
      <c r="AF27">
        <f t="shared" si="2"/>
        <v>0.46800000000000003</v>
      </c>
      <c r="AG27">
        <f t="shared" si="3"/>
        <v>1344.096</v>
      </c>
      <c r="AH27">
        <f>SUMPRODUCT(J27:Y27,電気使用量!$D$7:$S$7)</f>
        <v>0</v>
      </c>
      <c r="AI27">
        <f t="shared" si="4"/>
        <v>0</v>
      </c>
      <c r="AJ27">
        <f t="shared" si="5"/>
        <v>0</v>
      </c>
    </row>
    <row r="28" spans="1:36" ht="21" customHeight="1">
      <c r="A28" s="101">
        <v>20</v>
      </c>
      <c r="B28" s="102"/>
      <c r="C28" s="102"/>
      <c r="D28" s="102"/>
      <c r="E28" s="102"/>
      <c r="F28" s="102">
        <v>0</v>
      </c>
      <c r="G28" s="102">
        <v>0</v>
      </c>
      <c r="H28" s="102">
        <v>2</v>
      </c>
      <c r="I28" s="102" t="s">
        <v>241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>
        <v>1</v>
      </c>
      <c r="AA28" s="102" t="s">
        <v>242</v>
      </c>
      <c r="AB28" s="102">
        <f t="shared" si="0"/>
        <v>1</v>
      </c>
      <c r="AC28" s="171" t="s">
        <v>699</v>
      </c>
      <c r="AD28">
        <f t="shared" si="1"/>
        <v>0</v>
      </c>
      <c r="AE28">
        <f>SUMPRODUCT(J28:Y28,電気使用量!$D$6:$S$6)</f>
        <v>0</v>
      </c>
      <c r="AF28">
        <f t="shared" si="2"/>
        <v>0</v>
      </c>
      <c r="AG28">
        <f t="shared" si="3"/>
        <v>0</v>
      </c>
      <c r="AH28">
        <f>SUMPRODUCT(J28:Y28,電気使用量!$D$7:$S$7)</f>
        <v>0</v>
      </c>
      <c r="AI28">
        <f t="shared" si="4"/>
        <v>0</v>
      </c>
      <c r="AJ28">
        <f t="shared" si="5"/>
        <v>0</v>
      </c>
    </row>
    <row r="29" spans="1:36" ht="21" customHeight="1">
      <c r="A29" s="101">
        <v>21</v>
      </c>
      <c r="B29" s="102"/>
      <c r="C29" s="102"/>
      <c r="D29" s="102"/>
      <c r="E29" s="102"/>
      <c r="F29" s="102">
        <v>365</v>
      </c>
      <c r="G29" s="102">
        <v>24</v>
      </c>
      <c r="H29" s="102">
        <v>2</v>
      </c>
      <c r="I29" s="102" t="s">
        <v>241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>
        <v>1</v>
      </c>
      <c r="AA29" s="102" t="s">
        <v>245</v>
      </c>
      <c r="AB29" s="102">
        <f t="shared" si="0"/>
        <v>1</v>
      </c>
      <c r="AC29" s="208" t="s">
        <v>702</v>
      </c>
      <c r="AD29">
        <f t="shared" si="1"/>
        <v>8760</v>
      </c>
      <c r="AE29">
        <f>SUMPRODUCT(J29:Y29,電気使用量!$D$6:$S$6)</f>
        <v>0</v>
      </c>
      <c r="AF29">
        <f t="shared" si="2"/>
        <v>0</v>
      </c>
      <c r="AG29">
        <f t="shared" si="3"/>
        <v>0</v>
      </c>
      <c r="AH29">
        <f>SUMPRODUCT(J29:Y29,電気使用量!$D$7:$S$7)</f>
        <v>0</v>
      </c>
      <c r="AI29">
        <f t="shared" si="4"/>
        <v>0</v>
      </c>
      <c r="AJ29">
        <f t="shared" si="5"/>
        <v>0</v>
      </c>
    </row>
    <row r="30" spans="1:36" ht="21" customHeight="1">
      <c r="A30" s="101">
        <v>22</v>
      </c>
      <c r="B30" s="102"/>
      <c r="C30" s="102"/>
      <c r="D30" s="102"/>
      <c r="E30" s="102"/>
      <c r="F30" s="102">
        <v>359</v>
      </c>
      <c r="G30" s="102">
        <v>0.5</v>
      </c>
      <c r="H30" s="102">
        <v>2</v>
      </c>
      <c r="I30" s="102" t="s">
        <v>234</v>
      </c>
      <c r="J30" s="102"/>
      <c r="K30" s="102"/>
      <c r="L30" s="102"/>
      <c r="M30" s="102"/>
      <c r="N30" s="102"/>
      <c r="O30" s="102"/>
      <c r="P30" s="102"/>
      <c r="Q30" s="102"/>
      <c r="R30" s="102">
        <v>1</v>
      </c>
      <c r="S30" s="102"/>
      <c r="T30" s="102"/>
      <c r="U30" s="102"/>
      <c r="V30" s="102"/>
      <c r="W30" s="102"/>
      <c r="X30" s="102"/>
      <c r="Y30" s="102"/>
      <c r="Z30" s="102"/>
      <c r="AA30" s="102"/>
      <c r="AB30" s="102">
        <f t="shared" si="0"/>
        <v>1</v>
      </c>
      <c r="AD30">
        <f t="shared" si="1"/>
        <v>179.5</v>
      </c>
      <c r="AE30">
        <f>SUMPRODUCT(J30:Y30,電気使用量!$D$6:$S$6)</f>
        <v>44</v>
      </c>
      <c r="AF30">
        <f t="shared" si="2"/>
        <v>4.3999999999999997E-2</v>
      </c>
      <c r="AG30">
        <f t="shared" si="3"/>
        <v>7.8979999999999997</v>
      </c>
      <c r="AH30">
        <f>SUMPRODUCT(J30:Y30,電気使用量!$D$7:$S$7)</f>
        <v>0</v>
      </c>
      <c r="AI30">
        <f t="shared" si="4"/>
        <v>0</v>
      </c>
      <c r="AJ30">
        <f t="shared" si="5"/>
        <v>0</v>
      </c>
    </row>
    <row r="31" spans="1:36">
      <c r="A31" s="101">
        <v>23</v>
      </c>
      <c r="B31" s="102"/>
      <c r="C31" s="102"/>
      <c r="D31" s="102"/>
      <c r="E31" s="102"/>
      <c r="F31" s="102">
        <v>359</v>
      </c>
      <c r="G31" s="102">
        <v>1</v>
      </c>
      <c r="H31" s="102">
        <v>2</v>
      </c>
      <c r="I31" s="102" t="s">
        <v>237</v>
      </c>
      <c r="J31" s="102"/>
      <c r="K31" s="102"/>
      <c r="L31" s="102"/>
      <c r="M31" s="102"/>
      <c r="N31" s="102"/>
      <c r="O31" s="102"/>
      <c r="P31" s="102"/>
      <c r="Q31" s="102"/>
      <c r="R31" s="102">
        <v>1</v>
      </c>
      <c r="S31" s="102"/>
      <c r="T31" s="102">
        <v>1</v>
      </c>
      <c r="U31" s="102"/>
      <c r="V31" s="102"/>
      <c r="W31" s="102"/>
      <c r="X31" s="102"/>
      <c r="Y31" s="102">
        <v>1</v>
      </c>
      <c r="Z31" s="102"/>
      <c r="AA31" s="102"/>
      <c r="AB31" s="102">
        <f t="shared" si="0"/>
        <v>3</v>
      </c>
      <c r="AD31">
        <f t="shared" si="1"/>
        <v>359</v>
      </c>
      <c r="AE31">
        <f>SUMPRODUCT(J31:Y31,電気使用量!$D$6:$S$6)</f>
        <v>85</v>
      </c>
      <c r="AF31">
        <f t="shared" si="2"/>
        <v>8.5000000000000006E-2</v>
      </c>
      <c r="AG31">
        <f t="shared" si="3"/>
        <v>30.515000000000001</v>
      </c>
      <c r="AH31">
        <f>SUMPRODUCT(J31:Y31,電気使用量!$D$7:$S$7)</f>
        <v>0</v>
      </c>
      <c r="AI31">
        <f t="shared" si="4"/>
        <v>0</v>
      </c>
      <c r="AJ31">
        <f t="shared" si="5"/>
        <v>0</v>
      </c>
    </row>
    <row r="32" spans="1:36">
      <c r="A32" s="101">
        <v>24</v>
      </c>
      <c r="B32" s="102"/>
      <c r="C32" s="102"/>
      <c r="D32" s="102"/>
      <c r="E32" s="102"/>
      <c r="F32" s="102">
        <v>359</v>
      </c>
      <c r="G32" s="102">
        <v>1</v>
      </c>
      <c r="H32" s="102">
        <v>2</v>
      </c>
      <c r="I32" s="102" t="s">
        <v>238</v>
      </c>
      <c r="J32" s="102"/>
      <c r="K32" s="102"/>
      <c r="L32" s="102"/>
      <c r="M32" s="102"/>
      <c r="N32" s="102"/>
      <c r="O32" s="102"/>
      <c r="P32" s="102"/>
      <c r="Q32" s="102"/>
      <c r="R32" s="102">
        <v>1</v>
      </c>
      <c r="S32" s="102"/>
      <c r="T32" s="102">
        <v>1</v>
      </c>
      <c r="U32" s="102"/>
      <c r="V32" s="102"/>
      <c r="W32" s="102"/>
      <c r="X32" s="102"/>
      <c r="Y32" s="102">
        <v>1</v>
      </c>
      <c r="Z32" s="102"/>
      <c r="AA32" s="102"/>
      <c r="AB32" s="102">
        <f t="shared" si="0"/>
        <v>3</v>
      </c>
      <c r="AD32">
        <f t="shared" si="1"/>
        <v>359</v>
      </c>
      <c r="AE32">
        <f>SUMPRODUCT(J32:Y32,電気使用量!$D$6:$S$6)</f>
        <v>85</v>
      </c>
      <c r="AF32">
        <f t="shared" si="2"/>
        <v>8.5000000000000006E-2</v>
      </c>
      <c r="AG32">
        <f t="shared" si="3"/>
        <v>30.515000000000001</v>
      </c>
      <c r="AH32">
        <f>SUMPRODUCT(J32:Y32,電気使用量!$D$7:$S$7)</f>
        <v>0</v>
      </c>
      <c r="AI32">
        <f t="shared" si="4"/>
        <v>0</v>
      </c>
      <c r="AJ32">
        <f t="shared" si="5"/>
        <v>0</v>
      </c>
    </row>
    <row r="33" spans="1:36">
      <c r="A33" s="101">
        <v>25</v>
      </c>
      <c r="B33" s="102"/>
      <c r="C33" s="102"/>
      <c r="D33" s="102"/>
      <c r="E33" s="102"/>
      <c r="F33" s="102">
        <v>359</v>
      </c>
      <c r="G33" s="102">
        <v>8</v>
      </c>
      <c r="H33" s="102">
        <v>2</v>
      </c>
      <c r="I33" s="102" t="s">
        <v>250</v>
      </c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>
        <v>1</v>
      </c>
      <c r="U33" s="102"/>
      <c r="V33" s="102"/>
      <c r="W33" s="102"/>
      <c r="X33" s="102"/>
      <c r="Y33" s="102"/>
      <c r="Z33" s="102">
        <v>2</v>
      </c>
      <c r="AA33" s="102" t="s">
        <v>242</v>
      </c>
      <c r="AB33" s="102">
        <f t="shared" si="0"/>
        <v>3</v>
      </c>
      <c r="AC33" s="171" t="s">
        <v>703</v>
      </c>
      <c r="AD33">
        <f t="shared" si="1"/>
        <v>2872</v>
      </c>
      <c r="AE33">
        <f>SUMPRODUCT(J33:Y33,電気使用量!$D$6:$S$6)</f>
        <v>22</v>
      </c>
      <c r="AF33">
        <f t="shared" si="2"/>
        <v>2.1999999999999999E-2</v>
      </c>
      <c r="AG33">
        <f t="shared" si="3"/>
        <v>63.183999999999997</v>
      </c>
      <c r="AH33">
        <f>SUMPRODUCT(J33:Y33,電気使用量!$D$7:$S$7)</f>
        <v>0</v>
      </c>
      <c r="AI33">
        <f t="shared" si="4"/>
        <v>0</v>
      </c>
      <c r="AJ33">
        <f t="shared" si="5"/>
        <v>0</v>
      </c>
    </row>
    <row r="34" spans="1:36">
      <c r="A34" s="101">
        <v>26</v>
      </c>
      <c r="B34" s="102"/>
      <c r="C34" s="102"/>
      <c r="D34" s="102"/>
      <c r="E34" s="102"/>
      <c r="F34" s="102">
        <v>0</v>
      </c>
      <c r="G34" s="102">
        <v>0</v>
      </c>
      <c r="H34" s="102">
        <v>2</v>
      </c>
      <c r="I34" s="102" t="s">
        <v>241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>
        <v>1</v>
      </c>
      <c r="AA34" s="102" t="s">
        <v>242</v>
      </c>
      <c r="AB34" s="102">
        <f t="shared" si="0"/>
        <v>1</v>
      </c>
      <c r="AC34" s="171" t="s">
        <v>699</v>
      </c>
      <c r="AD34">
        <f t="shared" si="1"/>
        <v>0</v>
      </c>
      <c r="AE34">
        <f>SUMPRODUCT(J34:Y34,電気使用量!$D$6:$S$6)</f>
        <v>0</v>
      </c>
      <c r="AF34">
        <f t="shared" si="2"/>
        <v>0</v>
      </c>
      <c r="AG34">
        <f t="shared" si="3"/>
        <v>0</v>
      </c>
      <c r="AH34">
        <f>SUMPRODUCT(J34:Y34,電気使用量!$D$7:$S$7)</f>
        <v>0</v>
      </c>
      <c r="AI34">
        <f t="shared" si="4"/>
        <v>0</v>
      </c>
      <c r="AJ34">
        <f t="shared" si="5"/>
        <v>0</v>
      </c>
    </row>
    <row r="35" spans="1:36">
      <c r="A35" s="101">
        <v>27</v>
      </c>
      <c r="B35" s="102"/>
      <c r="C35" s="102"/>
      <c r="D35" s="102"/>
      <c r="E35" s="102"/>
      <c r="F35" s="102">
        <v>359</v>
      </c>
      <c r="G35" s="102">
        <v>8</v>
      </c>
      <c r="H35" s="102">
        <v>2</v>
      </c>
      <c r="I35" s="102" t="s">
        <v>251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>
        <v>1</v>
      </c>
      <c r="U35" s="102"/>
      <c r="V35" s="102"/>
      <c r="W35" s="102"/>
      <c r="X35" s="102"/>
      <c r="Y35" s="102"/>
      <c r="Z35" s="102">
        <v>2</v>
      </c>
      <c r="AA35" s="102" t="s">
        <v>242</v>
      </c>
      <c r="AB35" s="102">
        <f t="shared" si="0"/>
        <v>3</v>
      </c>
      <c r="AC35" s="171" t="s">
        <v>703</v>
      </c>
      <c r="AD35">
        <f t="shared" si="1"/>
        <v>2872</v>
      </c>
      <c r="AE35">
        <f>SUMPRODUCT(J35:Y35,電気使用量!$D$6:$S$6)</f>
        <v>22</v>
      </c>
      <c r="AF35">
        <f t="shared" si="2"/>
        <v>2.1999999999999999E-2</v>
      </c>
      <c r="AG35">
        <f t="shared" si="3"/>
        <v>63.183999999999997</v>
      </c>
      <c r="AH35">
        <f>SUMPRODUCT(J35:Y35,電気使用量!$D$7:$S$7)</f>
        <v>0</v>
      </c>
      <c r="AI35">
        <f t="shared" si="4"/>
        <v>0</v>
      </c>
      <c r="AJ35">
        <f t="shared" si="5"/>
        <v>0</v>
      </c>
    </row>
    <row r="36" spans="1:36">
      <c r="A36" s="101">
        <v>28</v>
      </c>
      <c r="B36" s="102"/>
      <c r="C36" s="102"/>
      <c r="D36" s="102"/>
      <c r="E36" s="102"/>
      <c r="F36" s="102">
        <v>0</v>
      </c>
      <c r="G36" s="102">
        <v>0</v>
      </c>
      <c r="H36" s="102">
        <v>2</v>
      </c>
      <c r="I36" s="102" t="s">
        <v>241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>
        <v>1</v>
      </c>
      <c r="AA36" s="102" t="s">
        <v>242</v>
      </c>
      <c r="AB36" s="102">
        <f t="shared" si="0"/>
        <v>1</v>
      </c>
      <c r="AC36" s="171" t="s">
        <v>699</v>
      </c>
      <c r="AD36">
        <f t="shared" si="1"/>
        <v>0</v>
      </c>
      <c r="AE36">
        <f>SUMPRODUCT(J36:Y36,電気使用量!$D$6:$S$6)</f>
        <v>0</v>
      </c>
      <c r="AF36">
        <f t="shared" si="2"/>
        <v>0</v>
      </c>
      <c r="AG36">
        <f t="shared" si="3"/>
        <v>0</v>
      </c>
      <c r="AH36">
        <f>SUMPRODUCT(J36:Y36,電気使用量!$D$7:$S$7)</f>
        <v>0</v>
      </c>
      <c r="AI36">
        <f t="shared" si="4"/>
        <v>0</v>
      </c>
      <c r="AJ36">
        <f t="shared" si="5"/>
        <v>0</v>
      </c>
    </row>
    <row r="37" spans="1:36">
      <c r="A37" s="101">
        <v>29</v>
      </c>
      <c r="B37" s="102"/>
      <c r="C37" s="102"/>
      <c r="D37" s="102"/>
      <c r="E37" s="102"/>
      <c r="F37" s="102">
        <v>359</v>
      </c>
      <c r="G37" s="102">
        <v>2</v>
      </c>
      <c r="H37" s="102">
        <v>2</v>
      </c>
      <c r="I37" s="102" t="s">
        <v>252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203">
        <v>2</v>
      </c>
      <c r="W37" s="102"/>
      <c r="X37" s="102"/>
      <c r="Y37" s="102"/>
      <c r="Z37" s="102"/>
      <c r="AA37" s="102" t="s">
        <v>242</v>
      </c>
      <c r="AB37" s="102">
        <f t="shared" si="0"/>
        <v>2</v>
      </c>
      <c r="AC37" s="171" t="s">
        <v>704</v>
      </c>
      <c r="AD37">
        <f t="shared" si="1"/>
        <v>718</v>
      </c>
      <c r="AE37">
        <f>SUMPRODUCT(J37:Y37,電気使用量!$D$6:$S$6)</f>
        <v>216</v>
      </c>
      <c r="AF37">
        <f t="shared" si="2"/>
        <v>0.216</v>
      </c>
      <c r="AG37">
        <f t="shared" si="3"/>
        <v>155.08799999999999</v>
      </c>
      <c r="AH37">
        <f>SUMPRODUCT(J37:Y37,電気使用量!$D$7:$S$7)</f>
        <v>0</v>
      </c>
      <c r="AI37">
        <f t="shared" si="4"/>
        <v>0</v>
      </c>
      <c r="AJ37">
        <f t="shared" si="5"/>
        <v>0</v>
      </c>
    </row>
    <row r="38" spans="1:36">
      <c r="A38" s="101">
        <v>30</v>
      </c>
      <c r="B38" s="102"/>
      <c r="C38" s="102"/>
      <c r="D38" s="102"/>
      <c r="E38" s="102"/>
      <c r="F38" s="102">
        <v>0</v>
      </c>
      <c r="G38" s="102">
        <v>0</v>
      </c>
      <c r="H38" s="102">
        <v>2</v>
      </c>
      <c r="I38" s="102" t="s">
        <v>241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>
        <v>1</v>
      </c>
      <c r="AA38" s="102" t="s">
        <v>242</v>
      </c>
      <c r="AB38" s="102">
        <f t="shared" si="0"/>
        <v>1</v>
      </c>
      <c r="AC38" s="171" t="s">
        <v>699</v>
      </c>
      <c r="AD38">
        <f t="shared" si="1"/>
        <v>0</v>
      </c>
      <c r="AE38">
        <f>SUMPRODUCT(J38:Y38,電気使用量!$D$6:$S$6)</f>
        <v>0</v>
      </c>
      <c r="AF38">
        <f t="shared" si="2"/>
        <v>0</v>
      </c>
      <c r="AG38">
        <f t="shared" si="3"/>
        <v>0</v>
      </c>
      <c r="AH38">
        <f>SUMPRODUCT(J38:Y38,電気使用量!$D$7:$S$7)</f>
        <v>0</v>
      </c>
      <c r="AI38">
        <f t="shared" si="4"/>
        <v>0</v>
      </c>
      <c r="AJ38">
        <f t="shared" si="5"/>
        <v>0</v>
      </c>
    </row>
    <row r="39" spans="1:36">
      <c r="A39" s="101">
        <v>31</v>
      </c>
      <c r="B39" s="102"/>
      <c r="C39" s="102"/>
      <c r="D39" s="102"/>
      <c r="E39" s="102"/>
      <c r="F39" s="102">
        <v>359</v>
      </c>
      <c r="G39" s="102">
        <v>4</v>
      </c>
      <c r="H39" s="102">
        <v>2</v>
      </c>
      <c r="I39" s="102" t="s">
        <v>253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203">
        <v>4</v>
      </c>
      <c r="W39" s="102"/>
      <c r="X39" s="102"/>
      <c r="Y39" s="102"/>
      <c r="Z39" s="102"/>
      <c r="AA39" s="102" t="s">
        <v>242</v>
      </c>
      <c r="AB39" s="102">
        <f t="shared" si="0"/>
        <v>4</v>
      </c>
      <c r="AC39" s="171" t="s">
        <v>700</v>
      </c>
      <c r="AD39">
        <f t="shared" si="1"/>
        <v>1436</v>
      </c>
      <c r="AE39">
        <f>SUMPRODUCT(J39:Y39,電気使用量!$D$6:$S$6)</f>
        <v>432</v>
      </c>
      <c r="AF39">
        <f t="shared" si="2"/>
        <v>0.432</v>
      </c>
      <c r="AG39">
        <f t="shared" si="3"/>
        <v>620.35199999999998</v>
      </c>
      <c r="AH39">
        <f>SUMPRODUCT(J39:Y39,電気使用量!$D$7:$S$7)</f>
        <v>0</v>
      </c>
      <c r="AI39">
        <f t="shared" si="4"/>
        <v>0</v>
      </c>
      <c r="AJ39">
        <f t="shared" si="5"/>
        <v>0</v>
      </c>
    </row>
    <row r="40" spans="1:36">
      <c r="A40" s="101">
        <v>32</v>
      </c>
      <c r="B40" s="102"/>
      <c r="C40" s="102"/>
      <c r="D40" s="102"/>
      <c r="E40" s="102"/>
      <c r="F40" s="102">
        <v>359</v>
      </c>
      <c r="G40" s="102">
        <v>4</v>
      </c>
      <c r="H40" s="102">
        <v>2</v>
      </c>
      <c r="I40" s="102" t="s">
        <v>241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>
        <v>4</v>
      </c>
      <c r="Z40" s="102"/>
      <c r="AA40" s="133"/>
      <c r="AB40" s="102">
        <f t="shared" si="0"/>
        <v>4</v>
      </c>
      <c r="AD40">
        <f t="shared" si="1"/>
        <v>1436</v>
      </c>
      <c r="AE40">
        <f>SUMPRODUCT(J40:Y40,電気使用量!$D$6:$S$6)</f>
        <v>76</v>
      </c>
      <c r="AF40">
        <f t="shared" si="2"/>
        <v>7.5999999999999998E-2</v>
      </c>
      <c r="AG40">
        <f t="shared" si="3"/>
        <v>109.136</v>
      </c>
      <c r="AH40">
        <f>SUMPRODUCT(J40:Y40,電気使用量!$D$7:$S$7)</f>
        <v>0</v>
      </c>
      <c r="AI40">
        <f t="shared" si="4"/>
        <v>0</v>
      </c>
      <c r="AJ40">
        <f t="shared" si="5"/>
        <v>0</v>
      </c>
    </row>
    <row r="41" spans="1:36">
      <c r="A41" s="101">
        <v>33</v>
      </c>
      <c r="B41" s="102"/>
      <c r="C41" s="102"/>
      <c r="D41" s="102"/>
      <c r="E41" s="102"/>
      <c r="F41" s="102">
        <v>365</v>
      </c>
      <c r="G41" s="102">
        <v>24</v>
      </c>
      <c r="H41" s="102">
        <v>2</v>
      </c>
      <c r="I41" s="102" t="s">
        <v>241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>
        <v>1</v>
      </c>
      <c r="AA41" s="102" t="s">
        <v>242</v>
      </c>
      <c r="AB41" s="102">
        <f t="shared" si="0"/>
        <v>1</v>
      </c>
      <c r="AC41" s="208" t="s">
        <v>702</v>
      </c>
      <c r="AD41">
        <f t="shared" si="1"/>
        <v>8760</v>
      </c>
      <c r="AE41">
        <f>SUMPRODUCT(J41:Y41,電気使用量!$D$6:$S$6)</f>
        <v>0</v>
      </c>
      <c r="AF41">
        <f t="shared" si="2"/>
        <v>0</v>
      </c>
      <c r="AG41">
        <f t="shared" si="3"/>
        <v>0</v>
      </c>
      <c r="AH41">
        <f>SUMPRODUCT(J41:Y41,電気使用量!$D$7:$S$7)</f>
        <v>0</v>
      </c>
      <c r="AI41">
        <f t="shared" si="4"/>
        <v>0</v>
      </c>
      <c r="AJ41">
        <f t="shared" si="5"/>
        <v>0</v>
      </c>
    </row>
    <row r="42" spans="1:36">
      <c r="A42" s="101">
        <v>34</v>
      </c>
      <c r="B42" s="102"/>
      <c r="C42" s="102"/>
      <c r="D42" s="102"/>
      <c r="E42" s="102"/>
      <c r="F42" s="102">
        <v>0</v>
      </c>
      <c r="G42" s="102">
        <v>0</v>
      </c>
      <c r="H42" s="102">
        <v>2</v>
      </c>
      <c r="I42" s="102" t="s">
        <v>241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32">
        <v>2</v>
      </c>
      <c r="AA42" s="102" t="s">
        <v>242</v>
      </c>
      <c r="AB42" s="102">
        <f t="shared" si="0"/>
        <v>2</v>
      </c>
      <c r="AC42" s="171" t="s">
        <v>699</v>
      </c>
      <c r="AD42">
        <f t="shared" si="1"/>
        <v>0</v>
      </c>
      <c r="AE42">
        <f>SUMPRODUCT(J42:Y42,電気使用量!$D$6:$S$6)</f>
        <v>0</v>
      </c>
      <c r="AF42">
        <f t="shared" si="2"/>
        <v>0</v>
      </c>
      <c r="AG42">
        <f t="shared" si="3"/>
        <v>0</v>
      </c>
      <c r="AH42">
        <f>SUMPRODUCT(J42:Y42,電気使用量!$D$7:$S$7)</f>
        <v>0</v>
      </c>
      <c r="AI42">
        <f t="shared" si="4"/>
        <v>0</v>
      </c>
      <c r="AJ42">
        <f t="shared" si="5"/>
        <v>0</v>
      </c>
    </row>
    <row r="43" spans="1:36">
      <c r="A43" s="101">
        <v>35</v>
      </c>
      <c r="B43" s="102"/>
      <c r="C43" s="102"/>
      <c r="D43" s="102"/>
      <c r="E43" s="102"/>
      <c r="F43" s="102">
        <v>365</v>
      </c>
      <c r="G43" s="102">
        <v>24</v>
      </c>
      <c r="H43" s="102" t="s">
        <v>254</v>
      </c>
      <c r="I43" s="102" t="s">
        <v>163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>
        <v>1</v>
      </c>
      <c r="U43" s="102"/>
      <c r="V43" s="102"/>
      <c r="W43" s="102"/>
      <c r="X43" s="102"/>
      <c r="Y43" s="102"/>
      <c r="Z43" s="102"/>
      <c r="AA43" s="102"/>
      <c r="AB43" s="102">
        <f t="shared" si="0"/>
        <v>1</v>
      </c>
      <c r="AD43">
        <f t="shared" si="1"/>
        <v>8760</v>
      </c>
      <c r="AE43">
        <f>SUMPRODUCT(J43:Y43,電気使用量!$D$6:$S$6)</f>
        <v>22</v>
      </c>
      <c r="AF43">
        <f t="shared" si="2"/>
        <v>2.1999999999999999E-2</v>
      </c>
      <c r="AG43">
        <f t="shared" si="3"/>
        <v>192.72</v>
      </c>
      <c r="AH43">
        <f>SUMPRODUCT(J43:Y43,電気使用量!$D$7:$S$7)</f>
        <v>0</v>
      </c>
      <c r="AI43">
        <f t="shared" si="4"/>
        <v>0</v>
      </c>
      <c r="AJ43">
        <f t="shared" si="5"/>
        <v>0</v>
      </c>
    </row>
    <row r="44" spans="1:36">
      <c r="A44" s="101">
        <v>36</v>
      </c>
      <c r="B44" s="102"/>
      <c r="C44" s="102"/>
      <c r="D44" s="102"/>
      <c r="E44" s="102"/>
      <c r="F44" s="102">
        <v>0</v>
      </c>
      <c r="G44" s="102">
        <v>0</v>
      </c>
      <c r="H44" s="102">
        <v>1</v>
      </c>
      <c r="I44" s="102" t="s">
        <v>200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>
        <v>1</v>
      </c>
      <c r="AA44" s="133" t="s">
        <v>242</v>
      </c>
      <c r="AB44" s="102">
        <f t="shared" si="0"/>
        <v>1</v>
      </c>
      <c r="AC44" s="171" t="s">
        <v>699</v>
      </c>
      <c r="AD44">
        <f t="shared" si="1"/>
        <v>0</v>
      </c>
      <c r="AE44">
        <f>SUMPRODUCT(J44:Y44,電気使用量!$D$6:$S$6)</f>
        <v>0</v>
      </c>
      <c r="AF44">
        <f t="shared" si="2"/>
        <v>0</v>
      </c>
      <c r="AG44">
        <f t="shared" si="3"/>
        <v>0</v>
      </c>
      <c r="AH44">
        <f>SUMPRODUCT(J44:Y44,電気使用量!$D$7:$S$7)</f>
        <v>0</v>
      </c>
      <c r="AI44">
        <f t="shared" si="4"/>
        <v>0</v>
      </c>
      <c r="AJ44">
        <f t="shared" si="5"/>
        <v>0</v>
      </c>
    </row>
    <row r="45" spans="1:36">
      <c r="A45" s="101">
        <v>37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</row>
    <row r="46" spans="1:36">
      <c r="A46" s="101">
        <v>38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D46" t="s">
        <v>108</v>
      </c>
      <c r="AF46">
        <f>SUM(AF9:AF44)</f>
        <v>4.6659999999999995</v>
      </c>
      <c r="AG46">
        <f t="shared" ref="AG46:AJ46" si="6">SUM(AG9:AG44)</f>
        <v>6712.9640000000027</v>
      </c>
      <c r="AI46">
        <f t="shared" si="6"/>
        <v>0</v>
      </c>
      <c r="AJ46">
        <f t="shared" si="6"/>
        <v>0</v>
      </c>
    </row>
    <row r="47" spans="1:36">
      <c r="A47" s="101">
        <v>39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</row>
    <row r="48" spans="1:36">
      <c r="A48" s="101">
        <v>40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35"/>
      <c r="AB48" s="102"/>
    </row>
    <row r="49" spans="1:28">
      <c r="A49" s="101">
        <v>41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</row>
    <row r="50" spans="1:28">
      <c r="A50" s="101">
        <v>42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</row>
    <row r="51" spans="1:28">
      <c r="A51" s="101">
        <v>43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</row>
    <row r="52" spans="1:28">
      <c r="A52" s="101">
        <v>44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</row>
    <row r="53" spans="1:28">
      <c r="A53" s="101">
        <v>45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</row>
    <row r="54" spans="1:28">
      <c r="A54" s="101">
        <v>46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</row>
    <row r="55" spans="1:28">
      <c r="A55" s="101">
        <v>47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</row>
    <row r="56" spans="1:28">
      <c r="A56" s="101">
        <v>48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</row>
    <row r="57" spans="1:28">
      <c r="A57" s="101">
        <v>49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</row>
    <row r="58" spans="1:28">
      <c r="J58">
        <f>SUM(J9:J57)</f>
        <v>28</v>
      </c>
      <c r="K58">
        <f t="shared" ref="K58:Y58" si="7">SUM(K9:K57)</f>
        <v>0</v>
      </c>
      <c r="L58">
        <f t="shared" si="7"/>
        <v>0</v>
      </c>
      <c r="M58">
        <f t="shared" si="7"/>
        <v>0</v>
      </c>
      <c r="N58">
        <f t="shared" si="7"/>
        <v>2</v>
      </c>
      <c r="O58">
        <f t="shared" si="7"/>
        <v>0</v>
      </c>
      <c r="P58">
        <f t="shared" si="7"/>
        <v>6</v>
      </c>
      <c r="Q58">
        <f t="shared" si="7"/>
        <v>0</v>
      </c>
      <c r="R58">
        <f t="shared" si="7"/>
        <v>6</v>
      </c>
      <c r="S58">
        <f t="shared" si="7"/>
        <v>0</v>
      </c>
      <c r="T58">
        <f t="shared" si="7"/>
        <v>10</v>
      </c>
      <c r="U58">
        <f t="shared" si="7"/>
        <v>0</v>
      </c>
      <c r="V58">
        <f t="shared" si="7"/>
        <v>11</v>
      </c>
      <c r="W58">
        <f t="shared" si="7"/>
        <v>0</v>
      </c>
      <c r="X58">
        <f t="shared" si="7"/>
        <v>4</v>
      </c>
      <c r="Y58">
        <f t="shared" si="7"/>
        <v>14</v>
      </c>
      <c r="Z58">
        <f>SUM(Z9:Z57)</f>
        <v>19</v>
      </c>
      <c r="AB58">
        <f>SUM(AB9:AB57)</f>
        <v>100</v>
      </c>
    </row>
  </sheetData>
  <mergeCells count="31">
    <mergeCell ref="P6:Q6"/>
    <mergeCell ref="R6:S6"/>
    <mergeCell ref="T6:U6"/>
    <mergeCell ref="V6:V8"/>
    <mergeCell ref="A2:I2"/>
    <mergeCell ref="A4:A8"/>
    <mergeCell ref="B4:E5"/>
    <mergeCell ref="F4:F8"/>
    <mergeCell ref="G4:G8"/>
    <mergeCell ref="H4:H8"/>
    <mergeCell ref="I4:I8"/>
    <mergeCell ref="B6:B8"/>
    <mergeCell ref="C6:C8"/>
    <mergeCell ref="D6:D8"/>
    <mergeCell ref="E6:E8"/>
    <mergeCell ref="W6:W8"/>
    <mergeCell ref="X6:X8"/>
    <mergeCell ref="Y6:Y8"/>
    <mergeCell ref="J6:K6"/>
    <mergeCell ref="AB4:AB8"/>
    <mergeCell ref="J5:M5"/>
    <mergeCell ref="N5:Q5"/>
    <mergeCell ref="R5:S5"/>
    <mergeCell ref="T5:U5"/>
    <mergeCell ref="J4:U4"/>
    <mergeCell ref="V4:W5"/>
    <mergeCell ref="X4:Y5"/>
    <mergeCell ref="Z4:Z8"/>
    <mergeCell ref="AA4:AA8"/>
    <mergeCell ref="L6:M6"/>
    <mergeCell ref="N6:O6"/>
  </mergeCells>
  <phoneticPr fontId="3"/>
  <pageMargins left="0.70866141732283472" right="0.31496062992125984" top="0.74803149606299213" bottom="0.74803149606299213" header="0.31496062992125984" footer="0.31496062992125984"/>
  <pageSetup paperSize="8" scale="48" orientation="landscape" r:id="rId1"/>
  <headerFooter>
    <oddHeader>&amp;R&amp;Z&amp;F&amp;A&amp;D&amp;T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baseType="lpstr" size="20">
      <vt:lpstr>第19号様式（使用照明器具提案書）</vt:lpstr>
      <vt:lpstr>第20号様式（事業費算出表）</vt:lpstr>
      <vt:lpstr>第21号様式（事業効果算出表）</vt:lpstr>
      <vt:lpstr>電気使用量</vt:lpstr>
      <vt:lpstr>白塚市民センター （R8.3.13修正報告）</vt:lpstr>
      <vt:lpstr>津西会館（R8.3.13修正報告）</vt:lpstr>
      <vt:lpstr>豊が丘会館（R8.3.13修正報告）</vt:lpstr>
      <vt:lpstr>敬和公民館（R8.3.13修正報告）</vt:lpstr>
      <vt:lpstr>上野公民館</vt:lpstr>
      <vt:lpstr>河芸図書館</vt:lpstr>
      <vt:lpstr>河芸保健センター（R8.3.12修正報告）  </vt:lpstr>
      <vt:lpstr>河芸庁舎・防災センター</vt:lpstr>
      <vt:lpstr>河芸分署</vt:lpstr>
      <vt:lpstr>アスト公共自転車等駐車場</vt:lpstr>
      <vt:lpstr>'第19号様式（使用照明器具提案書）'!Print_Area</vt:lpstr>
      <vt:lpstr>'第20号様式（事業費算出表）'!Print_Area</vt:lpstr>
      <vt:lpstr>'第21号様式（事業効果算出表）'!Print_Area</vt:lpstr>
      <vt:lpstr>電気使用量!Print_Area</vt:lpstr>
      <vt:lpstr>'第19号様式（使用照明器具提案書）'!Print_Titles</vt:lpstr>
      <vt:lpstr>'第20号様式（事業費算出表）'!Print_Titles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2026-04-20T01:31:57Z</cp:lastPrinted>
  <dcterms:created xsi:type="dcterms:W3CDTF">2026-01-15T07:33:56Z</dcterms:created>
  <dcterms:modified xsi:type="dcterms:W3CDTF">2026-05-12T07:58:03Z</dcterms:modified>
</cp:coreProperties>
</file>