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20" windowHeight="10125" activeTab="3"/>
  </bookViews>
  <sheets>
    <sheet name="H21貸借対照表" sheetId="1" r:id="rId1"/>
    <sheet name="H21行政コスト計算書" sheetId="2" r:id="rId2"/>
    <sheet name="H21資金収支計算書" sheetId="3" r:id="rId3"/>
    <sheet name="H21純資産変動計算書" sheetId="4" r:id="rId4"/>
  </sheets>
  <definedNames>
    <definedName name="_xlnm.Print_Area" localSheetId="0">'H21貸借対照表'!$A$1:$L$63</definedName>
  </definedNames>
  <calcPr fullCalcOnLoad="1"/>
</workbook>
</file>

<file path=xl/sharedStrings.xml><?xml version="1.0" encoding="utf-8"?>
<sst xmlns="http://schemas.openxmlformats.org/spreadsheetml/2006/main" count="252" uniqueCount="240">
  <si>
    <t xml:space="preserve">         棚卸資産</t>
  </si>
  <si>
    <t xml:space="preserve">      繰延資産</t>
  </si>
  <si>
    <t>勘定科目</t>
  </si>
  <si>
    <t>金額</t>
  </si>
  <si>
    <t>資産の部</t>
  </si>
  <si>
    <t>負債の部</t>
  </si>
  <si>
    <t>金融資産</t>
  </si>
  <si>
    <t>流動負債</t>
  </si>
  <si>
    <t>非金融資産</t>
  </si>
  <si>
    <t>金融資産合計</t>
  </si>
  <si>
    <t>非金融資産合計</t>
  </si>
  <si>
    <t>資産合計</t>
  </si>
  <si>
    <t>非流動負債</t>
  </si>
  <si>
    <t>流動負債合計</t>
  </si>
  <si>
    <t>非流動負債合計</t>
  </si>
  <si>
    <t>純資産</t>
  </si>
  <si>
    <t>純資産合計</t>
  </si>
  <si>
    <t>負債・純資産合計</t>
  </si>
  <si>
    <t>事業用資産</t>
  </si>
  <si>
    <t>インフラ資産</t>
  </si>
  <si>
    <t>負債の部合計</t>
  </si>
  <si>
    <t>事業用資産合計</t>
  </si>
  <si>
    <t>インフラ資産合計</t>
  </si>
  <si>
    <t>金融資産（資金以外）合計</t>
  </si>
  <si>
    <t>金融資産（資金以外）</t>
  </si>
  <si>
    <t>有形固定資産合計</t>
  </si>
  <si>
    <t>有形固定資産</t>
  </si>
  <si>
    <t>無形固定資産</t>
  </si>
  <si>
    <t>無形固定資産合計</t>
  </si>
  <si>
    <t>（開始時未分析残高）</t>
  </si>
  <si>
    <t>構成比</t>
  </si>
  <si>
    <t>土地</t>
  </si>
  <si>
    <t>立木竹</t>
  </si>
  <si>
    <t>建物</t>
  </si>
  <si>
    <t>工作物</t>
  </si>
  <si>
    <t>機械器具</t>
  </si>
  <si>
    <t>物品</t>
  </si>
  <si>
    <t>船舶</t>
  </si>
  <si>
    <t>航空機</t>
  </si>
  <si>
    <t>その他の有形固定資産</t>
  </si>
  <si>
    <t>建設仮勘定</t>
  </si>
  <si>
    <t>地上権</t>
  </si>
  <si>
    <t>著作権・特許権</t>
  </si>
  <si>
    <t>ソフトウェア</t>
  </si>
  <si>
    <t>電話加入権</t>
  </si>
  <si>
    <t xml:space="preserve">  その他の無形固定資産</t>
  </si>
  <si>
    <t>債権</t>
  </si>
  <si>
    <t xml:space="preserve">     税等未収金</t>
  </si>
  <si>
    <t xml:space="preserve">     未収金</t>
  </si>
  <si>
    <t xml:space="preserve">     貸付金</t>
  </si>
  <si>
    <t xml:space="preserve">     その他の債権</t>
  </si>
  <si>
    <t xml:space="preserve">     (控除)貸倒引当金</t>
  </si>
  <si>
    <t>有価証券</t>
  </si>
  <si>
    <t>投資等</t>
  </si>
  <si>
    <t xml:space="preserve">      　 財政調整基金</t>
  </si>
  <si>
    <t xml:space="preserve">       　減債基金</t>
  </si>
  <si>
    <t xml:space="preserve">      　 その他の基金・積立金</t>
  </si>
  <si>
    <t>資金</t>
  </si>
  <si>
    <t>未払金及び未払費用</t>
  </si>
  <si>
    <t>前受金及び前受収益</t>
  </si>
  <si>
    <t>賞与引当金</t>
  </si>
  <si>
    <t>預り金（保管金等）</t>
  </si>
  <si>
    <t>公債（短期）</t>
  </si>
  <si>
    <t>短期借入金</t>
  </si>
  <si>
    <t>その他の流動負債</t>
  </si>
  <si>
    <t>公債</t>
  </si>
  <si>
    <t>借入金</t>
  </si>
  <si>
    <t>責任準備金</t>
  </si>
  <si>
    <t>退職給付引当金</t>
  </si>
  <si>
    <t>その他の引当金</t>
  </si>
  <si>
    <t>その他の非流動負債</t>
  </si>
  <si>
    <t>資産形成充当財源</t>
  </si>
  <si>
    <t>財源</t>
  </si>
  <si>
    <t>その他の純資産</t>
  </si>
  <si>
    <t xml:space="preserve">     出資金</t>
  </si>
  <si>
    <t xml:space="preserve">     基金・積立金</t>
  </si>
  <si>
    <t xml:space="preserve">     その他の投資</t>
  </si>
  <si>
    <t>公共用財産用地</t>
  </si>
  <si>
    <t>公共用財産施設</t>
  </si>
  <si>
    <t>その他の公共用財産</t>
  </si>
  <si>
    <t>公共用財産建設仮勘定</t>
  </si>
  <si>
    <t>純経常費用（純行政コスト）</t>
  </si>
  <si>
    <t xml:space="preserve">   経常費用合計（総行政コスト）</t>
  </si>
  <si>
    <t xml:space="preserve">         ①人件費</t>
  </si>
  <si>
    <t xml:space="preserve">            議員歳費</t>
  </si>
  <si>
    <t xml:space="preserve">            職員給料</t>
  </si>
  <si>
    <t xml:space="preserve">            賞与引当金繰入</t>
  </si>
  <si>
    <t xml:space="preserve">            退職給付費用</t>
  </si>
  <si>
    <t xml:space="preserve">            その他の人件費</t>
  </si>
  <si>
    <t xml:space="preserve">         ②物件費</t>
  </si>
  <si>
    <t xml:space="preserve">            消耗品費</t>
  </si>
  <si>
    <t xml:space="preserve">            維持補修費</t>
  </si>
  <si>
    <t xml:space="preserve">            減価償却費</t>
  </si>
  <si>
    <t xml:space="preserve">            その他の物件費</t>
  </si>
  <si>
    <t xml:space="preserve">         ③経費</t>
  </si>
  <si>
    <t xml:space="preserve">            業務費</t>
  </si>
  <si>
    <t xml:space="preserve">            委託費</t>
  </si>
  <si>
    <t xml:space="preserve">            貸倒引当金繰入</t>
  </si>
  <si>
    <t xml:space="preserve">            その他の経費</t>
  </si>
  <si>
    <t xml:space="preserve">         ④業務関連費用</t>
  </si>
  <si>
    <t xml:space="preserve">            公債費（利払分）</t>
  </si>
  <si>
    <t xml:space="preserve">            借入金支払利息</t>
  </si>
  <si>
    <t xml:space="preserve">            資産売却損</t>
  </si>
  <si>
    <t xml:space="preserve">            その他の業務関連費用</t>
  </si>
  <si>
    <t xml:space="preserve">         ①他会計への移転支出</t>
  </si>
  <si>
    <t xml:space="preserve">         ②補助金等移転支出</t>
  </si>
  <si>
    <t xml:space="preserve">         ③社会保障関係費等移転支出</t>
  </si>
  <si>
    <t xml:space="preserve">         ④その他の移転支出</t>
  </si>
  <si>
    <t xml:space="preserve">   経常収益合計</t>
  </si>
  <si>
    <t xml:space="preserve">         ①業務収益</t>
  </si>
  <si>
    <t xml:space="preserve">            自己収入</t>
  </si>
  <si>
    <t xml:space="preserve">            その他の業務収益</t>
  </si>
  <si>
    <t xml:space="preserve">         ②業務関連収益</t>
  </si>
  <si>
    <t xml:space="preserve">            受取利息等</t>
  </si>
  <si>
    <t xml:space="preserve">            資産売却益</t>
  </si>
  <si>
    <t xml:space="preserve">            その他の業務関連収益</t>
  </si>
  <si>
    <t>経常業務費用</t>
  </si>
  <si>
    <t>移転支出</t>
  </si>
  <si>
    <t>移転支出合計</t>
  </si>
  <si>
    <t>経常業務費用合計</t>
  </si>
  <si>
    <t>経常業務収益</t>
  </si>
  <si>
    <t>単位：千円</t>
  </si>
  <si>
    <t>期末資金残高</t>
  </si>
  <si>
    <t xml:space="preserve">   期首資金残高</t>
  </si>
  <si>
    <t xml:space="preserve">            ①経常業務費用支出</t>
  </si>
  <si>
    <t xml:space="preserve">               人件費支出</t>
  </si>
  <si>
    <t xml:space="preserve">               物件費支出</t>
  </si>
  <si>
    <t xml:space="preserve">               経費支出</t>
  </si>
  <si>
    <t xml:space="preserve">               業務関連費用支出</t>
  </si>
  <si>
    <t xml:space="preserve">            ②移転支出</t>
  </si>
  <si>
    <t xml:space="preserve">               他会計への移転支出</t>
  </si>
  <si>
    <t xml:space="preserve">               補助金等移転支出</t>
  </si>
  <si>
    <t xml:space="preserve">               社会保障関係費等移転支出</t>
  </si>
  <si>
    <t xml:space="preserve">               その他の移転支出</t>
  </si>
  <si>
    <t xml:space="preserve">            ①租税収入</t>
  </si>
  <si>
    <t xml:space="preserve">            ②社会保険料収入</t>
  </si>
  <si>
    <t xml:space="preserve">            ③経常業務収益収入</t>
  </si>
  <si>
    <t xml:space="preserve">               業務収益収入</t>
  </si>
  <si>
    <t xml:space="preserve">               業務関連収益収入</t>
  </si>
  <si>
    <t xml:space="preserve">            ④移転収入</t>
  </si>
  <si>
    <t xml:space="preserve">               他会計からの移転収入</t>
  </si>
  <si>
    <t xml:space="preserve">               補助金等移転収入</t>
  </si>
  <si>
    <t xml:space="preserve">               その他の移転収入</t>
  </si>
  <si>
    <t xml:space="preserve">            ①固定資産形成支出</t>
  </si>
  <si>
    <t xml:space="preserve">            ②長期金融資産形成支出</t>
  </si>
  <si>
    <t xml:space="preserve">            ③その他の資本形成支出</t>
  </si>
  <si>
    <t xml:space="preserve">            ①固定資産売却収入</t>
  </si>
  <si>
    <t xml:space="preserve">            ②長期金融資産償還収入</t>
  </si>
  <si>
    <t xml:space="preserve">            ③その他の資本処分収入</t>
  </si>
  <si>
    <t xml:space="preserve">            ①支払利息支出</t>
  </si>
  <si>
    <t xml:space="preserve">               公債費（利払分）支出</t>
  </si>
  <si>
    <t xml:space="preserve">               借入金支払利息支出</t>
  </si>
  <si>
    <t xml:space="preserve">            ②元本償還支出</t>
  </si>
  <si>
    <t xml:space="preserve">               公債費（元本分）支出</t>
  </si>
  <si>
    <t xml:space="preserve">                  公債（短期）元本償還支出</t>
  </si>
  <si>
    <t xml:space="preserve">                  公債元本償還支出</t>
  </si>
  <si>
    <t xml:space="preserve">               借入金元本償還支出</t>
  </si>
  <si>
    <t xml:space="preserve">                  短期借入金元本償還支出</t>
  </si>
  <si>
    <t xml:space="preserve">                  借入金元本償還支出</t>
  </si>
  <si>
    <t xml:space="preserve">               その他の元本償還支出</t>
  </si>
  <si>
    <t xml:space="preserve">            ①公債発行収入</t>
  </si>
  <si>
    <t xml:space="preserve">               公債（短期）発行収入</t>
  </si>
  <si>
    <t xml:space="preserve">               公債発行収入</t>
  </si>
  <si>
    <t xml:space="preserve">            ②借入金収入</t>
  </si>
  <si>
    <t xml:space="preserve">               短期借入金収入</t>
  </si>
  <si>
    <t xml:space="preserve">               借入金収入</t>
  </si>
  <si>
    <t xml:space="preserve">            ③その他の財務的収入</t>
  </si>
  <si>
    <t xml:space="preserve">         経常的収入合計</t>
  </si>
  <si>
    <t xml:space="preserve">         経常的支出合計</t>
  </si>
  <si>
    <t xml:space="preserve">         財務的収入合計</t>
  </si>
  <si>
    <t xml:space="preserve">         財務的支出合計</t>
  </si>
  <si>
    <t>経常的収支</t>
  </si>
  <si>
    <t>資本的収支</t>
  </si>
  <si>
    <t>財務的収支</t>
  </si>
  <si>
    <t xml:space="preserve">      基礎的財政収支（経常的収支＋資本的収支）</t>
  </si>
  <si>
    <t xml:space="preserve">   当期資金収支額（基礎的財政収支＋財務的収支）</t>
  </si>
  <si>
    <t>当期末残高</t>
  </si>
  <si>
    <t xml:space="preserve">   前期末残高</t>
  </si>
  <si>
    <t xml:space="preserve">   当期変動額合計</t>
  </si>
  <si>
    <t xml:space="preserve">            ①純経常費用への財源措置</t>
  </si>
  <si>
    <t xml:space="preserve">            ②固定資産形成への財源措置</t>
  </si>
  <si>
    <t xml:space="preserve">               事業用資産形成への財源措置</t>
  </si>
  <si>
    <t xml:space="preserve">               インフラ資産形成への財源措置</t>
  </si>
  <si>
    <t xml:space="preserve">            ③長期金融資産形成への財源措置</t>
  </si>
  <si>
    <t xml:space="preserve">            ④その他の財源の使途</t>
  </si>
  <si>
    <t xml:space="preserve">               直接資本減耗</t>
  </si>
  <si>
    <t xml:space="preserve">               その他財源措置</t>
  </si>
  <si>
    <t xml:space="preserve">            ①税収</t>
  </si>
  <si>
    <t xml:space="preserve">            ②社会保険料</t>
  </si>
  <si>
    <t xml:space="preserve">            ③移転収入</t>
  </si>
  <si>
    <t xml:space="preserve">                  国庫支出金</t>
  </si>
  <si>
    <t xml:space="preserve">                  都道府県等支出金</t>
  </si>
  <si>
    <t xml:space="preserve">                  市町村等支出金</t>
  </si>
  <si>
    <t xml:space="preserve">            ④その他の財源の調達</t>
  </si>
  <si>
    <t xml:space="preserve">               固定資産売却収入（元本分）</t>
  </si>
  <si>
    <t xml:space="preserve">               長期金融資産償還収入（元本分）</t>
  </si>
  <si>
    <t xml:space="preserve">               その他財源調達</t>
  </si>
  <si>
    <t xml:space="preserve">            ①固定資産の減少</t>
  </si>
  <si>
    <t xml:space="preserve">               減価償却費・直接資本減耗相当額</t>
  </si>
  <si>
    <t xml:space="preserve">            ②固定資産の増加</t>
  </si>
  <si>
    <t xml:space="preserve">               固定資産形成</t>
  </si>
  <si>
    <t xml:space="preserve">               無償所管換等</t>
  </si>
  <si>
    <t xml:space="preserve">            ①長期金融資産の減少</t>
  </si>
  <si>
    <t xml:space="preserve">            ②長期金融資産の増加</t>
  </si>
  <si>
    <t xml:space="preserve">            ①評価・換算差額等の減少</t>
  </si>
  <si>
    <t xml:space="preserve">               再評価損</t>
  </si>
  <si>
    <t xml:space="preserve">               その他評価額等減少</t>
  </si>
  <si>
    <t xml:space="preserve">            ②評価・換算差額等の増加</t>
  </si>
  <si>
    <t xml:space="preserve">               再評価益</t>
  </si>
  <si>
    <t xml:space="preserve">               その他評価額等増加</t>
  </si>
  <si>
    <t xml:space="preserve">            その他純資産の減少</t>
  </si>
  <si>
    <t xml:space="preserve">            その他純資産の増加</t>
  </si>
  <si>
    <t>財源変動の部</t>
  </si>
  <si>
    <t>財源の調達</t>
  </si>
  <si>
    <t>財源の使途</t>
  </si>
  <si>
    <t>資産形成充当財源変動の部</t>
  </si>
  <si>
    <t xml:space="preserve">        財源の調達（合計）</t>
  </si>
  <si>
    <t>その他の純資産変動の部</t>
  </si>
  <si>
    <t xml:space="preserve">         財源の使途（合計）</t>
  </si>
  <si>
    <t>単位：千円</t>
  </si>
  <si>
    <t>財源変動の部</t>
  </si>
  <si>
    <t>その他の純資産変動の部</t>
  </si>
  <si>
    <t>単位：千円</t>
  </si>
  <si>
    <t xml:space="preserve">         資本的収入</t>
  </si>
  <si>
    <t xml:space="preserve">         資本的支出</t>
  </si>
  <si>
    <t xml:space="preserve">         固定資産の変動</t>
  </si>
  <si>
    <t xml:space="preserve">         長期金融資産の変動</t>
  </si>
  <si>
    <t xml:space="preserve">         評価・換算差額等の変動</t>
  </si>
  <si>
    <t xml:space="preserve">      資産形成充当財源変動の部</t>
  </si>
  <si>
    <t xml:space="preserve">         開始時未分析残高の増減</t>
  </si>
  <si>
    <t xml:space="preserve">            その他純資産の変動</t>
  </si>
  <si>
    <t>勘定科目</t>
  </si>
  <si>
    <t>金額</t>
  </si>
  <si>
    <t>総行政コストに占める割合</t>
  </si>
  <si>
    <t xml:space="preserve">     経常的収支</t>
  </si>
  <si>
    <t xml:space="preserve">     資本的収支</t>
  </si>
  <si>
    <t xml:space="preserve">     財務的収支</t>
  </si>
  <si>
    <t>※　記載金額は、千円未満を四捨五入して表示しているため、合計と一致しない場合があります。</t>
  </si>
  <si>
    <t>（平成２２年３月３１日現在）</t>
  </si>
  <si>
    <t>（平成21年4月1日～平成22年3月31日）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</si>
</sst>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7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medium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4">
    <xf numFmtId="0" fontId="0" fillId="0" borderId="0" xfId="0" applyFont="1" applyAlignment="1">
      <alignment vertical="center"/>
    </xf>
    <xf numFmtId="38" fontId="39" fillId="0" borderId="0" xfId="48" applyFont="1" applyBorder="1" applyAlignment="1">
      <alignment vertical="center"/>
    </xf>
    <xf numFmtId="38" fontId="39" fillId="0" borderId="10" xfId="48" applyFont="1" applyBorder="1" applyAlignment="1">
      <alignment vertical="center" shrinkToFit="1"/>
    </xf>
    <xf numFmtId="38" fontId="39" fillId="0" borderId="11" xfId="48" applyFont="1" applyBorder="1" applyAlignment="1">
      <alignment vertical="center" shrinkToFit="1"/>
    </xf>
    <xf numFmtId="38" fontId="39" fillId="0" borderId="12" xfId="48" applyFont="1" applyBorder="1" applyAlignment="1">
      <alignment horizontal="center" vertical="center"/>
    </xf>
    <xf numFmtId="38" fontId="39" fillId="0" borderId="0" xfId="48" applyFont="1" applyBorder="1" applyAlignment="1">
      <alignment vertical="center" shrinkToFit="1"/>
    </xf>
    <xf numFmtId="38" fontId="39" fillId="0" borderId="13" xfId="48" applyFont="1" applyBorder="1" applyAlignment="1">
      <alignment vertical="center" shrinkToFit="1"/>
    </xf>
    <xf numFmtId="38" fontId="39" fillId="0" borderId="14" xfId="48" applyFont="1" applyBorder="1" applyAlignment="1">
      <alignment vertical="center" shrinkToFit="1"/>
    </xf>
    <xf numFmtId="38" fontId="39" fillId="0" borderId="15" xfId="48" applyFont="1" applyBorder="1" applyAlignment="1">
      <alignment horizontal="center" vertical="center" shrinkToFit="1"/>
    </xf>
    <xf numFmtId="38" fontId="39" fillId="0" borderId="16" xfId="48" applyFont="1" applyBorder="1" applyAlignment="1">
      <alignment vertical="center" shrinkToFit="1"/>
    </xf>
    <xf numFmtId="38" fontId="39" fillId="0" borderId="15" xfId="48" applyFont="1" applyFill="1" applyBorder="1" applyAlignment="1">
      <alignment horizontal="center" vertical="center" shrinkToFit="1"/>
    </xf>
    <xf numFmtId="38" fontId="39" fillId="0" borderId="0" xfId="48" applyFont="1" applyBorder="1" applyAlignment="1">
      <alignment horizontal="center" vertical="center"/>
    </xf>
    <xf numFmtId="38" fontId="39" fillId="0" borderId="10" xfId="48" applyFont="1" applyBorder="1" applyAlignment="1">
      <alignment horizontal="center" vertical="center" shrinkToFit="1"/>
    </xf>
    <xf numFmtId="38" fontId="39" fillId="0" borderId="0" xfId="48" applyFont="1" applyBorder="1" applyAlignment="1">
      <alignment horizontal="left" vertical="center"/>
    </xf>
    <xf numFmtId="38" fontId="39" fillId="0" borderId="15" xfId="48" applyFont="1" applyBorder="1" applyAlignment="1">
      <alignment vertical="center"/>
    </xf>
    <xf numFmtId="38" fontId="39" fillId="0" borderId="17" xfId="48" applyFont="1" applyBorder="1" applyAlignment="1">
      <alignment vertical="center"/>
    </xf>
    <xf numFmtId="38" fontId="39" fillId="0" borderId="13" xfId="48" applyFont="1" applyBorder="1" applyAlignment="1">
      <alignment horizontal="right" vertical="center"/>
    </xf>
    <xf numFmtId="38" fontId="39" fillId="0" borderId="14" xfId="48" applyFont="1" applyBorder="1" applyAlignment="1">
      <alignment vertical="center"/>
    </xf>
    <xf numFmtId="38" fontId="39" fillId="0" borderId="16" xfId="48" applyFont="1" applyBorder="1" applyAlignment="1">
      <alignment vertical="center"/>
    </xf>
    <xf numFmtId="38" fontId="39" fillId="0" borderId="13" xfId="48" applyFont="1" applyBorder="1" applyAlignment="1">
      <alignment vertical="center"/>
    </xf>
    <xf numFmtId="38" fontId="39" fillId="0" borderId="12" xfId="48" applyFont="1" applyBorder="1" applyAlignment="1">
      <alignment vertical="center"/>
    </xf>
    <xf numFmtId="38" fontId="39" fillId="0" borderId="18" xfId="48" applyFont="1" applyBorder="1" applyAlignment="1">
      <alignment horizontal="center" vertical="center"/>
    </xf>
    <xf numFmtId="176" fontId="39" fillId="0" borderId="19" xfId="42" applyNumberFormat="1" applyFont="1" applyBorder="1" applyAlignment="1">
      <alignment horizontal="center" vertical="center"/>
    </xf>
    <xf numFmtId="38" fontId="39" fillId="0" borderId="20" xfId="48" applyFont="1" applyBorder="1" applyAlignment="1">
      <alignment horizontal="center" vertical="center"/>
    </xf>
    <xf numFmtId="176" fontId="39" fillId="0" borderId="21" xfId="42" applyNumberFormat="1" applyFont="1" applyBorder="1" applyAlignment="1">
      <alignment horizontal="center" vertical="center"/>
    </xf>
    <xf numFmtId="176" fontId="39" fillId="0" borderId="22" xfId="42" applyNumberFormat="1" applyFont="1" applyBorder="1" applyAlignment="1">
      <alignment horizontal="center" vertical="center"/>
    </xf>
    <xf numFmtId="38" fontId="39" fillId="0" borderId="23" xfId="48" applyFont="1" applyBorder="1" applyAlignment="1">
      <alignment horizontal="center" vertical="center"/>
    </xf>
    <xf numFmtId="176" fontId="39" fillId="0" borderId="24" xfId="42" applyNumberFormat="1" applyFont="1" applyBorder="1" applyAlignment="1">
      <alignment horizontal="center" vertical="center"/>
    </xf>
    <xf numFmtId="176" fontId="39" fillId="0" borderId="25" xfId="42" applyNumberFormat="1" applyFont="1" applyBorder="1" applyAlignment="1">
      <alignment horizontal="center" vertical="center"/>
    </xf>
    <xf numFmtId="38" fontId="39" fillId="0" borderId="21" xfId="48" applyFont="1" applyBorder="1" applyAlignment="1">
      <alignment horizontal="center" vertical="center"/>
    </xf>
    <xf numFmtId="38" fontId="39" fillId="0" borderId="15" xfId="48" applyFont="1" applyBorder="1" applyAlignment="1">
      <alignment horizontal="center" vertical="center"/>
    </xf>
    <xf numFmtId="176" fontId="39" fillId="0" borderId="26" xfId="42" applyNumberFormat="1" applyFont="1" applyBorder="1" applyAlignment="1">
      <alignment horizontal="center" vertical="center"/>
    </xf>
    <xf numFmtId="176" fontId="39" fillId="0" borderId="27" xfId="42" applyNumberFormat="1" applyFont="1" applyBorder="1" applyAlignment="1">
      <alignment horizontal="center" vertical="center"/>
    </xf>
    <xf numFmtId="176" fontId="39" fillId="0" borderId="28" xfId="42" applyNumberFormat="1" applyFont="1" applyBorder="1" applyAlignment="1">
      <alignment horizontal="center" vertical="center"/>
    </xf>
    <xf numFmtId="38" fontId="39" fillId="0" borderId="24" xfId="48" applyFont="1" applyBorder="1" applyAlignment="1">
      <alignment horizontal="center" vertical="center"/>
    </xf>
    <xf numFmtId="38" fontId="39" fillId="0" borderId="29" xfId="48" applyFont="1" applyBorder="1" applyAlignment="1">
      <alignment horizontal="left" vertical="center" shrinkToFit="1"/>
    </xf>
    <xf numFmtId="38" fontId="39" fillId="0" borderId="10" xfId="48" applyFont="1" applyBorder="1" applyAlignment="1">
      <alignment horizontal="left" vertical="center" shrinkToFit="1"/>
    </xf>
    <xf numFmtId="38" fontId="39" fillId="0" borderId="29" xfId="48" applyFont="1" applyBorder="1" applyAlignment="1">
      <alignment horizontal="left" vertical="center"/>
    </xf>
    <xf numFmtId="38" fontId="39" fillId="0" borderId="30" xfId="48" applyFont="1" applyBorder="1" applyAlignment="1">
      <alignment horizontal="left" vertical="center" shrinkToFit="1"/>
    </xf>
    <xf numFmtId="38" fontId="39" fillId="0" borderId="16" xfId="48" applyFont="1" applyBorder="1" applyAlignment="1">
      <alignment horizontal="center" vertical="center" shrinkToFit="1"/>
    </xf>
    <xf numFmtId="38" fontId="39" fillId="0" borderId="31" xfId="48" applyFont="1" applyBorder="1" applyAlignment="1">
      <alignment vertical="center"/>
    </xf>
    <xf numFmtId="38" fontId="39" fillId="0" borderId="12" xfId="48" applyFont="1" applyBorder="1" applyAlignment="1">
      <alignment horizontal="center" vertical="center"/>
    </xf>
    <xf numFmtId="38" fontId="39" fillId="0" borderId="16" xfId="48" applyFont="1" applyBorder="1" applyAlignment="1">
      <alignment horizontal="center" vertical="center" shrinkToFit="1"/>
    </xf>
    <xf numFmtId="38" fontId="39" fillId="0" borderId="0" xfId="48" applyFont="1" applyBorder="1" applyAlignment="1">
      <alignment horizontal="right" vertical="center"/>
    </xf>
    <xf numFmtId="38" fontId="39" fillId="0" borderId="0" xfId="48" applyFont="1" applyAlignment="1">
      <alignment vertical="center"/>
    </xf>
    <xf numFmtId="38" fontId="39" fillId="0" borderId="29" xfId="48" applyFont="1" applyBorder="1" applyAlignment="1">
      <alignment vertical="center"/>
    </xf>
    <xf numFmtId="38" fontId="39" fillId="0" borderId="32" xfId="48" applyFont="1" applyBorder="1" applyAlignment="1">
      <alignment vertical="center"/>
    </xf>
    <xf numFmtId="38" fontId="39" fillId="0" borderId="10" xfId="48" applyFont="1" applyBorder="1" applyAlignment="1">
      <alignment vertical="center"/>
    </xf>
    <xf numFmtId="38" fontId="39" fillId="0" borderId="33" xfId="48" applyFont="1" applyBorder="1" applyAlignment="1">
      <alignment vertical="center"/>
    </xf>
    <xf numFmtId="38" fontId="39" fillId="0" borderId="11" xfId="48" applyFont="1" applyBorder="1" applyAlignment="1">
      <alignment vertical="center"/>
    </xf>
    <xf numFmtId="38" fontId="39" fillId="0" borderId="34" xfId="48" applyFont="1" applyBorder="1" applyAlignment="1">
      <alignment vertical="center"/>
    </xf>
    <xf numFmtId="38" fontId="39" fillId="0" borderId="30" xfId="48" applyFont="1" applyBorder="1" applyAlignment="1">
      <alignment vertical="center"/>
    </xf>
    <xf numFmtId="38" fontId="39" fillId="0" borderId="35" xfId="48" applyFont="1" applyBorder="1" applyAlignment="1">
      <alignment vertical="center"/>
    </xf>
    <xf numFmtId="38" fontId="39" fillId="0" borderId="36" xfId="48" applyFont="1" applyBorder="1" applyAlignment="1">
      <alignment vertical="center"/>
    </xf>
    <xf numFmtId="38" fontId="39" fillId="0" borderId="37" xfId="48" applyFont="1" applyBorder="1" applyAlignment="1">
      <alignment vertical="center"/>
    </xf>
    <xf numFmtId="38" fontId="39" fillId="15" borderId="12" xfId="48" applyFont="1" applyFill="1" applyBorder="1" applyAlignment="1">
      <alignment vertical="center"/>
    </xf>
    <xf numFmtId="38" fontId="39" fillId="15" borderId="38" xfId="48" applyFont="1" applyFill="1" applyBorder="1" applyAlignment="1">
      <alignment vertical="center"/>
    </xf>
    <xf numFmtId="38" fontId="39" fillId="33" borderId="12" xfId="48" applyFont="1" applyFill="1" applyBorder="1" applyAlignment="1">
      <alignment vertical="center"/>
    </xf>
    <xf numFmtId="38" fontId="39" fillId="33" borderId="38" xfId="48" applyFont="1" applyFill="1" applyBorder="1" applyAlignment="1">
      <alignment vertical="center"/>
    </xf>
    <xf numFmtId="38" fontId="39" fillId="0" borderId="39" xfId="48" applyFont="1" applyBorder="1" applyAlignment="1">
      <alignment vertical="center"/>
    </xf>
    <xf numFmtId="38" fontId="39" fillId="0" borderId="40" xfId="48" applyFont="1" applyBorder="1" applyAlignment="1">
      <alignment vertical="center"/>
    </xf>
    <xf numFmtId="38" fontId="39" fillId="0" borderId="41" xfId="48" applyFont="1" applyBorder="1" applyAlignment="1">
      <alignment vertical="center"/>
    </xf>
    <xf numFmtId="38" fontId="39" fillId="0" borderId="42" xfId="48" applyFont="1" applyBorder="1" applyAlignment="1">
      <alignment vertical="center"/>
    </xf>
    <xf numFmtId="38" fontId="39" fillId="0" borderId="43" xfId="48" applyFont="1" applyBorder="1" applyAlignment="1">
      <alignment vertical="center"/>
    </xf>
    <xf numFmtId="38" fontId="39" fillId="15" borderId="15" xfId="48" applyFont="1" applyFill="1" applyBorder="1" applyAlignment="1">
      <alignment vertical="center"/>
    </xf>
    <xf numFmtId="38" fontId="39" fillId="15" borderId="35" xfId="48" applyFont="1" applyFill="1" applyBorder="1" applyAlignment="1">
      <alignment vertical="center"/>
    </xf>
    <xf numFmtId="38" fontId="39" fillId="0" borderId="44" xfId="48" applyFont="1" applyBorder="1" applyAlignment="1">
      <alignment vertical="center"/>
    </xf>
    <xf numFmtId="38" fontId="39" fillId="0" borderId="45" xfId="48" applyFont="1" applyBorder="1" applyAlignment="1">
      <alignment vertical="center"/>
    </xf>
    <xf numFmtId="38" fontId="39" fillId="0" borderId="0" xfId="48" applyFont="1" applyAlignment="1">
      <alignment vertical="center"/>
    </xf>
    <xf numFmtId="38" fontId="39" fillId="0" borderId="0" xfId="48" applyFont="1" applyAlignment="1">
      <alignment horizontal="right" vertical="center"/>
    </xf>
    <xf numFmtId="38" fontId="39" fillId="0" borderId="23" xfId="48" applyFont="1" applyBorder="1" applyAlignment="1">
      <alignment vertical="center"/>
    </xf>
    <xf numFmtId="38" fontId="39" fillId="0" borderId="20" xfId="48" applyFont="1" applyBorder="1" applyAlignment="1">
      <alignment vertical="center"/>
    </xf>
    <xf numFmtId="38" fontId="39" fillId="0" borderId="46" xfId="48" applyFont="1" applyBorder="1" applyAlignment="1">
      <alignment vertical="center"/>
    </xf>
    <xf numFmtId="38" fontId="39" fillId="0" borderId="47" xfId="48" applyFont="1" applyBorder="1" applyAlignment="1">
      <alignment vertical="center"/>
    </xf>
    <xf numFmtId="38" fontId="39" fillId="15" borderId="48" xfId="48" applyFont="1" applyFill="1" applyBorder="1" applyAlignment="1">
      <alignment vertical="center"/>
    </xf>
    <xf numFmtId="38" fontId="39" fillId="0" borderId="49" xfId="48" applyFont="1" applyBorder="1" applyAlignment="1">
      <alignment vertical="center"/>
    </xf>
    <xf numFmtId="38" fontId="39" fillId="0" borderId="36" xfId="48" applyFont="1" applyBorder="1" applyAlignment="1">
      <alignment horizontal="center" vertical="center"/>
    </xf>
    <xf numFmtId="38" fontId="39" fillId="0" borderId="16" xfId="48" applyFont="1" applyFill="1" applyBorder="1" applyAlignment="1">
      <alignment horizontal="center" vertical="center" shrinkToFit="1"/>
    </xf>
    <xf numFmtId="38" fontId="39" fillId="0" borderId="0" xfId="48" applyFont="1" applyAlignment="1">
      <alignment horizontal="right" vertical="center"/>
    </xf>
    <xf numFmtId="38" fontId="39" fillId="19" borderId="12" xfId="48" applyFont="1" applyFill="1" applyBorder="1" applyAlignment="1">
      <alignment vertical="center"/>
    </xf>
    <xf numFmtId="38" fontId="39" fillId="0" borderId="16" xfId="48" applyFont="1" applyBorder="1" applyAlignment="1">
      <alignment horizontal="center" vertical="center"/>
    </xf>
    <xf numFmtId="38" fontId="39" fillId="0" borderId="50" xfId="48" applyFont="1" applyBorder="1" applyAlignment="1">
      <alignment vertical="center"/>
    </xf>
    <xf numFmtId="38" fontId="39" fillId="0" borderId="51" xfId="48" applyFont="1" applyBorder="1" applyAlignment="1">
      <alignment vertical="center"/>
    </xf>
    <xf numFmtId="38" fontId="39" fillId="0" borderId="52" xfId="48" applyFont="1" applyBorder="1" applyAlignment="1">
      <alignment vertical="center"/>
    </xf>
    <xf numFmtId="38" fontId="39" fillId="0" borderId="53" xfId="48" applyFont="1" applyBorder="1" applyAlignment="1">
      <alignment vertical="center"/>
    </xf>
    <xf numFmtId="38" fontId="39" fillId="19" borderId="54" xfId="48" applyFont="1" applyFill="1" applyBorder="1" applyAlignment="1">
      <alignment vertical="center"/>
    </xf>
    <xf numFmtId="38" fontId="39" fillId="0" borderId="55" xfId="48" applyFont="1" applyBorder="1" applyAlignment="1">
      <alignment vertical="center"/>
    </xf>
    <xf numFmtId="38" fontId="39" fillId="0" borderId="15" xfId="48" applyFont="1" applyBorder="1" applyAlignment="1">
      <alignment horizontal="center" vertical="center" textRotation="255"/>
    </xf>
    <xf numFmtId="38" fontId="39" fillId="0" borderId="25" xfId="48" applyFont="1" applyBorder="1" applyAlignment="1">
      <alignment vertical="center"/>
    </xf>
    <xf numFmtId="176" fontId="39" fillId="0" borderId="33" xfId="42" applyNumberFormat="1" applyFont="1" applyBorder="1" applyAlignment="1">
      <alignment vertical="center"/>
    </xf>
    <xf numFmtId="176" fontId="39" fillId="0" borderId="21" xfId="42" applyNumberFormat="1" applyFont="1" applyBorder="1" applyAlignment="1">
      <alignment vertical="center"/>
    </xf>
    <xf numFmtId="176" fontId="39" fillId="0" borderId="28" xfId="42" applyNumberFormat="1" applyFont="1" applyBorder="1" applyAlignment="1">
      <alignment vertical="center"/>
    </xf>
    <xf numFmtId="9" fontId="39" fillId="19" borderId="38" xfId="42" applyFont="1" applyFill="1" applyBorder="1" applyAlignment="1">
      <alignment vertical="center"/>
    </xf>
    <xf numFmtId="176" fontId="39" fillId="0" borderId="35" xfId="42" applyNumberFormat="1" applyFont="1" applyBorder="1" applyAlignment="1">
      <alignment vertical="center"/>
    </xf>
    <xf numFmtId="38" fontId="40" fillId="0" borderId="38" xfId="48" applyFont="1" applyBorder="1" applyAlignment="1">
      <alignment vertical="center" wrapText="1"/>
    </xf>
    <xf numFmtId="176" fontId="39" fillId="0" borderId="0" xfId="42" applyNumberFormat="1" applyFont="1" applyBorder="1" applyAlignment="1">
      <alignment horizontal="center" vertical="center"/>
    </xf>
    <xf numFmtId="38" fontId="40" fillId="0" borderId="0" xfId="48" applyFont="1" applyBorder="1" applyAlignment="1">
      <alignment vertical="center"/>
    </xf>
    <xf numFmtId="176" fontId="39" fillId="15" borderId="24" xfId="42" applyNumberFormat="1" applyFont="1" applyFill="1" applyBorder="1" applyAlignment="1">
      <alignment vertical="center"/>
    </xf>
    <xf numFmtId="38" fontId="41" fillId="0" borderId="0" xfId="48" applyFont="1" applyBorder="1" applyAlignment="1">
      <alignment vertical="center"/>
    </xf>
    <xf numFmtId="38" fontId="39" fillId="0" borderId="18" xfId="48" applyFont="1" applyBorder="1" applyAlignment="1">
      <alignment horizontal="center" vertical="center"/>
    </xf>
    <xf numFmtId="38" fontId="39" fillId="0" borderId="12" xfId="48" applyFont="1" applyBorder="1" applyAlignment="1">
      <alignment horizontal="center" vertical="center"/>
    </xf>
    <xf numFmtId="38" fontId="39" fillId="0" borderId="29" xfId="48" applyFont="1" applyBorder="1" applyAlignment="1">
      <alignment horizontal="center" vertical="center" textRotation="255"/>
    </xf>
    <xf numFmtId="38" fontId="39" fillId="0" borderId="10" xfId="48" applyFont="1" applyBorder="1" applyAlignment="1">
      <alignment horizontal="center" vertical="center" textRotation="255"/>
    </xf>
    <xf numFmtId="38" fontId="39" fillId="0" borderId="20" xfId="48" applyFont="1" applyBorder="1" applyAlignment="1">
      <alignment horizontal="center" vertical="center" textRotation="255"/>
    </xf>
    <xf numFmtId="38" fontId="39" fillId="0" borderId="30" xfId="48" applyFont="1" applyBorder="1" applyAlignment="1">
      <alignment horizontal="center" vertical="center" textRotation="255" shrinkToFit="1"/>
    </xf>
    <xf numFmtId="38" fontId="39" fillId="0" borderId="10" xfId="48" applyFont="1" applyBorder="1" applyAlignment="1">
      <alignment horizontal="center" vertical="center" textRotation="255" shrinkToFit="1"/>
    </xf>
    <xf numFmtId="38" fontId="39" fillId="0" borderId="46" xfId="48" applyFont="1" applyBorder="1" applyAlignment="1">
      <alignment horizontal="center" vertical="center" textRotation="255" shrinkToFit="1"/>
    </xf>
    <xf numFmtId="38" fontId="39" fillId="0" borderId="36" xfId="48" applyFont="1" applyFill="1" applyBorder="1" applyAlignment="1">
      <alignment horizontal="center" vertical="center" shrinkToFit="1"/>
    </xf>
    <xf numFmtId="38" fontId="39" fillId="0" borderId="48" xfId="48" applyFont="1" applyBorder="1" applyAlignment="1">
      <alignment horizontal="center" vertical="center"/>
    </xf>
    <xf numFmtId="38" fontId="39" fillId="0" borderId="54" xfId="48" applyFont="1" applyBorder="1" applyAlignment="1">
      <alignment horizontal="center" vertical="center"/>
    </xf>
    <xf numFmtId="38" fontId="39" fillId="0" borderId="56" xfId="48" applyFont="1" applyBorder="1" applyAlignment="1">
      <alignment horizontal="center" vertical="center" shrinkToFit="1"/>
    </xf>
    <xf numFmtId="38" fontId="39" fillId="0" borderId="44" xfId="48" applyFont="1" applyBorder="1" applyAlignment="1">
      <alignment horizontal="center" vertical="center" shrinkToFit="1"/>
    </xf>
    <xf numFmtId="38" fontId="39" fillId="0" borderId="57" xfId="48" applyFont="1" applyBorder="1" applyAlignment="1">
      <alignment horizontal="center" vertical="center" shrinkToFit="1"/>
    </xf>
    <xf numFmtId="38" fontId="39" fillId="0" borderId="30" xfId="48" applyFont="1" applyBorder="1" applyAlignment="1">
      <alignment horizontal="center" vertical="center" textRotation="255"/>
    </xf>
    <xf numFmtId="38" fontId="39" fillId="0" borderId="46" xfId="48" applyFont="1" applyBorder="1" applyAlignment="1">
      <alignment horizontal="center" vertical="center" textRotation="255"/>
    </xf>
    <xf numFmtId="38" fontId="39" fillId="0" borderId="58" xfId="48" applyFont="1" applyBorder="1" applyAlignment="1">
      <alignment horizontal="center" vertical="center" shrinkToFit="1"/>
    </xf>
    <xf numFmtId="38" fontId="39" fillId="0" borderId="36" xfId="48" applyFont="1" applyBorder="1" applyAlignment="1">
      <alignment horizontal="center" vertical="center" shrinkToFit="1"/>
    </xf>
    <xf numFmtId="38" fontId="39" fillId="0" borderId="59" xfId="48" applyFont="1" applyBorder="1" applyAlignment="1">
      <alignment horizontal="center" vertical="center" textRotation="255"/>
    </xf>
    <xf numFmtId="38" fontId="39" fillId="0" borderId="39" xfId="48" applyFont="1" applyBorder="1" applyAlignment="1">
      <alignment horizontal="center" vertical="center" textRotation="255"/>
    </xf>
    <xf numFmtId="38" fontId="39" fillId="0" borderId="60" xfId="48" applyFont="1" applyBorder="1" applyAlignment="1">
      <alignment horizontal="center" vertical="center" textRotation="255"/>
    </xf>
    <xf numFmtId="38" fontId="39" fillId="0" borderId="47" xfId="48" applyFont="1" applyBorder="1" applyAlignment="1">
      <alignment horizontal="center" vertical="center" shrinkToFit="1"/>
    </xf>
    <xf numFmtId="38" fontId="39" fillId="0" borderId="61" xfId="48" applyFont="1" applyBorder="1" applyAlignment="1">
      <alignment horizontal="center" vertical="center" shrinkToFit="1"/>
    </xf>
    <xf numFmtId="38" fontId="39" fillId="0" borderId="16" xfId="48" applyFont="1" applyBorder="1" applyAlignment="1">
      <alignment horizontal="center" vertical="center" shrinkToFit="1"/>
    </xf>
    <xf numFmtId="38" fontId="39" fillId="0" borderId="47" xfId="48" applyFont="1" applyBorder="1" applyAlignment="1">
      <alignment horizontal="left" vertical="center" shrinkToFit="1"/>
    </xf>
    <xf numFmtId="38" fontId="39" fillId="0" borderId="61" xfId="48" applyFont="1" applyBorder="1" applyAlignment="1">
      <alignment horizontal="left" vertical="center" shrinkToFit="1"/>
    </xf>
    <xf numFmtId="38" fontId="39" fillId="0" borderId="20" xfId="48" applyFont="1" applyBorder="1" applyAlignment="1">
      <alignment horizontal="left" vertical="center" shrinkToFit="1"/>
    </xf>
    <xf numFmtId="38" fontId="39" fillId="0" borderId="52" xfId="48" applyFont="1" applyBorder="1" applyAlignment="1">
      <alignment horizontal="left" vertical="center" shrinkToFit="1"/>
    </xf>
    <xf numFmtId="38" fontId="39" fillId="0" borderId="47" xfId="48" applyFont="1" applyBorder="1" applyAlignment="1">
      <alignment horizontal="right" vertical="center"/>
    </xf>
    <xf numFmtId="38" fontId="39" fillId="0" borderId="20" xfId="48" applyFont="1" applyBorder="1" applyAlignment="1">
      <alignment horizontal="right" vertical="center"/>
    </xf>
    <xf numFmtId="38" fontId="39" fillId="0" borderId="30" xfId="48" applyFont="1" applyBorder="1" applyAlignment="1">
      <alignment horizontal="left" vertical="center" shrinkToFit="1"/>
    </xf>
    <xf numFmtId="38" fontId="39" fillId="0" borderId="10" xfId="48" applyFont="1" applyBorder="1" applyAlignment="1">
      <alignment horizontal="left" vertical="center" shrinkToFit="1"/>
    </xf>
    <xf numFmtId="38" fontId="39" fillId="0" borderId="48" xfId="48" applyFont="1" applyBorder="1" applyAlignment="1">
      <alignment horizontal="center" vertical="center"/>
    </xf>
    <xf numFmtId="38" fontId="39" fillId="0" borderId="12" xfId="48" applyFont="1" applyBorder="1" applyAlignment="1">
      <alignment horizontal="center" vertical="center"/>
    </xf>
    <xf numFmtId="38" fontId="39" fillId="0" borderId="38" xfId="48" applyFont="1" applyBorder="1" applyAlignment="1">
      <alignment horizontal="center" vertical="center"/>
    </xf>
    <xf numFmtId="38" fontId="39" fillId="0" borderId="38" xfId="48" applyFont="1" applyBorder="1" applyAlignment="1">
      <alignment horizontal="center" vertical="center"/>
    </xf>
    <xf numFmtId="176" fontId="39" fillId="0" borderId="62" xfId="42" applyNumberFormat="1" applyFont="1" applyBorder="1" applyAlignment="1">
      <alignment horizontal="center" vertical="center"/>
    </xf>
    <xf numFmtId="176" fontId="39" fillId="0" borderId="26" xfId="42" applyNumberFormat="1" applyFont="1" applyBorder="1" applyAlignment="1">
      <alignment horizontal="center" vertical="center"/>
    </xf>
    <xf numFmtId="38" fontId="39" fillId="0" borderId="63" xfId="48" applyFont="1" applyBorder="1" applyAlignment="1">
      <alignment horizontal="center" vertical="center" textRotation="255"/>
    </xf>
    <xf numFmtId="38" fontId="39" fillId="0" borderId="31" xfId="48" applyFont="1" applyBorder="1" applyAlignment="1">
      <alignment horizontal="center" vertical="center" textRotation="255"/>
    </xf>
    <xf numFmtId="38" fontId="39" fillId="0" borderId="50" xfId="48" applyFont="1" applyBorder="1" applyAlignment="1">
      <alignment horizontal="center" vertical="center" shrinkToFit="1"/>
    </xf>
    <xf numFmtId="38" fontId="39" fillId="0" borderId="43" xfId="48" applyFont="1" applyBorder="1" applyAlignment="1">
      <alignment horizontal="center" vertical="center" shrinkToFit="1"/>
    </xf>
    <xf numFmtId="38" fontId="39" fillId="0" borderId="64" xfId="48" applyFont="1" applyBorder="1" applyAlignment="1">
      <alignment horizontal="center" vertical="center" textRotation="255"/>
    </xf>
    <xf numFmtId="38" fontId="39" fillId="0" borderId="65" xfId="48" applyFont="1" applyBorder="1" applyAlignment="1">
      <alignment horizontal="center" vertical="center" textRotation="255"/>
    </xf>
    <xf numFmtId="38" fontId="39" fillId="0" borderId="66" xfId="48" applyFont="1" applyFill="1" applyBorder="1" applyAlignment="1">
      <alignment horizontal="center" vertical="center" shrinkToFit="1"/>
    </xf>
    <xf numFmtId="38" fontId="39" fillId="15" borderId="48" xfId="48" applyFont="1" applyFill="1" applyBorder="1" applyAlignment="1">
      <alignment horizontal="center" vertical="center"/>
    </xf>
    <xf numFmtId="38" fontId="39" fillId="15" borderId="12" xfId="48" applyFont="1" applyFill="1" applyBorder="1" applyAlignment="1">
      <alignment horizontal="center" vertical="center"/>
    </xf>
    <xf numFmtId="38" fontId="39" fillId="19" borderId="48" xfId="48" applyFont="1" applyFill="1" applyBorder="1" applyAlignment="1">
      <alignment horizontal="center" vertical="center"/>
    </xf>
    <xf numFmtId="38" fontId="39" fillId="19" borderId="12" xfId="48" applyFont="1" applyFill="1" applyBorder="1" applyAlignment="1">
      <alignment horizontal="center" vertical="center"/>
    </xf>
    <xf numFmtId="38" fontId="39" fillId="0" borderId="39" xfId="48" applyFont="1" applyBorder="1" applyAlignment="1">
      <alignment horizontal="center" vertical="center"/>
    </xf>
    <xf numFmtId="38" fontId="39" fillId="0" borderId="15" xfId="48" applyFont="1" applyBorder="1" applyAlignment="1">
      <alignment horizontal="center" vertical="center"/>
    </xf>
    <xf numFmtId="38" fontId="39" fillId="0" borderId="49" xfId="48" applyFont="1" applyBorder="1" applyAlignment="1">
      <alignment horizontal="center" vertical="center"/>
    </xf>
    <xf numFmtId="38" fontId="39" fillId="0" borderId="44" xfId="48" applyFont="1" applyBorder="1" applyAlignment="1">
      <alignment horizontal="center" vertical="center"/>
    </xf>
    <xf numFmtId="38" fontId="39" fillId="0" borderId="60" xfId="48" applyFont="1" applyBorder="1" applyAlignment="1">
      <alignment horizontal="center" vertical="center" textRotation="255"/>
    </xf>
    <xf numFmtId="38" fontId="39" fillId="33" borderId="48" xfId="48" applyFont="1" applyFill="1" applyBorder="1" applyAlignment="1">
      <alignment horizontal="center" vertical="center"/>
    </xf>
    <xf numFmtId="38" fontId="39" fillId="33" borderId="12" xfId="48" applyFont="1" applyFill="1" applyBorder="1" applyAlignment="1">
      <alignment horizontal="center" vertical="center"/>
    </xf>
    <xf numFmtId="38" fontId="39" fillId="15" borderId="39" xfId="48" applyFont="1" applyFill="1" applyBorder="1" applyAlignment="1">
      <alignment horizontal="center" vertical="center"/>
    </xf>
    <xf numFmtId="38" fontId="39" fillId="15" borderId="15" xfId="48" applyFont="1" applyFill="1" applyBorder="1" applyAlignment="1">
      <alignment horizontal="center" vertical="center"/>
    </xf>
    <xf numFmtId="38" fontId="39" fillId="0" borderId="60" xfId="48" applyFont="1" applyBorder="1" applyAlignment="1">
      <alignment horizontal="center" vertical="center" textRotation="255" wrapText="1"/>
    </xf>
    <xf numFmtId="38" fontId="39" fillId="0" borderId="59" xfId="48" applyFont="1" applyBorder="1" applyAlignment="1">
      <alignment horizontal="center" vertical="center" textRotation="255" wrapText="1"/>
    </xf>
    <xf numFmtId="38" fontId="39" fillId="0" borderId="23" xfId="48" applyFont="1" applyBorder="1" applyAlignment="1">
      <alignment horizontal="center" vertical="center" textRotation="255"/>
    </xf>
    <xf numFmtId="38" fontId="39" fillId="0" borderId="47" xfId="48" applyFont="1" applyBorder="1" applyAlignment="1">
      <alignment horizontal="center" vertical="center" textRotation="255"/>
    </xf>
    <xf numFmtId="38" fontId="39" fillId="0" borderId="47" xfId="48" applyFont="1" applyBorder="1" applyAlignment="1">
      <alignment horizontal="center" vertical="center" textRotation="255" wrapText="1"/>
    </xf>
    <xf numFmtId="38" fontId="39" fillId="0" borderId="20" xfId="48" applyFont="1" applyBorder="1" applyAlignment="1">
      <alignment horizontal="center" vertical="center" textRotation="255" wrapText="1"/>
    </xf>
    <xf numFmtId="38" fontId="39" fillId="0" borderId="46" xfId="48" applyFont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34">
      <selection activeCell="O17" sqref="O17"/>
    </sheetView>
  </sheetViews>
  <sheetFormatPr defaultColWidth="9.140625" defaultRowHeight="15"/>
  <cols>
    <col min="1" max="1" width="2.8515625" style="1" customWidth="1"/>
    <col min="2" max="3" width="2.421875" style="1" customWidth="1"/>
    <col min="4" max="4" width="17.28125" style="1" customWidth="1"/>
    <col min="5" max="5" width="8.28125" style="1" customWidth="1"/>
    <col min="6" max="6" width="8.421875" style="1" customWidth="1"/>
    <col min="7" max="7" width="9.00390625" style="1" customWidth="1"/>
    <col min="8" max="8" width="6.8515625" style="11" customWidth="1"/>
    <col min="9" max="9" width="2.7109375" style="1" customWidth="1"/>
    <col min="10" max="10" width="20.421875" style="1" customWidth="1"/>
    <col min="11" max="11" width="12.421875" style="1" customWidth="1"/>
    <col min="12" max="12" width="7.140625" style="11" customWidth="1"/>
    <col min="13" max="16384" width="9.00390625" style="1" customWidth="1"/>
  </cols>
  <sheetData>
    <row r="1" spans="2:11" ht="16.5" customHeight="1" thickBot="1">
      <c r="B1" s="1" t="s">
        <v>238</v>
      </c>
      <c r="K1" s="43" t="s">
        <v>121</v>
      </c>
    </row>
    <row r="2" spans="1:12" ht="15.75" customHeight="1" thickBot="1">
      <c r="A2" s="131" t="s">
        <v>4</v>
      </c>
      <c r="B2" s="132"/>
      <c r="C2" s="132"/>
      <c r="D2" s="132"/>
      <c r="E2" s="132"/>
      <c r="F2" s="132"/>
      <c r="G2" s="132"/>
      <c r="H2" s="133"/>
      <c r="I2" s="108" t="s">
        <v>5</v>
      </c>
      <c r="J2" s="100"/>
      <c r="K2" s="100"/>
      <c r="L2" s="134"/>
    </row>
    <row r="3" spans="1:12" ht="15.75" customHeight="1" thickBot="1">
      <c r="A3" s="108" t="s">
        <v>2</v>
      </c>
      <c r="B3" s="100"/>
      <c r="C3" s="100"/>
      <c r="D3" s="100"/>
      <c r="E3" s="99" t="s">
        <v>3</v>
      </c>
      <c r="F3" s="100"/>
      <c r="G3" s="100"/>
      <c r="H3" s="21" t="s">
        <v>30</v>
      </c>
      <c r="I3" s="108" t="s">
        <v>2</v>
      </c>
      <c r="J3" s="109"/>
      <c r="K3" s="30" t="s">
        <v>3</v>
      </c>
      <c r="L3" s="34" t="s">
        <v>30</v>
      </c>
    </row>
    <row r="4" spans="1:12" ht="15.75" customHeight="1">
      <c r="A4" s="117" t="s">
        <v>6</v>
      </c>
      <c r="B4" s="110" t="s">
        <v>57</v>
      </c>
      <c r="C4" s="111"/>
      <c r="D4" s="112"/>
      <c r="E4" s="5"/>
      <c r="F4" s="5"/>
      <c r="G4" s="1">
        <v>2169461</v>
      </c>
      <c r="H4" s="22">
        <v>0.002830877120629154</v>
      </c>
      <c r="I4" s="141" t="s">
        <v>7</v>
      </c>
      <c r="J4" s="35" t="s">
        <v>58</v>
      </c>
      <c r="K4" s="1">
        <v>3600000</v>
      </c>
      <c r="L4" s="31">
        <v>0.004697552818080138</v>
      </c>
    </row>
    <row r="5" spans="1:12" ht="15.75" customHeight="1">
      <c r="A5" s="117"/>
      <c r="B5" s="113" t="s">
        <v>24</v>
      </c>
      <c r="C5" s="123" t="s">
        <v>46</v>
      </c>
      <c r="D5" s="124"/>
      <c r="E5" s="6"/>
      <c r="F5" s="6">
        <v>6135847</v>
      </c>
      <c r="G5" s="16"/>
      <c r="H5" s="23"/>
      <c r="I5" s="142"/>
      <c r="J5" s="36" t="s">
        <v>59</v>
      </c>
      <c r="K5" s="1">
        <v>0</v>
      </c>
      <c r="L5" s="31">
        <v>0</v>
      </c>
    </row>
    <row r="6" spans="1:12" ht="15.75" customHeight="1">
      <c r="A6" s="117"/>
      <c r="B6" s="102"/>
      <c r="C6" s="125" t="s">
        <v>47</v>
      </c>
      <c r="D6" s="126"/>
      <c r="E6" s="5">
        <v>4084338</v>
      </c>
      <c r="F6" s="5"/>
      <c r="G6" s="13"/>
      <c r="H6" s="23"/>
      <c r="I6" s="142"/>
      <c r="J6" s="36" t="s">
        <v>60</v>
      </c>
      <c r="K6" s="1">
        <v>1174218</v>
      </c>
      <c r="L6" s="31">
        <v>0.0015322086319278956</v>
      </c>
    </row>
    <row r="7" spans="1:12" ht="15.75" customHeight="1">
      <c r="A7" s="117"/>
      <c r="B7" s="102"/>
      <c r="C7" s="125" t="s">
        <v>48</v>
      </c>
      <c r="D7" s="126"/>
      <c r="E7" s="5">
        <v>710165</v>
      </c>
      <c r="F7" s="5"/>
      <c r="H7" s="23"/>
      <c r="I7" s="142"/>
      <c r="J7" s="36" t="s">
        <v>61</v>
      </c>
      <c r="K7" s="1">
        <v>249139</v>
      </c>
      <c r="L7" s="31">
        <v>0.0003250954476510188</v>
      </c>
    </row>
    <row r="8" spans="1:12" ht="15.75" customHeight="1">
      <c r="A8" s="117"/>
      <c r="B8" s="102"/>
      <c r="C8" s="125" t="s">
        <v>49</v>
      </c>
      <c r="D8" s="126"/>
      <c r="E8" s="5">
        <v>1790360</v>
      </c>
      <c r="F8" s="5"/>
      <c r="H8" s="23"/>
      <c r="I8" s="142"/>
      <c r="J8" s="36" t="s">
        <v>62</v>
      </c>
      <c r="K8" s="1">
        <v>11152601</v>
      </c>
      <c r="L8" s="31">
        <v>0.014552758960131492</v>
      </c>
    </row>
    <row r="9" spans="1:12" ht="15.75" customHeight="1">
      <c r="A9" s="117"/>
      <c r="B9" s="102"/>
      <c r="C9" s="125" t="s">
        <v>50</v>
      </c>
      <c r="D9" s="126"/>
      <c r="E9" s="5">
        <v>0</v>
      </c>
      <c r="F9" s="5"/>
      <c r="H9" s="23"/>
      <c r="I9" s="142"/>
      <c r="J9" s="36" t="s">
        <v>63</v>
      </c>
      <c r="K9" s="1">
        <v>0</v>
      </c>
      <c r="L9" s="31">
        <v>0</v>
      </c>
    </row>
    <row r="10" spans="1:12" ht="15.75" customHeight="1">
      <c r="A10" s="117"/>
      <c r="B10" s="102"/>
      <c r="C10" s="125" t="s">
        <v>51</v>
      </c>
      <c r="D10" s="126"/>
      <c r="E10" s="5">
        <v>-449016</v>
      </c>
      <c r="F10" s="5"/>
      <c r="H10" s="23"/>
      <c r="I10" s="142"/>
      <c r="J10" s="36" t="s">
        <v>64</v>
      </c>
      <c r="K10" s="1">
        <v>0</v>
      </c>
      <c r="L10" s="31">
        <v>0</v>
      </c>
    </row>
    <row r="11" spans="1:12" ht="15.75" customHeight="1">
      <c r="A11" s="117"/>
      <c r="B11" s="102"/>
      <c r="C11" s="125" t="s">
        <v>52</v>
      </c>
      <c r="D11" s="126"/>
      <c r="E11" s="5">
        <v>0</v>
      </c>
      <c r="F11" s="5"/>
      <c r="H11" s="23"/>
      <c r="I11" s="40"/>
      <c r="J11" s="39" t="s">
        <v>13</v>
      </c>
      <c r="K11" s="18">
        <v>16175958</v>
      </c>
      <c r="L11" s="24">
        <v>0.021107615857790547</v>
      </c>
    </row>
    <row r="12" spans="1:12" ht="15.75" customHeight="1">
      <c r="A12" s="117"/>
      <c r="B12" s="102"/>
      <c r="C12" s="125" t="s">
        <v>53</v>
      </c>
      <c r="D12" s="126"/>
      <c r="E12" s="5"/>
      <c r="F12" s="1">
        <v>28913102</v>
      </c>
      <c r="H12" s="23"/>
      <c r="I12" s="137" t="s">
        <v>12</v>
      </c>
      <c r="J12" s="129" t="s">
        <v>65</v>
      </c>
      <c r="K12" s="127">
        <v>85813442</v>
      </c>
      <c r="L12" s="135">
        <v>0.1119758823045157</v>
      </c>
    </row>
    <row r="13" spans="1:12" ht="15.75" customHeight="1">
      <c r="A13" s="117"/>
      <c r="B13" s="102"/>
      <c r="C13" s="125" t="s">
        <v>74</v>
      </c>
      <c r="D13" s="126"/>
      <c r="E13" s="5">
        <v>2741535</v>
      </c>
      <c r="F13" s="5"/>
      <c r="H13" s="23"/>
      <c r="I13" s="117"/>
      <c r="J13" s="130"/>
      <c r="K13" s="128"/>
      <c r="L13" s="136"/>
    </row>
    <row r="14" spans="1:12" ht="15.75" customHeight="1">
      <c r="A14" s="117"/>
      <c r="B14" s="102"/>
      <c r="C14" s="125" t="s">
        <v>75</v>
      </c>
      <c r="D14" s="126"/>
      <c r="E14" s="5"/>
      <c r="F14" s="5">
        <v>25188045</v>
      </c>
      <c r="H14" s="23"/>
      <c r="I14" s="117"/>
      <c r="J14" s="36" t="s">
        <v>66</v>
      </c>
      <c r="K14" s="1">
        <v>0</v>
      </c>
      <c r="L14" s="31"/>
    </row>
    <row r="15" spans="1:12" ht="15.75" customHeight="1">
      <c r="A15" s="117"/>
      <c r="B15" s="102"/>
      <c r="C15" s="125" t="s">
        <v>54</v>
      </c>
      <c r="D15" s="126"/>
      <c r="E15" s="5">
        <v>14190083</v>
      </c>
      <c r="F15" s="5"/>
      <c r="H15" s="23"/>
      <c r="I15" s="117"/>
      <c r="J15" s="36" t="s">
        <v>67</v>
      </c>
      <c r="K15" s="1">
        <v>0</v>
      </c>
      <c r="L15" s="31"/>
    </row>
    <row r="16" spans="1:12" ht="15.75" customHeight="1">
      <c r="A16" s="117"/>
      <c r="B16" s="102"/>
      <c r="C16" s="125" t="s">
        <v>55</v>
      </c>
      <c r="D16" s="126"/>
      <c r="E16" s="5">
        <v>2482127</v>
      </c>
      <c r="F16" s="5"/>
      <c r="H16" s="23"/>
      <c r="I16" s="117"/>
      <c r="J16" s="36" t="s">
        <v>68</v>
      </c>
      <c r="K16" s="1">
        <v>25331078</v>
      </c>
      <c r="L16" s="31">
        <v>0.03305391023441883</v>
      </c>
    </row>
    <row r="17" spans="1:12" ht="15.75" customHeight="1">
      <c r="A17" s="117"/>
      <c r="B17" s="102"/>
      <c r="C17" s="125" t="s">
        <v>56</v>
      </c>
      <c r="D17" s="126"/>
      <c r="E17" s="5">
        <v>8515835</v>
      </c>
      <c r="F17" s="5"/>
      <c r="H17" s="23"/>
      <c r="I17" s="117"/>
      <c r="J17" s="36" t="s">
        <v>69</v>
      </c>
      <c r="K17" s="1">
        <v>69486</v>
      </c>
      <c r="L17" s="31">
        <v>9.067059864364347E-05</v>
      </c>
    </row>
    <row r="18" spans="1:12" ht="15.75" customHeight="1">
      <c r="A18" s="117"/>
      <c r="B18" s="102"/>
      <c r="C18" s="125" t="s">
        <v>76</v>
      </c>
      <c r="D18" s="126"/>
      <c r="E18" s="7">
        <v>983522</v>
      </c>
      <c r="F18" s="7"/>
      <c r="G18" s="17"/>
      <c r="H18" s="23"/>
      <c r="I18" s="117"/>
      <c r="J18" s="36" t="s">
        <v>70</v>
      </c>
      <c r="K18" s="1">
        <v>0</v>
      </c>
      <c r="L18" s="31">
        <v>0</v>
      </c>
    </row>
    <row r="19" spans="1:12" ht="15.75" customHeight="1">
      <c r="A19" s="117"/>
      <c r="B19" s="114"/>
      <c r="C19" s="122" t="s">
        <v>23</v>
      </c>
      <c r="D19" s="122"/>
      <c r="E19" s="9"/>
      <c r="F19" s="7"/>
      <c r="G19" s="17">
        <v>35048949</v>
      </c>
      <c r="H19" s="24">
        <v>0.04573452476269363</v>
      </c>
      <c r="I19" s="138"/>
      <c r="J19" s="77" t="s">
        <v>14</v>
      </c>
      <c r="K19" s="63">
        <v>111214006</v>
      </c>
      <c r="L19" s="24">
        <v>0.14512046313757818</v>
      </c>
    </row>
    <row r="20" spans="1:12" ht="15.75" customHeight="1" thickBot="1">
      <c r="A20" s="118"/>
      <c r="B20" s="115" t="s">
        <v>9</v>
      </c>
      <c r="C20" s="116"/>
      <c r="D20" s="116"/>
      <c r="E20" s="8"/>
      <c r="F20" s="8"/>
      <c r="G20" s="14">
        <v>37218410</v>
      </c>
      <c r="H20" s="25">
        <v>0.048565401883322784</v>
      </c>
      <c r="I20" s="143" t="s">
        <v>20</v>
      </c>
      <c r="J20" s="107"/>
      <c r="K20" s="60">
        <v>127389964</v>
      </c>
      <c r="L20" s="33">
        <v>0.16622807899536873</v>
      </c>
    </row>
    <row r="21" spans="1:12" ht="15.75" customHeight="1">
      <c r="A21" s="119" t="s">
        <v>8</v>
      </c>
      <c r="B21" s="101" t="s">
        <v>18</v>
      </c>
      <c r="C21" s="101" t="s">
        <v>26</v>
      </c>
      <c r="D21" s="38" t="s">
        <v>31</v>
      </c>
      <c r="E21" s="6">
        <v>59701931</v>
      </c>
      <c r="F21" s="6"/>
      <c r="G21" s="15"/>
      <c r="H21" s="26"/>
      <c r="I21" s="119" t="s">
        <v>15</v>
      </c>
      <c r="J21" s="37" t="s">
        <v>72</v>
      </c>
      <c r="K21" s="15">
        <v>4972683</v>
      </c>
      <c r="L21" s="31">
        <v>0.006488733622241444</v>
      </c>
    </row>
    <row r="22" spans="1:12" ht="15.75" customHeight="1">
      <c r="A22" s="117"/>
      <c r="B22" s="102"/>
      <c r="C22" s="102"/>
      <c r="D22" s="36" t="s">
        <v>32</v>
      </c>
      <c r="E22" s="5">
        <v>2595560</v>
      </c>
      <c r="F22" s="5"/>
      <c r="H22" s="23"/>
      <c r="I22" s="117"/>
      <c r="J22" s="36" t="s">
        <v>71</v>
      </c>
      <c r="K22" s="1">
        <v>-11852861</v>
      </c>
      <c r="L22" s="31">
        <v>-0.015466511275795047</v>
      </c>
    </row>
    <row r="23" spans="1:12" ht="15.75" customHeight="1">
      <c r="A23" s="117"/>
      <c r="B23" s="102"/>
      <c r="C23" s="102"/>
      <c r="D23" s="36" t="s">
        <v>33</v>
      </c>
      <c r="E23" s="5">
        <v>96716511</v>
      </c>
      <c r="F23" s="5"/>
      <c r="H23" s="23"/>
      <c r="I23" s="117"/>
      <c r="J23" s="36" t="s">
        <v>73</v>
      </c>
      <c r="K23" s="1">
        <v>645846685</v>
      </c>
      <c r="L23" s="31">
        <v>0.8427496986581848</v>
      </c>
    </row>
    <row r="24" spans="1:12" ht="15.75" customHeight="1">
      <c r="A24" s="117"/>
      <c r="B24" s="102"/>
      <c r="C24" s="102"/>
      <c r="D24" s="36" t="s">
        <v>34</v>
      </c>
      <c r="E24" s="5">
        <v>6846620</v>
      </c>
      <c r="F24" s="5"/>
      <c r="H24" s="23"/>
      <c r="I24" s="117"/>
      <c r="J24" s="12" t="s">
        <v>29</v>
      </c>
      <c r="L24" s="31"/>
    </row>
    <row r="25" spans="1:12" ht="15.75" customHeight="1">
      <c r="A25" s="117"/>
      <c r="B25" s="102"/>
      <c r="C25" s="102"/>
      <c r="D25" s="36" t="s">
        <v>35</v>
      </c>
      <c r="E25" s="5">
        <v>0</v>
      </c>
      <c r="F25" s="5"/>
      <c r="H25" s="23"/>
      <c r="I25" s="117"/>
      <c r="J25" s="2"/>
      <c r="L25" s="31"/>
    </row>
    <row r="26" spans="1:12" ht="15.75" customHeight="1">
      <c r="A26" s="117"/>
      <c r="B26" s="102"/>
      <c r="C26" s="102"/>
      <c r="D26" s="36" t="s">
        <v>36</v>
      </c>
      <c r="E26" s="5">
        <v>2119960</v>
      </c>
      <c r="F26" s="5"/>
      <c r="H26" s="23"/>
      <c r="I26" s="117"/>
      <c r="J26" s="2"/>
      <c r="L26" s="31"/>
    </row>
    <row r="27" spans="1:12" ht="15.75" customHeight="1">
      <c r="A27" s="117"/>
      <c r="B27" s="102"/>
      <c r="C27" s="102"/>
      <c r="D27" s="36" t="s">
        <v>37</v>
      </c>
      <c r="E27" s="5">
        <v>405260</v>
      </c>
      <c r="F27" s="5"/>
      <c r="H27" s="23"/>
      <c r="I27" s="117"/>
      <c r="J27" s="2"/>
      <c r="L27" s="31"/>
    </row>
    <row r="28" spans="1:12" ht="15.75" customHeight="1">
      <c r="A28" s="117"/>
      <c r="B28" s="102"/>
      <c r="C28" s="102"/>
      <c r="D28" s="36" t="s">
        <v>38</v>
      </c>
      <c r="E28" s="5">
        <v>0</v>
      </c>
      <c r="F28" s="5"/>
      <c r="H28" s="23"/>
      <c r="I28" s="117"/>
      <c r="J28" s="2"/>
      <c r="L28" s="31"/>
    </row>
    <row r="29" spans="1:12" ht="15.75" customHeight="1">
      <c r="A29" s="117"/>
      <c r="B29" s="102"/>
      <c r="C29" s="102"/>
      <c r="D29" s="36" t="s">
        <v>39</v>
      </c>
      <c r="E29" s="5">
        <v>0</v>
      </c>
      <c r="F29" s="5"/>
      <c r="H29" s="23"/>
      <c r="I29" s="117"/>
      <c r="J29" s="2"/>
      <c r="L29" s="31"/>
    </row>
    <row r="30" spans="1:12" ht="15.75" customHeight="1">
      <c r="A30" s="117"/>
      <c r="B30" s="102"/>
      <c r="C30" s="102"/>
      <c r="D30" s="36" t="s">
        <v>40</v>
      </c>
      <c r="E30" s="5">
        <v>340863</v>
      </c>
      <c r="F30" s="5"/>
      <c r="H30" s="23"/>
      <c r="I30" s="117"/>
      <c r="J30" s="2"/>
      <c r="L30" s="31"/>
    </row>
    <row r="31" spans="1:12" ht="15.75" customHeight="1">
      <c r="A31" s="117"/>
      <c r="B31" s="102"/>
      <c r="C31" s="103"/>
      <c r="D31" s="42" t="s">
        <v>25</v>
      </c>
      <c r="E31" s="9"/>
      <c r="F31" s="9">
        <v>168726706</v>
      </c>
      <c r="G31" s="18"/>
      <c r="H31" s="29"/>
      <c r="I31" s="117"/>
      <c r="J31" s="2"/>
      <c r="L31" s="31"/>
    </row>
    <row r="32" spans="1:12" ht="15.75" customHeight="1">
      <c r="A32" s="117"/>
      <c r="B32" s="102"/>
      <c r="C32" s="113" t="s">
        <v>27</v>
      </c>
      <c r="D32" s="2" t="s">
        <v>41</v>
      </c>
      <c r="E32" s="5">
        <v>0</v>
      </c>
      <c r="F32" s="6"/>
      <c r="G32" s="19"/>
      <c r="H32" s="23"/>
      <c r="I32" s="117"/>
      <c r="J32" s="2"/>
      <c r="L32" s="31"/>
    </row>
    <row r="33" spans="1:12" ht="15.75" customHeight="1">
      <c r="A33" s="117"/>
      <c r="B33" s="102"/>
      <c r="C33" s="102"/>
      <c r="D33" s="2" t="s">
        <v>42</v>
      </c>
      <c r="E33" s="5">
        <v>0</v>
      </c>
      <c r="F33" s="5"/>
      <c r="H33" s="23"/>
      <c r="I33" s="117"/>
      <c r="J33" s="2"/>
      <c r="L33" s="31"/>
    </row>
    <row r="34" spans="1:12" ht="15.75" customHeight="1">
      <c r="A34" s="117"/>
      <c r="B34" s="102"/>
      <c r="C34" s="102"/>
      <c r="D34" s="2" t="s">
        <v>43</v>
      </c>
      <c r="E34" s="5">
        <v>83654</v>
      </c>
      <c r="F34" s="5"/>
      <c r="H34" s="23"/>
      <c r="I34" s="117"/>
      <c r="J34" s="2"/>
      <c r="L34" s="31"/>
    </row>
    <row r="35" spans="1:12" ht="15.75" customHeight="1">
      <c r="A35" s="117"/>
      <c r="B35" s="102"/>
      <c r="C35" s="102"/>
      <c r="D35" s="2" t="s">
        <v>44</v>
      </c>
      <c r="E35" s="5">
        <v>0</v>
      </c>
      <c r="F35" s="5"/>
      <c r="H35" s="23"/>
      <c r="I35" s="117"/>
      <c r="J35" s="2"/>
      <c r="L35" s="31"/>
    </row>
    <row r="36" spans="1:12" ht="15.75" customHeight="1">
      <c r="A36" s="117"/>
      <c r="B36" s="102"/>
      <c r="C36" s="102"/>
      <c r="D36" s="2" t="s">
        <v>45</v>
      </c>
      <c r="E36" s="5">
        <v>49690</v>
      </c>
      <c r="F36" s="5"/>
      <c r="H36" s="23"/>
      <c r="I36" s="117"/>
      <c r="J36" s="2"/>
      <c r="L36" s="31"/>
    </row>
    <row r="37" spans="1:12" ht="15.75" customHeight="1">
      <c r="A37" s="117"/>
      <c r="B37" s="102"/>
      <c r="C37" s="114"/>
      <c r="D37" s="42" t="s">
        <v>28</v>
      </c>
      <c r="E37" s="9"/>
      <c r="F37" s="9">
        <v>133344</v>
      </c>
      <c r="G37" s="18"/>
      <c r="H37" s="29"/>
      <c r="I37" s="117"/>
      <c r="J37" s="2"/>
      <c r="L37" s="31"/>
    </row>
    <row r="38" spans="1:12" ht="15.75" customHeight="1">
      <c r="A38" s="117"/>
      <c r="B38" s="102"/>
      <c r="C38" s="120" t="s">
        <v>0</v>
      </c>
      <c r="D38" s="121"/>
      <c r="E38" s="9">
        <v>0</v>
      </c>
      <c r="F38" s="9"/>
      <c r="G38" s="18"/>
      <c r="H38" s="23"/>
      <c r="I38" s="117"/>
      <c r="J38" s="2"/>
      <c r="L38" s="31"/>
    </row>
    <row r="39" spans="1:12" ht="15.75" customHeight="1">
      <c r="A39" s="117"/>
      <c r="B39" s="103"/>
      <c r="C39" s="122" t="s">
        <v>21</v>
      </c>
      <c r="D39" s="122"/>
      <c r="E39" s="9"/>
      <c r="F39" s="9"/>
      <c r="G39" s="18">
        <v>168860050</v>
      </c>
      <c r="H39" s="24">
        <v>0.22034138992740365</v>
      </c>
      <c r="I39" s="117"/>
      <c r="J39" s="2"/>
      <c r="L39" s="31"/>
    </row>
    <row r="40" spans="1:12" ht="15.75" customHeight="1">
      <c r="A40" s="117"/>
      <c r="B40" s="104" t="s">
        <v>19</v>
      </c>
      <c r="C40" s="123" t="s">
        <v>77</v>
      </c>
      <c r="D40" s="124"/>
      <c r="E40" s="5">
        <v>142675596</v>
      </c>
      <c r="F40" s="6"/>
      <c r="G40" s="19"/>
      <c r="H40" s="23"/>
      <c r="I40" s="117"/>
      <c r="J40" s="2"/>
      <c r="L40" s="31"/>
    </row>
    <row r="41" spans="1:12" ht="15.75" customHeight="1">
      <c r="A41" s="117"/>
      <c r="B41" s="105"/>
      <c r="C41" s="125" t="s">
        <v>78</v>
      </c>
      <c r="D41" s="126"/>
      <c r="E41" s="5">
        <v>415805828</v>
      </c>
      <c r="F41" s="5"/>
      <c r="H41" s="23"/>
      <c r="I41" s="117"/>
      <c r="J41" s="2"/>
      <c r="L41" s="31"/>
    </row>
    <row r="42" spans="1:12" ht="15.75" customHeight="1">
      <c r="A42" s="117"/>
      <c r="B42" s="105"/>
      <c r="C42" s="125" t="s">
        <v>79</v>
      </c>
      <c r="D42" s="126"/>
      <c r="E42" s="5">
        <v>0</v>
      </c>
      <c r="F42" s="5"/>
      <c r="H42" s="23"/>
      <c r="I42" s="117"/>
      <c r="J42" s="2"/>
      <c r="L42" s="31"/>
    </row>
    <row r="43" spans="1:12" ht="15.75" customHeight="1">
      <c r="A43" s="117"/>
      <c r="B43" s="105"/>
      <c r="C43" s="125" t="s">
        <v>80</v>
      </c>
      <c r="D43" s="126"/>
      <c r="E43" s="5">
        <v>1796587</v>
      </c>
      <c r="F43" s="5"/>
      <c r="H43" s="23"/>
      <c r="I43" s="117"/>
      <c r="J43" s="2"/>
      <c r="L43" s="31"/>
    </row>
    <row r="44" spans="1:12" ht="15.75" customHeight="1">
      <c r="A44" s="117"/>
      <c r="B44" s="106"/>
      <c r="C44" s="122" t="s">
        <v>22</v>
      </c>
      <c r="D44" s="122"/>
      <c r="E44" s="9"/>
      <c r="F44" s="9"/>
      <c r="G44" s="18">
        <v>560278012</v>
      </c>
      <c r="H44" s="24">
        <v>0.7310932094941494</v>
      </c>
      <c r="I44" s="117"/>
      <c r="J44" s="2"/>
      <c r="L44" s="31"/>
    </row>
    <row r="45" spans="1:12" ht="15.75" customHeight="1">
      <c r="A45" s="117"/>
      <c r="B45" s="139" t="s">
        <v>1</v>
      </c>
      <c r="C45" s="122"/>
      <c r="D45" s="140"/>
      <c r="E45" s="7"/>
      <c r="F45" s="7"/>
      <c r="G45" s="18">
        <v>0</v>
      </c>
      <c r="H45" s="28">
        <v>0</v>
      </c>
      <c r="I45" s="117"/>
      <c r="J45" s="3"/>
      <c r="K45" s="17"/>
      <c r="L45" s="31"/>
    </row>
    <row r="46" spans="1:12" ht="15.75" customHeight="1" thickBot="1">
      <c r="A46" s="118"/>
      <c r="B46" s="107" t="s">
        <v>10</v>
      </c>
      <c r="C46" s="107"/>
      <c r="D46" s="107"/>
      <c r="E46" s="10"/>
      <c r="F46" s="10"/>
      <c r="G46" s="14">
        <v>729138061</v>
      </c>
      <c r="H46" s="25">
        <v>0.9514345981166772</v>
      </c>
      <c r="I46" s="118"/>
      <c r="J46" s="76" t="s">
        <v>16</v>
      </c>
      <c r="K46" s="60">
        <v>638966507</v>
      </c>
      <c r="L46" s="33">
        <v>0.8337719210046313</v>
      </c>
    </row>
    <row r="47" spans="1:12" ht="20.25" customHeight="1" thickBot="1">
      <c r="A47" s="108" t="s">
        <v>11</v>
      </c>
      <c r="B47" s="100"/>
      <c r="C47" s="100"/>
      <c r="D47" s="100"/>
      <c r="E47" s="41"/>
      <c r="F47" s="4"/>
      <c r="G47" s="20">
        <v>766356471</v>
      </c>
      <c r="H47" s="27">
        <v>1</v>
      </c>
      <c r="I47" s="100" t="s">
        <v>17</v>
      </c>
      <c r="J47" s="100"/>
      <c r="K47" s="60">
        <v>766356471</v>
      </c>
      <c r="L47" s="32">
        <v>1</v>
      </c>
    </row>
    <row r="48" spans="1:12" ht="5.25" customHeight="1">
      <c r="A48" s="11"/>
      <c r="B48" s="11"/>
      <c r="C48" s="11"/>
      <c r="D48" s="11"/>
      <c r="E48" s="11"/>
      <c r="F48" s="11"/>
      <c r="H48" s="95"/>
      <c r="I48" s="11"/>
      <c r="J48" s="11"/>
      <c r="L48" s="95"/>
    </row>
    <row r="49" ht="11.25">
      <c r="B49" s="96" t="s">
        <v>237</v>
      </c>
    </row>
  </sheetData>
  <sheetProtection/>
  <mergeCells count="47">
    <mergeCell ref="K12:K13"/>
    <mergeCell ref="J12:J13"/>
    <mergeCell ref="I21:I46"/>
    <mergeCell ref="A2:H2"/>
    <mergeCell ref="I2:L2"/>
    <mergeCell ref="L12:L13"/>
    <mergeCell ref="I12:I19"/>
    <mergeCell ref="B45:D45"/>
    <mergeCell ref="I4:I10"/>
    <mergeCell ref="I20:J20"/>
    <mergeCell ref="C44:D44"/>
    <mergeCell ref="C43:D43"/>
    <mergeCell ref="C42:D42"/>
    <mergeCell ref="C41:D41"/>
    <mergeCell ref="C40:D40"/>
    <mergeCell ref="C11:D11"/>
    <mergeCell ref="C39:D39"/>
    <mergeCell ref="C5:D5"/>
    <mergeCell ref="C7:D7"/>
    <mergeCell ref="C6:D6"/>
    <mergeCell ref="C8:D8"/>
    <mergeCell ref="C9:D9"/>
    <mergeCell ref="C12:D12"/>
    <mergeCell ref="C10:D10"/>
    <mergeCell ref="C19:D19"/>
    <mergeCell ref="C18:D18"/>
    <mergeCell ref="C17:D17"/>
    <mergeCell ref="C16:D16"/>
    <mergeCell ref="C15:D15"/>
    <mergeCell ref="C14:D14"/>
    <mergeCell ref="C13:D13"/>
    <mergeCell ref="E3:G3"/>
    <mergeCell ref="B21:B39"/>
    <mergeCell ref="B40:B44"/>
    <mergeCell ref="B46:D46"/>
    <mergeCell ref="I47:J47"/>
    <mergeCell ref="A3:D3"/>
    <mergeCell ref="I3:J3"/>
    <mergeCell ref="B4:D4"/>
    <mergeCell ref="B5:B19"/>
    <mergeCell ref="B20:D20"/>
    <mergeCell ref="A4:A20"/>
    <mergeCell ref="A21:A46"/>
    <mergeCell ref="A47:D47"/>
    <mergeCell ref="C21:C31"/>
    <mergeCell ref="C32:C37"/>
    <mergeCell ref="C38:D3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headerFooter>
    <oddHeader>&amp;C&amp;14　　　　　　　　　　　　　　　　平成２１年度　【普通会計】貸借対照表　　　　　　　　三重県津市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25">
      <selection activeCell="E47" sqref="E47"/>
    </sheetView>
  </sheetViews>
  <sheetFormatPr defaultColWidth="9.140625" defaultRowHeight="15"/>
  <cols>
    <col min="1" max="1" width="3.421875" style="44" customWidth="1"/>
    <col min="2" max="2" width="30.421875" style="44" customWidth="1"/>
    <col min="3" max="3" width="14.57421875" style="44" customWidth="1"/>
    <col min="4" max="4" width="14.421875" style="44" customWidth="1"/>
    <col min="5" max="5" width="15.28125" style="44" customWidth="1"/>
    <col min="6" max="6" width="9.7109375" style="44" customWidth="1"/>
    <col min="7" max="16384" width="9.00390625" style="44" customWidth="1"/>
  </cols>
  <sheetData>
    <row r="1" spans="2:5" ht="15" customHeight="1" thickBot="1">
      <c r="B1" s="44" t="s">
        <v>239</v>
      </c>
      <c r="E1" s="78" t="s">
        <v>121</v>
      </c>
    </row>
    <row r="2" spans="1:6" ht="29.25" customHeight="1" thickBot="1">
      <c r="A2" s="108" t="s">
        <v>231</v>
      </c>
      <c r="B2" s="100"/>
      <c r="C2" s="99" t="s">
        <v>232</v>
      </c>
      <c r="D2" s="100"/>
      <c r="E2" s="109"/>
      <c r="F2" s="94" t="s">
        <v>233</v>
      </c>
    </row>
    <row r="3" spans="1:6" ht="15" customHeight="1">
      <c r="A3" s="119" t="s">
        <v>116</v>
      </c>
      <c r="B3" s="45" t="s">
        <v>83</v>
      </c>
      <c r="C3" s="15"/>
      <c r="D3" s="15">
        <v>23937739</v>
      </c>
      <c r="E3" s="82"/>
      <c r="F3" s="89">
        <v>0.27731613396936555</v>
      </c>
    </row>
    <row r="4" spans="1:6" ht="15" customHeight="1">
      <c r="A4" s="117"/>
      <c r="B4" s="47" t="s">
        <v>84</v>
      </c>
      <c r="C4" s="1">
        <v>250853</v>
      </c>
      <c r="D4" s="1"/>
      <c r="E4" s="83"/>
      <c r="F4" s="89"/>
    </row>
    <row r="5" spans="1:6" ht="15" customHeight="1">
      <c r="A5" s="117"/>
      <c r="B5" s="47" t="s">
        <v>85</v>
      </c>
      <c r="C5" s="1">
        <v>8561563</v>
      </c>
      <c r="D5" s="1"/>
      <c r="E5" s="83"/>
      <c r="F5" s="89"/>
    </row>
    <row r="6" spans="1:6" ht="15" customHeight="1">
      <c r="A6" s="117"/>
      <c r="B6" s="47" t="s">
        <v>86</v>
      </c>
      <c r="C6" s="1">
        <v>1174218</v>
      </c>
      <c r="D6" s="1"/>
      <c r="E6" s="83"/>
      <c r="F6" s="89"/>
    </row>
    <row r="7" spans="1:6" ht="15" customHeight="1">
      <c r="A7" s="117"/>
      <c r="B7" s="47" t="s">
        <v>87</v>
      </c>
      <c r="C7" s="1">
        <v>2080714</v>
      </c>
      <c r="D7" s="1"/>
      <c r="E7" s="83"/>
      <c r="F7" s="89"/>
    </row>
    <row r="8" spans="1:6" ht="15" customHeight="1">
      <c r="A8" s="117"/>
      <c r="B8" s="47" t="s">
        <v>88</v>
      </c>
      <c r="C8" s="1">
        <v>11870390</v>
      </c>
      <c r="D8" s="1"/>
      <c r="E8" s="83"/>
      <c r="F8" s="89"/>
    </row>
    <row r="9" spans="1:6" ht="15" customHeight="1">
      <c r="A9" s="117"/>
      <c r="B9" s="47" t="s">
        <v>89</v>
      </c>
      <c r="C9" s="1"/>
      <c r="D9" s="1">
        <v>12724428</v>
      </c>
      <c r="E9" s="83"/>
      <c r="F9" s="89">
        <v>0.14741113101498626</v>
      </c>
    </row>
    <row r="10" spans="1:6" ht="15" customHeight="1">
      <c r="A10" s="117"/>
      <c r="B10" s="47" t="s">
        <v>90</v>
      </c>
      <c r="C10" s="1">
        <v>2294328</v>
      </c>
      <c r="D10" s="1"/>
      <c r="E10" s="83"/>
      <c r="F10" s="89"/>
    </row>
    <row r="11" spans="1:6" ht="15" customHeight="1">
      <c r="A11" s="117"/>
      <c r="B11" s="47" t="s">
        <v>91</v>
      </c>
      <c r="C11" s="1">
        <v>3208581</v>
      </c>
      <c r="D11" s="1"/>
      <c r="E11" s="83"/>
      <c r="F11" s="89"/>
    </row>
    <row r="12" spans="1:6" ht="15" customHeight="1">
      <c r="A12" s="117"/>
      <c r="B12" s="47" t="s">
        <v>92</v>
      </c>
      <c r="C12" s="1">
        <v>5393721</v>
      </c>
      <c r="D12" s="1"/>
      <c r="E12" s="83"/>
      <c r="F12" s="89"/>
    </row>
    <row r="13" spans="1:6" ht="15" customHeight="1">
      <c r="A13" s="117"/>
      <c r="B13" s="47" t="s">
        <v>93</v>
      </c>
      <c r="C13" s="1">
        <v>1827798</v>
      </c>
      <c r="D13" s="1"/>
      <c r="E13" s="83"/>
      <c r="F13" s="89"/>
    </row>
    <row r="14" spans="1:6" ht="15" customHeight="1">
      <c r="A14" s="117"/>
      <c r="B14" s="47" t="s">
        <v>94</v>
      </c>
      <c r="C14" s="1"/>
      <c r="D14" s="1">
        <v>10735722</v>
      </c>
      <c r="E14" s="83"/>
      <c r="F14" s="89">
        <v>0.12437218571101745</v>
      </c>
    </row>
    <row r="15" spans="1:6" ht="15" customHeight="1">
      <c r="A15" s="117"/>
      <c r="B15" s="47" t="s">
        <v>95</v>
      </c>
      <c r="C15" s="1">
        <v>158250</v>
      </c>
      <c r="D15" s="1"/>
      <c r="E15" s="83"/>
      <c r="F15" s="89"/>
    </row>
    <row r="16" spans="1:6" ht="15" customHeight="1">
      <c r="A16" s="117"/>
      <c r="B16" s="47" t="s">
        <v>96</v>
      </c>
      <c r="C16" s="1">
        <v>7879874</v>
      </c>
      <c r="D16" s="1"/>
      <c r="E16" s="83"/>
      <c r="F16" s="89"/>
    </row>
    <row r="17" spans="1:6" ht="15" customHeight="1">
      <c r="A17" s="117"/>
      <c r="B17" s="47" t="s">
        <v>97</v>
      </c>
      <c r="C17" s="1">
        <v>144334</v>
      </c>
      <c r="D17" s="1"/>
      <c r="E17" s="83"/>
      <c r="F17" s="89"/>
    </row>
    <row r="18" spans="1:6" ht="15" customHeight="1">
      <c r="A18" s="117"/>
      <c r="B18" s="47" t="s">
        <v>98</v>
      </c>
      <c r="C18" s="1">
        <v>2553263</v>
      </c>
      <c r="D18" s="1"/>
      <c r="E18" s="83"/>
      <c r="F18" s="89"/>
    </row>
    <row r="19" spans="1:6" ht="15" customHeight="1">
      <c r="A19" s="117"/>
      <c r="B19" s="47" t="s">
        <v>99</v>
      </c>
      <c r="C19" s="1"/>
      <c r="D19" s="1">
        <v>2275798</v>
      </c>
      <c r="E19" s="83"/>
      <c r="F19" s="89">
        <v>0.02636487527310805</v>
      </c>
    </row>
    <row r="20" spans="1:6" ht="15" customHeight="1">
      <c r="A20" s="117"/>
      <c r="B20" s="47" t="s">
        <v>100</v>
      </c>
      <c r="C20" s="1">
        <v>1748935</v>
      </c>
      <c r="D20" s="1"/>
      <c r="E20" s="83"/>
      <c r="F20" s="48"/>
    </row>
    <row r="21" spans="1:6" ht="15" customHeight="1">
      <c r="A21" s="117"/>
      <c r="B21" s="47" t="s">
        <v>101</v>
      </c>
      <c r="C21" s="1">
        <v>0</v>
      </c>
      <c r="D21" s="1"/>
      <c r="E21" s="83"/>
      <c r="F21" s="48"/>
    </row>
    <row r="22" spans="1:6" ht="15" customHeight="1">
      <c r="A22" s="117"/>
      <c r="B22" s="47" t="s">
        <v>102</v>
      </c>
      <c r="C22" s="1">
        <v>0</v>
      </c>
      <c r="D22" s="1"/>
      <c r="E22" s="83"/>
      <c r="F22" s="48"/>
    </row>
    <row r="23" spans="1:6" ht="15" customHeight="1">
      <c r="A23" s="117"/>
      <c r="B23" s="49" t="s">
        <v>103</v>
      </c>
      <c r="C23" s="17">
        <v>526863</v>
      </c>
      <c r="D23" s="17"/>
      <c r="E23" s="84"/>
      <c r="F23" s="48"/>
    </row>
    <row r="24" spans="1:6" ht="18.75" customHeight="1">
      <c r="A24" s="138"/>
      <c r="B24" s="80" t="s">
        <v>119</v>
      </c>
      <c r="C24" s="18"/>
      <c r="D24" s="17"/>
      <c r="E24" s="84">
        <v>49673686</v>
      </c>
      <c r="F24" s="90">
        <v>0.5754643143835848</v>
      </c>
    </row>
    <row r="25" spans="1:6" ht="15.75" customHeight="1">
      <c r="A25" s="117" t="s">
        <v>117</v>
      </c>
      <c r="B25" s="51" t="s">
        <v>104</v>
      </c>
      <c r="C25" s="1">
        <v>12399799</v>
      </c>
      <c r="D25" s="1"/>
      <c r="E25" s="83"/>
      <c r="F25" s="48"/>
    </row>
    <row r="26" spans="1:6" ht="15.75" customHeight="1">
      <c r="A26" s="117"/>
      <c r="B26" s="47" t="s">
        <v>105</v>
      </c>
      <c r="C26" s="1">
        <v>7484270</v>
      </c>
      <c r="D26" s="1"/>
      <c r="E26" s="83"/>
      <c r="F26" s="48"/>
    </row>
    <row r="27" spans="1:6" ht="15.75" customHeight="1">
      <c r="A27" s="117"/>
      <c r="B27" s="47" t="s">
        <v>106</v>
      </c>
      <c r="C27" s="1">
        <v>11277116</v>
      </c>
      <c r="D27" s="1"/>
      <c r="E27" s="83"/>
      <c r="F27" s="48"/>
    </row>
    <row r="28" spans="1:6" ht="15.75" customHeight="1">
      <c r="A28" s="117"/>
      <c r="B28" s="49" t="s">
        <v>107</v>
      </c>
      <c r="C28" s="17">
        <v>5484445</v>
      </c>
      <c r="D28" s="17"/>
      <c r="E28" s="84"/>
      <c r="F28" s="48"/>
    </row>
    <row r="29" spans="1:6" ht="21.75" customHeight="1" thickBot="1">
      <c r="A29" s="118"/>
      <c r="B29" s="76" t="s">
        <v>118</v>
      </c>
      <c r="C29" s="53"/>
      <c r="D29" s="14"/>
      <c r="E29" s="60">
        <v>36645631</v>
      </c>
      <c r="F29" s="91">
        <v>0.42453569720130774</v>
      </c>
    </row>
    <row r="30" spans="1:6" ht="24" customHeight="1" thickBot="1">
      <c r="A30" s="146" t="s">
        <v>82</v>
      </c>
      <c r="B30" s="147"/>
      <c r="C30" s="79"/>
      <c r="D30" s="79"/>
      <c r="E30" s="85">
        <v>86319316</v>
      </c>
      <c r="F30" s="92">
        <v>1</v>
      </c>
    </row>
    <row r="31" spans="1:6" ht="15.75" customHeight="1">
      <c r="A31" s="117" t="s">
        <v>120</v>
      </c>
      <c r="B31" s="47" t="s">
        <v>109</v>
      </c>
      <c r="C31" s="1"/>
      <c r="D31" s="1">
        <v>2395875</v>
      </c>
      <c r="E31" s="83"/>
      <c r="F31" s="48"/>
    </row>
    <row r="32" spans="1:6" ht="15.75" customHeight="1">
      <c r="A32" s="117"/>
      <c r="B32" s="47" t="s">
        <v>110</v>
      </c>
      <c r="C32" s="1">
        <v>2395875</v>
      </c>
      <c r="D32" s="1"/>
      <c r="E32" s="83"/>
      <c r="F32" s="48"/>
    </row>
    <row r="33" spans="1:6" ht="15.75" customHeight="1">
      <c r="A33" s="117"/>
      <c r="B33" s="47" t="s">
        <v>111</v>
      </c>
      <c r="C33" s="1">
        <v>0</v>
      </c>
      <c r="D33" s="1"/>
      <c r="E33" s="83"/>
      <c r="F33" s="48"/>
    </row>
    <row r="34" spans="1:6" ht="15.75" customHeight="1">
      <c r="A34" s="117"/>
      <c r="B34" s="47" t="s">
        <v>112</v>
      </c>
      <c r="C34" s="1"/>
      <c r="D34" s="1">
        <v>1268458</v>
      </c>
      <c r="E34" s="83"/>
      <c r="F34" s="48"/>
    </row>
    <row r="35" spans="1:6" ht="15.75" customHeight="1">
      <c r="A35" s="117"/>
      <c r="B35" s="47" t="s">
        <v>113</v>
      </c>
      <c r="C35" s="1">
        <v>53292</v>
      </c>
      <c r="D35" s="1"/>
      <c r="E35" s="83"/>
      <c r="F35" s="48"/>
    </row>
    <row r="36" spans="1:6" ht="15.75" customHeight="1">
      <c r="A36" s="117"/>
      <c r="B36" s="47" t="s">
        <v>114</v>
      </c>
      <c r="C36" s="1">
        <v>72778</v>
      </c>
      <c r="D36" s="1"/>
      <c r="E36" s="83"/>
      <c r="F36" s="48"/>
    </row>
    <row r="37" spans="1:6" ht="15.75" customHeight="1">
      <c r="A37" s="117"/>
      <c r="B37" s="47" t="s">
        <v>115</v>
      </c>
      <c r="C37" s="1">
        <v>1142388</v>
      </c>
      <c r="D37" s="1"/>
      <c r="E37" s="83"/>
      <c r="F37" s="88"/>
    </row>
    <row r="38" spans="1:6" ht="20.25" customHeight="1" thickBot="1">
      <c r="A38" s="118"/>
      <c r="B38" s="76" t="s">
        <v>108</v>
      </c>
      <c r="C38" s="53"/>
      <c r="D38" s="53"/>
      <c r="E38" s="86">
        <v>3664333</v>
      </c>
      <c r="F38" s="93">
        <v>0.04245090403635728</v>
      </c>
    </row>
    <row r="39" spans="1:5" ht="10.5" customHeight="1" thickBot="1">
      <c r="A39" s="87"/>
      <c r="B39" s="11"/>
      <c r="C39" s="1"/>
      <c r="D39" s="1"/>
      <c r="E39" s="1"/>
    </row>
    <row r="40" spans="1:6" ht="22.5" customHeight="1" thickBot="1">
      <c r="A40" s="144" t="s">
        <v>81</v>
      </c>
      <c r="B40" s="145"/>
      <c r="C40" s="55"/>
      <c r="D40" s="55"/>
      <c r="E40" s="55">
        <v>82654983</v>
      </c>
      <c r="F40" s="97">
        <v>0.9575490959636427</v>
      </c>
    </row>
    <row r="41" ht="5.25" customHeight="1"/>
    <row r="42" ht="11.25">
      <c r="A42" s="96" t="s">
        <v>237</v>
      </c>
    </row>
  </sheetData>
  <sheetProtection/>
  <mergeCells count="7">
    <mergeCell ref="A40:B40"/>
    <mergeCell ref="A31:A38"/>
    <mergeCell ref="A2:B2"/>
    <mergeCell ref="C2:E2"/>
    <mergeCell ref="A3:A24"/>
    <mergeCell ref="A25:A29"/>
    <mergeCell ref="A30:B30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1"/>
  <headerFooter>
    <oddHeader>&amp;C&amp;14　　　　　　　　平成２１年度　【普通会計】行政コスト計算書　　　　　　三重県津市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38">
      <selection activeCell="B61" sqref="B61"/>
    </sheetView>
  </sheetViews>
  <sheetFormatPr defaultColWidth="9.140625" defaultRowHeight="15"/>
  <cols>
    <col min="1" max="1" width="2.421875" style="44" customWidth="1"/>
    <col min="2" max="2" width="34.8515625" style="44" customWidth="1"/>
    <col min="3" max="3" width="12.7109375" style="44" customWidth="1"/>
    <col min="4" max="5" width="12.421875" style="44" customWidth="1"/>
    <col min="6" max="16384" width="9.00390625" style="44" customWidth="1"/>
  </cols>
  <sheetData>
    <row r="1" spans="2:5" ht="12" customHeight="1" thickBot="1">
      <c r="B1" s="44" t="s">
        <v>239</v>
      </c>
      <c r="E1" s="78" t="s">
        <v>222</v>
      </c>
    </row>
    <row r="2" spans="1:5" ht="13.5" customHeight="1">
      <c r="A2" s="152" t="s">
        <v>171</v>
      </c>
      <c r="B2" s="45" t="s">
        <v>134</v>
      </c>
      <c r="C2" s="15"/>
      <c r="D2" s="15">
        <v>45920671</v>
      </c>
      <c r="E2" s="46"/>
    </row>
    <row r="3" spans="1:5" ht="13.5" customHeight="1">
      <c r="A3" s="117"/>
      <c r="B3" s="47" t="s">
        <v>135</v>
      </c>
      <c r="C3" s="1"/>
      <c r="D3" s="1">
        <v>0</v>
      </c>
      <c r="E3" s="48"/>
    </row>
    <row r="4" spans="1:5" ht="13.5" customHeight="1">
      <c r="A4" s="117"/>
      <c r="B4" s="47" t="s">
        <v>136</v>
      </c>
      <c r="C4" s="1"/>
      <c r="D4" s="1">
        <v>3508102</v>
      </c>
      <c r="E4" s="48"/>
    </row>
    <row r="5" spans="1:5" ht="13.5" customHeight="1">
      <c r="A5" s="117"/>
      <c r="B5" s="47" t="s">
        <v>137</v>
      </c>
      <c r="C5" s="1">
        <v>2312422</v>
      </c>
      <c r="D5" s="1"/>
      <c r="E5" s="48"/>
    </row>
    <row r="6" spans="1:5" ht="13.5" customHeight="1">
      <c r="A6" s="117"/>
      <c r="B6" s="47" t="s">
        <v>138</v>
      </c>
      <c r="C6" s="1">
        <v>1195681</v>
      </c>
      <c r="D6" s="1"/>
      <c r="E6" s="48"/>
    </row>
    <row r="7" spans="1:5" ht="13.5" customHeight="1">
      <c r="A7" s="117"/>
      <c r="B7" s="47" t="s">
        <v>139</v>
      </c>
      <c r="C7" s="1"/>
      <c r="D7" s="1">
        <v>40923125</v>
      </c>
      <c r="E7" s="48"/>
    </row>
    <row r="8" spans="1:5" ht="13.5" customHeight="1">
      <c r="A8" s="117"/>
      <c r="B8" s="47" t="s">
        <v>140</v>
      </c>
      <c r="C8" s="1">
        <v>300</v>
      </c>
      <c r="D8" s="1"/>
      <c r="E8" s="48"/>
    </row>
    <row r="9" spans="1:5" ht="13.5" customHeight="1">
      <c r="A9" s="117"/>
      <c r="B9" s="47" t="s">
        <v>141</v>
      </c>
      <c r="C9" s="1">
        <v>38959283</v>
      </c>
      <c r="D9" s="1"/>
      <c r="E9" s="48"/>
    </row>
    <row r="10" spans="1:5" ht="13.5" customHeight="1">
      <c r="A10" s="117"/>
      <c r="B10" s="47" t="s">
        <v>142</v>
      </c>
      <c r="C10" s="1">
        <v>1963542</v>
      </c>
      <c r="D10" s="1"/>
      <c r="E10" s="48"/>
    </row>
    <row r="11" spans="1:5" ht="13.5" customHeight="1">
      <c r="A11" s="117"/>
      <c r="B11" s="81" t="s">
        <v>167</v>
      </c>
      <c r="C11" s="18"/>
      <c r="D11" s="18"/>
      <c r="E11" s="62">
        <v>90351898</v>
      </c>
    </row>
    <row r="12" spans="1:5" ht="13.5" customHeight="1">
      <c r="A12" s="117"/>
      <c r="B12" s="47" t="s">
        <v>124</v>
      </c>
      <c r="C12" s="1"/>
      <c r="D12" s="1">
        <v>42398238</v>
      </c>
      <c r="E12" s="48"/>
    </row>
    <row r="13" spans="1:5" ht="13.5" customHeight="1">
      <c r="A13" s="117"/>
      <c r="B13" s="47" t="s">
        <v>125</v>
      </c>
      <c r="C13" s="1">
        <v>23949282</v>
      </c>
      <c r="D13" s="1"/>
      <c r="E13" s="48"/>
    </row>
    <row r="14" spans="1:5" ht="13.5" customHeight="1">
      <c r="A14" s="117"/>
      <c r="B14" s="47" t="s">
        <v>126</v>
      </c>
      <c r="C14" s="1">
        <v>7330707</v>
      </c>
      <c r="D14" s="1"/>
      <c r="E14" s="48"/>
    </row>
    <row r="15" spans="1:5" ht="13.5" customHeight="1">
      <c r="A15" s="117"/>
      <c r="B15" s="47" t="s">
        <v>127</v>
      </c>
      <c r="C15" s="1">
        <v>10591388</v>
      </c>
      <c r="D15" s="1"/>
      <c r="E15" s="48"/>
    </row>
    <row r="16" spans="1:5" ht="13.5" customHeight="1">
      <c r="A16" s="117"/>
      <c r="B16" s="47" t="s">
        <v>128</v>
      </c>
      <c r="C16" s="1">
        <v>526863</v>
      </c>
      <c r="D16" s="1"/>
      <c r="E16" s="48"/>
    </row>
    <row r="17" spans="1:5" ht="13.5" customHeight="1">
      <c r="A17" s="117"/>
      <c r="B17" s="47" t="s">
        <v>129</v>
      </c>
      <c r="C17" s="1"/>
      <c r="D17" s="1">
        <v>36645631</v>
      </c>
      <c r="E17" s="48"/>
    </row>
    <row r="18" spans="1:5" ht="13.5" customHeight="1">
      <c r="A18" s="117"/>
      <c r="B18" s="47" t="s">
        <v>130</v>
      </c>
      <c r="C18" s="1">
        <v>12399799</v>
      </c>
      <c r="D18" s="1"/>
      <c r="E18" s="48"/>
    </row>
    <row r="19" spans="1:5" ht="13.5" customHeight="1">
      <c r="A19" s="117"/>
      <c r="B19" s="47" t="s">
        <v>131</v>
      </c>
      <c r="C19" s="1">
        <v>7484270</v>
      </c>
      <c r="D19" s="1"/>
      <c r="E19" s="48"/>
    </row>
    <row r="20" spans="1:5" ht="13.5" customHeight="1">
      <c r="A20" s="117"/>
      <c r="B20" s="47" t="s">
        <v>132</v>
      </c>
      <c r="C20" s="1">
        <v>11277116</v>
      </c>
      <c r="D20" s="1"/>
      <c r="E20" s="48"/>
    </row>
    <row r="21" spans="1:5" ht="13.5" customHeight="1">
      <c r="A21" s="117"/>
      <c r="B21" s="47" t="s">
        <v>133</v>
      </c>
      <c r="C21" s="1">
        <v>5484445</v>
      </c>
      <c r="D21" s="1"/>
      <c r="E21" s="48"/>
    </row>
    <row r="22" spans="1:5" ht="13.5" customHeight="1">
      <c r="A22" s="117"/>
      <c r="B22" s="81" t="s">
        <v>168</v>
      </c>
      <c r="C22" s="18"/>
      <c r="D22" s="18"/>
      <c r="E22" s="62">
        <v>79043869</v>
      </c>
    </row>
    <row r="23" spans="1:5" ht="13.5" customHeight="1" thickBot="1">
      <c r="A23" s="118"/>
      <c r="B23" s="53" t="s">
        <v>234</v>
      </c>
      <c r="C23" s="53"/>
      <c r="D23" s="53"/>
      <c r="E23" s="54">
        <v>11308029</v>
      </c>
    </row>
    <row r="24" spans="1:5" ht="13.5" customHeight="1">
      <c r="A24" s="119" t="s">
        <v>172</v>
      </c>
      <c r="B24" s="45" t="s">
        <v>223</v>
      </c>
      <c r="C24" s="15"/>
      <c r="D24" s="15">
        <v>5626387</v>
      </c>
      <c r="E24" s="46"/>
    </row>
    <row r="25" spans="1:5" ht="13.5" customHeight="1">
      <c r="A25" s="117"/>
      <c r="B25" s="47" t="s">
        <v>146</v>
      </c>
      <c r="C25" s="1">
        <v>142824</v>
      </c>
      <c r="D25" s="1"/>
      <c r="E25" s="48"/>
    </row>
    <row r="26" spans="1:5" ht="13.5" customHeight="1">
      <c r="A26" s="117"/>
      <c r="B26" s="47" t="s">
        <v>147</v>
      </c>
      <c r="C26" s="1">
        <v>4991738</v>
      </c>
      <c r="D26" s="1"/>
      <c r="E26" s="48"/>
    </row>
    <row r="27" spans="1:5" ht="13.5" customHeight="1">
      <c r="A27" s="117"/>
      <c r="B27" s="47" t="s">
        <v>148</v>
      </c>
      <c r="C27" s="1">
        <v>491825</v>
      </c>
      <c r="D27" s="1"/>
      <c r="E27" s="48"/>
    </row>
    <row r="28" spans="1:5" ht="13.5" customHeight="1">
      <c r="A28" s="117"/>
      <c r="B28" s="47" t="s">
        <v>224</v>
      </c>
      <c r="C28" s="1"/>
      <c r="D28" s="1">
        <v>10661877</v>
      </c>
      <c r="E28" s="48"/>
    </row>
    <row r="29" spans="1:5" ht="13.5" customHeight="1">
      <c r="A29" s="117"/>
      <c r="B29" s="47" t="s">
        <v>143</v>
      </c>
      <c r="C29" s="1">
        <v>6023247</v>
      </c>
      <c r="D29" s="1"/>
      <c r="E29" s="48"/>
    </row>
    <row r="30" spans="1:5" ht="13.5" customHeight="1">
      <c r="A30" s="117"/>
      <c r="B30" s="47" t="s">
        <v>144</v>
      </c>
      <c r="C30" s="1">
        <v>4146805</v>
      </c>
      <c r="D30" s="1"/>
      <c r="E30" s="48"/>
    </row>
    <row r="31" spans="1:5" ht="13.5" customHeight="1">
      <c r="A31" s="117"/>
      <c r="B31" s="49" t="s">
        <v>145</v>
      </c>
      <c r="C31" s="17">
        <v>491825</v>
      </c>
      <c r="D31" s="17"/>
      <c r="E31" s="50"/>
    </row>
    <row r="32" spans="1:5" ht="13.5" customHeight="1" thickBot="1">
      <c r="A32" s="118"/>
      <c r="B32" s="14" t="s">
        <v>235</v>
      </c>
      <c r="C32" s="53"/>
      <c r="D32" s="14"/>
      <c r="E32" s="52">
        <v>-5035490</v>
      </c>
    </row>
    <row r="33" spans="1:5" ht="13.5" customHeight="1" thickBot="1">
      <c r="A33" s="153" t="s">
        <v>174</v>
      </c>
      <c r="B33" s="154"/>
      <c r="C33" s="57"/>
      <c r="D33" s="57"/>
      <c r="E33" s="58">
        <v>6272540</v>
      </c>
    </row>
    <row r="34" spans="1:5" ht="13.5" customHeight="1">
      <c r="A34" s="119" t="s">
        <v>173</v>
      </c>
      <c r="B34" s="45" t="s">
        <v>160</v>
      </c>
      <c r="C34" s="1"/>
      <c r="D34" s="1">
        <v>6516200</v>
      </c>
      <c r="E34" s="48"/>
    </row>
    <row r="35" spans="1:5" ht="13.5" customHeight="1">
      <c r="A35" s="117"/>
      <c r="B35" s="47" t="s">
        <v>161</v>
      </c>
      <c r="C35" s="1">
        <v>0</v>
      </c>
      <c r="D35" s="1"/>
      <c r="E35" s="48"/>
    </row>
    <row r="36" spans="1:5" ht="13.5" customHeight="1">
      <c r="A36" s="117"/>
      <c r="B36" s="47" t="s">
        <v>162</v>
      </c>
      <c r="C36" s="1">
        <v>6516200</v>
      </c>
      <c r="D36" s="1"/>
      <c r="E36" s="48"/>
    </row>
    <row r="37" spans="1:5" ht="13.5" customHeight="1">
      <c r="A37" s="117"/>
      <c r="B37" s="47" t="s">
        <v>163</v>
      </c>
      <c r="C37" s="1"/>
      <c r="D37" s="1">
        <v>0</v>
      </c>
      <c r="E37" s="48"/>
    </row>
    <row r="38" spans="1:5" ht="13.5" customHeight="1">
      <c r="A38" s="117"/>
      <c r="B38" s="47" t="s">
        <v>164</v>
      </c>
      <c r="C38" s="1">
        <v>0</v>
      </c>
      <c r="D38" s="1"/>
      <c r="E38" s="48"/>
    </row>
    <row r="39" spans="1:5" ht="13.5" customHeight="1">
      <c r="A39" s="117"/>
      <c r="B39" s="47" t="s">
        <v>165</v>
      </c>
      <c r="C39" s="1">
        <v>0</v>
      </c>
      <c r="D39" s="1"/>
      <c r="E39" s="48"/>
    </row>
    <row r="40" spans="1:5" ht="13.5" customHeight="1">
      <c r="A40" s="117"/>
      <c r="B40" s="47" t="s">
        <v>166</v>
      </c>
      <c r="C40" s="1"/>
      <c r="D40" s="1">
        <v>5904</v>
      </c>
      <c r="E40" s="48"/>
    </row>
    <row r="41" spans="1:5" ht="13.5" customHeight="1">
      <c r="A41" s="117"/>
      <c r="B41" s="47" t="s">
        <v>169</v>
      </c>
      <c r="C41" s="1"/>
      <c r="D41" s="1"/>
      <c r="E41" s="48">
        <v>6522104</v>
      </c>
    </row>
    <row r="42" spans="1:5" ht="13.5" customHeight="1">
      <c r="A42" s="117"/>
      <c r="B42" s="47" t="s">
        <v>149</v>
      </c>
      <c r="C42" s="1"/>
      <c r="D42" s="1">
        <v>1748935</v>
      </c>
      <c r="E42" s="48"/>
    </row>
    <row r="43" spans="1:5" ht="13.5" customHeight="1">
      <c r="A43" s="117"/>
      <c r="B43" s="47" t="s">
        <v>150</v>
      </c>
      <c r="C43" s="1">
        <v>1748935</v>
      </c>
      <c r="D43" s="1"/>
      <c r="E43" s="48"/>
    </row>
    <row r="44" spans="1:5" ht="13.5" customHeight="1">
      <c r="A44" s="117"/>
      <c r="B44" s="47" t="s">
        <v>151</v>
      </c>
      <c r="C44" s="1">
        <v>0</v>
      </c>
      <c r="D44" s="1"/>
      <c r="E44" s="48"/>
    </row>
    <row r="45" spans="1:5" ht="13.5" customHeight="1">
      <c r="A45" s="117"/>
      <c r="B45" s="47" t="s">
        <v>152</v>
      </c>
      <c r="C45" s="1"/>
      <c r="D45" s="1">
        <v>11331533</v>
      </c>
      <c r="E45" s="48"/>
    </row>
    <row r="46" spans="1:5" ht="13.5" customHeight="1">
      <c r="A46" s="117"/>
      <c r="B46" s="47" t="s">
        <v>153</v>
      </c>
      <c r="C46" s="1">
        <v>11331533</v>
      </c>
      <c r="D46" s="1"/>
      <c r="E46" s="48"/>
    </row>
    <row r="47" spans="1:5" ht="13.5" customHeight="1">
      <c r="A47" s="117"/>
      <c r="B47" s="47" t="s">
        <v>154</v>
      </c>
      <c r="C47" s="1">
        <v>11331533</v>
      </c>
      <c r="D47" s="1"/>
      <c r="E47" s="48"/>
    </row>
    <row r="48" spans="1:5" ht="13.5" customHeight="1">
      <c r="A48" s="117"/>
      <c r="B48" s="47" t="s">
        <v>155</v>
      </c>
      <c r="C48" s="1">
        <v>0</v>
      </c>
      <c r="D48" s="1"/>
      <c r="E48" s="48"/>
    </row>
    <row r="49" spans="1:5" ht="13.5" customHeight="1">
      <c r="A49" s="117"/>
      <c r="B49" s="47" t="s">
        <v>156</v>
      </c>
      <c r="C49" s="1">
        <v>0</v>
      </c>
      <c r="D49" s="1"/>
      <c r="E49" s="48"/>
    </row>
    <row r="50" spans="1:5" ht="13.5" customHeight="1">
      <c r="A50" s="117"/>
      <c r="B50" s="47" t="s">
        <v>157</v>
      </c>
      <c r="C50" s="1">
        <v>0</v>
      </c>
      <c r="D50" s="1"/>
      <c r="E50" s="48"/>
    </row>
    <row r="51" spans="1:5" ht="13.5" customHeight="1">
      <c r="A51" s="117"/>
      <c r="B51" s="47" t="s">
        <v>158</v>
      </c>
      <c r="C51" s="1">
        <v>0</v>
      </c>
      <c r="D51" s="1"/>
      <c r="E51" s="48"/>
    </row>
    <row r="52" spans="1:5" ht="13.5" customHeight="1">
      <c r="A52" s="117"/>
      <c r="B52" s="47" t="s">
        <v>159</v>
      </c>
      <c r="C52" s="1">
        <v>0</v>
      </c>
      <c r="D52" s="1"/>
      <c r="E52" s="48"/>
    </row>
    <row r="53" spans="1:5" ht="13.5" customHeight="1">
      <c r="A53" s="117"/>
      <c r="B53" s="49" t="s">
        <v>170</v>
      </c>
      <c r="C53" s="17"/>
      <c r="D53" s="17"/>
      <c r="E53" s="50">
        <v>13080468</v>
      </c>
    </row>
    <row r="54" spans="1:5" ht="13.5" customHeight="1">
      <c r="A54" s="138"/>
      <c r="B54" s="18" t="s">
        <v>236</v>
      </c>
      <c r="C54" s="18"/>
      <c r="D54" s="18"/>
      <c r="E54" s="62">
        <v>-6558363</v>
      </c>
    </row>
    <row r="55" spans="1:5" ht="13.5" customHeight="1" thickBot="1">
      <c r="A55" s="155" t="s">
        <v>175</v>
      </c>
      <c r="B55" s="156"/>
      <c r="C55" s="64"/>
      <c r="D55" s="64"/>
      <c r="E55" s="65">
        <v>-285823</v>
      </c>
    </row>
    <row r="56" spans="1:5" ht="13.5" customHeight="1">
      <c r="A56" s="150" t="s">
        <v>123</v>
      </c>
      <c r="B56" s="151"/>
      <c r="C56" s="66"/>
      <c r="D56" s="66"/>
      <c r="E56" s="67">
        <v>2455284</v>
      </c>
    </row>
    <row r="57" spans="1:5" ht="13.5" customHeight="1" thickBot="1">
      <c r="A57" s="148" t="s">
        <v>122</v>
      </c>
      <c r="B57" s="149"/>
      <c r="C57" s="14"/>
      <c r="D57" s="14"/>
      <c r="E57" s="52">
        <v>2169461</v>
      </c>
    </row>
    <row r="58" spans="1:5" ht="3" customHeight="1">
      <c r="A58" s="11"/>
      <c r="B58" s="11"/>
      <c r="C58" s="1"/>
      <c r="D58" s="1"/>
      <c r="E58" s="1"/>
    </row>
    <row r="59" ht="11.25">
      <c r="A59" s="98" t="s">
        <v>237</v>
      </c>
    </row>
    <row r="60" ht="9" customHeight="1"/>
  </sheetData>
  <sheetProtection/>
  <mergeCells count="7">
    <mergeCell ref="A57:B57"/>
    <mergeCell ref="A56:B56"/>
    <mergeCell ref="A2:A23"/>
    <mergeCell ref="A24:A32"/>
    <mergeCell ref="A33:B33"/>
    <mergeCell ref="A34:A54"/>
    <mergeCell ref="A55:B55"/>
  </mergeCells>
  <printOptions horizontalCentered="1"/>
  <pageMargins left="0.7086614173228347" right="0.7086614173228347" top="0.5511811023622047" bottom="0.15748031496062992" header="0.11811023622047245" footer="0.31496062992125984"/>
  <pageSetup horizontalDpi="600" verticalDpi="600" orientation="portrait" paperSize="9" r:id="rId1"/>
  <headerFooter>
    <oddHeader>&amp;C&amp;14　　　　平成２１年度　【普通会計】資金収支計算書　　　　　三重県津市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7">
      <selection activeCell="D30" sqref="D30"/>
    </sheetView>
  </sheetViews>
  <sheetFormatPr defaultColWidth="9.140625" defaultRowHeight="15"/>
  <cols>
    <col min="1" max="1" width="4.421875" style="68" customWidth="1"/>
    <col min="2" max="2" width="2.7109375" style="68" customWidth="1"/>
    <col min="3" max="3" width="42.7109375" style="68" customWidth="1"/>
    <col min="4" max="4" width="11.421875" style="68" customWidth="1"/>
    <col min="5" max="5" width="12.57421875" style="68" customWidth="1"/>
    <col min="6" max="6" width="13.421875" style="68" customWidth="1"/>
    <col min="7" max="16384" width="9.00390625" style="68" customWidth="1"/>
  </cols>
  <sheetData>
    <row r="1" spans="2:6" ht="18.75" customHeight="1" thickBot="1">
      <c r="B1" s="44" t="s">
        <v>239</v>
      </c>
      <c r="F1" s="69" t="s">
        <v>219</v>
      </c>
    </row>
    <row r="2" spans="1:6" ht="12" customHeight="1">
      <c r="A2" s="119" t="s">
        <v>212</v>
      </c>
      <c r="B2" s="159" t="s">
        <v>213</v>
      </c>
      <c r="C2" s="45" t="s">
        <v>187</v>
      </c>
      <c r="D2" s="15"/>
      <c r="E2" s="15">
        <v>45880539</v>
      </c>
      <c r="F2" s="46"/>
    </row>
    <row r="3" spans="1:6" ht="12" customHeight="1">
      <c r="A3" s="117"/>
      <c r="B3" s="103"/>
      <c r="C3" s="47" t="s">
        <v>188</v>
      </c>
      <c r="D3" s="1"/>
      <c r="E3" s="1">
        <v>0</v>
      </c>
      <c r="F3" s="48"/>
    </row>
    <row r="4" spans="1:6" ht="12" customHeight="1">
      <c r="A4" s="117"/>
      <c r="B4" s="103"/>
      <c r="C4" s="47" t="s">
        <v>189</v>
      </c>
      <c r="D4" s="1"/>
      <c r="E4" s="1">
        <f>E5+E6+E10</f>
        <v>40923125</v>
      </c>
      <c r="F4" s="48"/>
    </row>
    <row r="5" spans="1:6" ht="12" customHeight="1">
      <c r="A5" s="117"/>
      <c r="B5" s="103"/>
      <c r="C5" s="47" t="s">
        <v>140</v>
      </c>
      <c r="D5" s="1"/>
      <c r="E5" s="1">
        <v>300</v>
      </c>
      <c r="F5" s="48"/>
    </row>
    <row r="6" spans="1:6" ht="12" customHeight="1">
      <c r="A6" s="117"/>
      <c r="B6" s="103"/>
      <c r="C6" s="47" t="s">
        <v>141</v>
      </c>
      <c r="D6" s="1"/>
      <c r="E6" s="1">
        <f>SUM(D7:D9)</f>
        <v>38959283</v>
      </c>
      <c r="F6" s="48"/>
    </row>
    <row r="7" spans="1:6" ht="12" customHeight="1">
      <c r="A7" s="117"/>
      <c r="B7" s="103"/>
      <c r="C7" s="47" t="s">
        <v>190</v>
      </c>
      <c r="D7" s="1">
        <v>34029730</v>
      </c>
      <c r="E7" s="1"/>
      <c r="F7" s="48"/>
    </row>
    <row r="8" spans="1:6" ht="12" customHeight="1">
      <c r="A8" s="117"/>
      <c r="B8" s="103"/>
      <c r="C8" s="47" t="s">
        <v>191</v>
      </c>
      <c r="D8" s="1">
        <v>4929553</v>
      </c>
      <c r="E8" s="1"/>
      <c r="F8" s="48"/>
    </row>
    <row r="9" spans="1:6" ht="12" customHeight="1">
      <c r="A9" s="117"/>
      <c r="B9" s="103"/>
      <c r="C9" s="47" t="s">
        <v>192</v>
      </c>
      <c r="D9" s="1">
        <v>0</v>
      </c>
      <c r="E9" s="1"/>
      <c r="F9" s="48"/>
    </row>
    <row r="10" spans="1:6" ht="12" customHeight="1">
      <c r="A10" s="117"/>
      <c r="B10" s="103"/>
      <c r="C10" s="47" t="s">
        <v>142</v>
      </c>
      <c r="D10" s="1"/>
      <c r="E10" s="1">
        <v>1963542</v>
      </c>
      <c r="F10" s="48"/>
    </row>
    <row r="11" spans="1:6" ht="12" customHeight="1">
      <c r="A11" s="117"/>
      <c r="B11" s="103"/>
      <c r="C11" s="47" t="s">
        <v>193</v>
      </c>
      <c r="D11" s="1"/>
      <c r="E11" s="1">
        <f>SUM(D12:D14)</f>
        <v>29248155</v>
      </c>
      <c r="F11" s="48"/>
    </row>
    <row r="12" spans="1:6" ht="12" customHeight="1">
      <c r="A12" s="117"/>
      <c r="B12" s="103"/>
      <c r="C12" s="47" t="s">
        <v>194</v>
      </c>
      <c r="D12" s="1">
        <v>2669435</v>
      </c>
      <c r="E12" s="1"/>
      <c r="F12" s="48"/>
    </row>
    <row r="13" spans="1:6" ht="12" customHeight="1">
      <c r="A13" s="117"/>
      <c r="B13" s="103"/>
      <c r="C13" s="47" t="s">
        <v>195</v>
      </c>
      <c r="D13" s="1">
        <v>4991738</v>
      </c>
      <c r="E13" s="1"/>
      <c r="F13" s="48"/>
    </row>
    <row r="14" spans="1:6" ht="12" customHeight="1">
      <c r="A14" s="117"/>
      <c r="B14" s="103"/>
      <c r="C14" s="47" t="s">
        <v>196</v>
      </c>
      <c r="D14" s="1">
        <v>21586982</v>
      </c>
      <c r="E14" s="1"/>
      <c r="F14" s="48"/>
    </row>
    <row r="15" spans="1:6" ht="12" customHeight="1">
      <c r="A15" s="117"/>
      <c r="B15" s="114"/>
      <c r="C15" s="18" t="s">
        <v>216</v>
      </c>
      <c r="D15" s="18"/>
      <c r="E15" s="18"/>
      <c r="F15" s="62">
        <f>E2+E3+E4+E11</f>
        <v>116051819</v>
      </c>
    </row>
    <row r="16" spans="1:6" ht="12" customHeight="1">
      <c r="A16" s="117"/>
      <c r="B16" s="160" t="s">
        <v>214</v>
      </c>
      <c r="C16" s="51" t="s">
        <v>179</v>
      </c>
      <c r="D16" s="1"/>
      <c r="E16" s="1">
        <v>82654983</v>
      </c>
      <c r="F16" s="48"/>
    </row>
    <row r="17" spans="1:6" ht="12" customHeight="1">
      <c r="A17" s="117"/>
      <c r="B17" s="103"/>
      <c r="C17" s="47" t="s">
        <v>180</v>
      </c>
      <c r="D17" s="1"/>
      <c r="E17" s="1">
        <f>SUM(D18:D19)+1</f>
        <v>6023247</v>
      </c>
      <c r="F17" s="48"/>
    </row>
    <row r="18" spans="1:6" ht="12" customHeight="1">
      <c r="A18" s="117"/>
      <c r="B18" s="103"/>
      <c r="C18" s="47" t="s">
        <v>181</v>
      </c>
      <c r="D18" s="1">
        <v>3411230</v>
      </c>
      <c r="E18" s="1"/>
      <c r="F18" s="48"/>
    </row>
    <row r="19" spans="1:6" ht="12" customHeight="1">
      <c r="A19" s="117"/>
      <c r="B19" s="103"/>
      <c r="C19" s="47" t="s">
        <v>182</v>
      </c>
      <c r="D19" s="1">
        <v>2612016</v>
      </c>
      <c r="E19" s="1"/>
      <c r="F19" s="48"/>
    </row>
    <row r="20" spans="1:6" ht="12" customHeight="1">
      <c r="A20" s="117"/>
      <c r="B20" s="103"/>
      <c r="C20" s="47" t="s">
        <v>183</v>
      </c>
      <c r="D20" s="1"/>
      <c r="E20" s="1">
        <v>4146805</v>
      </c>
      <c r="F20" s="48"/>
    </row>
    <row r="21" spans="1:6" ht="12" customHeight="1">
      <c r="A21" s="117"/>
      <c r="B21" s="103"/>
      <c r="C21" s="47" t="s">
        <v>184</v>
      </c>
      <c r="D21" s="1"/>
      <c r="E21" s="1">
        <f>SUM(D22:D23)</f>
        <v>16181067</v>
      </c>
      <c r="F21" s="48"/>
    </row>
    <row r="22" spans="1:6" ht="12" customHeight="1">
      <c r="A22" s="117"/>
      <c r="B22" s="103"/>
      <c r="C22" s="47" t="s">
        <v>185</v>
      </c>
      <c r="D22" s="1">
        <v>16193261</v>
      </c>
      <c r="E22" s="1"/>
      <c r="F22" s="48"/>
    </row>
    <row r="23" spans="1:6" ht="12" customHeight="1">
      <c r="A23" s="117"/>
      <c r="B23" s="103"/>
      <c r="C23" s="49" t="s">
        <v>186</v>
      </c>
      <c r="D23" s="17">
        <v>-12194</v>
      </c>
      <c r="E23" s="17"/>
      <c r="F23" s="50"/>
    </row>
    <row r="24" spans="1:6" ht="12" customHeight="1">
      <c r="A24" s="117"/>
      <c r="B24" s="114"/>
      <c r="C24" s="18" t="s">
        <v>218</v>
      </c>
      <c r="D24" s="18"/>
      <c r="E24" s="17"/>
      <c r="F24" s="50">
        <f>E16+E17+E20+E21</f>
        <v>109006102</v>
      </c>
    </row>
    <row r="25" spans="1:6" ht="16.5" customHeight="1" thickBot="1">
      <c r="A25" s="118"/>
      <c r="B25" s="149" t="s">
        <v>220</v>
      </c>
      <c r="C25" s="149"/>
      <c r="D25" s="14"/>
      <c r="E25" s="14"/>
      <c r="F25" s="52">
        <f>F15-F24+1</f>
        <v>7045718</v>
      </c>
    </row>
    <row r="26" spans="1:6" ht="15.75" customHeight="1">
      <c r="A26" s="119" t="s">
        <v>215</v>
      </c>
      <c r="B26" s="159"/>
      <c r="C26" s="70" t="s">
        <v>197</v>
      </c>
      <c r="D26" s="15"/>
      <c r="E26" s="15">
        <f>SUM(D27:D27)</f>
        <v>19708093</v>
      </c>
      <c r="F26" s="46"/>
    </row>
    <row r="27" spans="1:6" ht="15.75" customHeight="1">
      <c r="A27" s="117"/>
      <c r="B27" s="103"/>
      <c r="C27" s="71" t="s">
        <v>198</v>
      </c>
      <c r="D27" s="1">
        <v>19708093</v>
      </c>
      <c r="E27" s="1"/>
      <c r="F27" s="48"/>
    </row>
    <row r="28" spans="1:6" ht="15.75" customHeight="1">
      <c r="A28" s="117"/>
      <c r="B28" s="103"/>
      <c r="C28" s="71" t="s">
        <v>199</v>
      </c>
      <c r="D28" s="1"/>
      <c r="E28" s="1">
        <f>SUM(D29:D30)</f>
        <v>7730998</v>
      </c>
      <c r="F28" s="48"/>
    </row>
    <row r="29" spans="1:6" ht="15.75" customHeight="1">
      <c r="A29" s="117"/>
      <c r="B29" s="103"/>
      <c r="C29" s="71" t="s">
        <v>200</v>
      </c>
      <c r="D29" s="1">
        <v>6023247</v>
      </c>
      <c r="E29" s="1"/>
      <c r="F29" s="48"/>
    </row>
    <row r="30" spans="1:6" ht="15.75" customHeight="1">
      <c r="A30" s="117"/>
      <c r="B30" s="103"/>
      <c r="C30" s="72" t="s">
        <v>201</v>
      </c>
      <c r="D30" s="17">
        <v>1707751</v>
      </c>
      <c r="E30" s="17"/>
      <c r="F30" s="50"/>
    </row>
    <row r="31" spans="1:6" ht="15.75" customHeight="1">
      <c r="A31" s="117"/>
      <c r="B31" s="114"/>
      <c r="C31" s="17" t="s">
        <v>225</v>
      </c>
      <c r="D31" s="17"/>
      <c r="E31" s="17">
        <f>E28-E26</f>
        <v>-11977095</v>
      </c>
      <c r="F31" s="50"/>
    </row>
    <row r="32" spans="1:6" ht="15.75" customHeight="1">
      <c r="A32" s="117"/>
      <c r="B32" s="161"/>
      <c r="C32" s="73" t="s">
        <v>202</v>
      </c>
      <c r="D32" s="19">
        <v>4991738</v>
      </c>
      <c r="E32" s="19"/>
      <c r="F32" s="61"/>
    </row>
    <row r="33" spans="1:6" ht="15.75" customHeight="1">
      <c r="A33" s="117"/>
      <c r="B33" s="162"/>
      <c r="C33" s="72" t="s">
        <v>203</v>
      </c>
      <c r="D33" s="17">
        <v>4146805</v>
      </c>
      <c r="E33" s="17"/>
      <c r="F33" s="50"/>
    </row>
    <row r="34" spans="1:6" ht="15.75" customHeight="1">
      <c r="A34" s="117"/>
      <c r="B34" s="163"/>
      <c r="C34" s="17" t="s">
        <v>226</v>
      </c>
      <c r="D34" s="17"/>
      <c r="E34" s="17">
        <f>D33-D32</f>
        <v>-844933</v>
      </c>
      <c r="F34" s="50"/>
    </row>
    <row r="35" spans="1:6" ht="15.75" customHeight="1">
      <c r="A35" s="117"/>
      <c r="B35" s="161"/>
      <c r="C35" s="73" t="s">
        <v>204</v>
      </c>
      <c r="D35" s="19"/>
      <c r="E35" s="19">
        <f>SUM(D36:D37)</f>
        <v>0</v>
      </c>
      <c r="F35" s="61"/>
    </row>
    <row r="36" spans="1:6" ht="15.75" customHeight="1">
      <c r="A36" s="117"/>
      <c r="B36" s="162"/>
      <c r="C36" s="71" t="s">
        <v>205</v>
      </c>
      <c r="D36" s="1"/>
      <c r="E36" s="1"/>
      <c r="F36" s="48"/>
    </row>
    <row r="37" spans="1:6" ht="15.75" customHeight="1">
      <c r="A37" s="117"/>
      <c r="B37" s="162"/>
      <c r="C37" s="71" t="s">
        <v>206</v>
      </c>
      <c r="D37" s="1">
        <v>0</v>
      </c>
      <c r="E37" s="1"/>
      <c r="F37" s="48"/>
    </row>
    <row r="38" spans="1:6" ht="15.75" customHeight="1">
      <c r="A38" s="117"/>
      <c r="B38" s="162"/>
      <c r="C38" s="71" t="s">
        <v>207</v>
      </c>
      <c r="D38" s="1"/>
      <c r="E38" s="1">
        <f>SUM(D38:D39)</f>
        <v>969167</v>
      </c>
      <c r="F38" s="48"/>
    </row>
    <row r="39" spans="1:6" ht="15.75" customHeight="1">
      <c r="A39" s="117"/>
      <c r="B39" s="162"/>
      <c r="C39" s="71" t="s">
        <v>208</v>
      </c>
      <c r="D39" s="1">
        <v>969167</v>
      </c>
      <c r="E39" s="1"/>
      <c r="F39" s="48"/>
    </row>
    <row r="40" spans="1:6" ht="15.75" customHeight="1">
      <c r="A40" s="117"/>
      <c r="B40" s="162"/>
      <c r="C40" s="72" t="s">
        <v>209</v>
      </c>
      <c r="D40" s="17">
        <v>0</v>
      </c>
      <c r="E40" s="17"/>
      <c r="F40" s="50"/>
    </row>
    <row r="41" spans="1:6" ht="16.5" customHeight="1">
      <c r="A41" s="117"/>
      <c r="B41" s="163"/>
      <c r="C41" s="18" t="s">
        <v>227</v>
      </c>
      <c r="D41" s="18"/>
      <c r="E41" s="18">
        <f>E38-E35</f>
        <v>969167</v>
      </c>
      <c r="F41" s="62"/>
    </row>
    <row r="42" spans="1:6" ht="17.25" customHeight="1" thickBot="1">
      <c r="A42" s="118"/>
      <c r="B42" s="14"/>
      <c r="C42" s="14" t="s">
        <v>228</v>
      </c>
      <c r="D42" s="14"/>
      <c r="E42" s="14"/>
      <c r="F42" s="52">
        <f>E31+E34+E41</f>
        <v>-11852861</v>
      </c>
    </row>
    <row r="43" spans="1:6" ht="16.5" customHeight="1">
      <c r="A43" s="157" t="s">
        <v>217</v>
      </c>
      <c r="B43" s="70"/>
      <c r="C43" s="15" t="s">
        <v>229</v>
      </c>
      <c r="D43" s="15"/>
      <c r="E43" s="15">
        <v>0</v>
      </c>
      <c r="F43" s="46"/>
    </row>
    <row r="44" spans="1:6" ht="16.5" customHeight="1">
      <c r="A44" s="158"/>
      <c r="B44" s="71"/>
      <c r="C44" s="1" t="s">
        <v>230</v>
      </c>
      <c r="D44" s="1"/>
      <c r="E44" s="1">
        <f>SUM(D45:D46)</f>
        <v>0</v>
      </c>
      <c r="F44" s="48"/>
    </row>
    <row r="45" spans="1:6" ht="16.5" customHeight="1">
      <c r="A45" s="158"/>
      <c r="B45" s="71"/>
      <c r="C45" s="1" t="s">
        <v>210</v>
      </c>
      <c r="D45" s="1">
        <v>0</v>
      </c>
      <c r="E45" s="1"/>
      <c r="F45" s="48"/>
    </row>
    <row r="46" spans="1:6" ht="16.5" customHeight="1">
      <c r="A46" s="158"/>
      <c r="B46" s="72"/>
      <c r="C46" s="17" t="s">
        <v>211</v>
      </c>
      <c r="D46" s="17">
        <v>0</v>
      </c>
      <c r="E46" s="17"/>
      <c r="F46" s="50"/>
    </row>
    <row r="47" spans="1:6" ht="16.5" customHeight="1" thickBot="1">
      <c r="A47" s="158"/>
      <c r="B47" s="1"/>
      <c r="C47" s="1" t="s">
        <v>221</v>
      </c>
      <c r="D47" s="1"/>
      <c r="E47" s="1"/>
      <c r="F47" s="48">
        <f>E43+E44</f>
        <v>0</v>
      </c>
    </row>
    <row r="48" spans="1:6" ht="18.75" customHeight="1" thickBot="1">
      <c r="A48" s="74"/>
      <c r="B48" s="55"/>
      <c r="C48" s="55" t="s">
        <v>178</v>
      </c>
      <c r="D48" s="55"/>
      <c r="E48" s="55"/>
      <c r="F48" s="56">
        <f>F25+F42+F47-4</f>
        <v>-4807147</v>
      </c>
    </row>
    <row r="49" spans="1:6" ht="18.75" customHeight="1">
      <c r="A49" s="75"/>
      <c r="B49" s="66"/>
      <c r="C49" s="66" t="s">
        <v>177</v>
      </c>
      <c r="D49" s="66"/>
      <c r="E49" s="66"/>
      <c r="F49" s="67">
        <v>643773654</v>
      </c>
    </row>
    <row r="50" spans="1:6" ht="18.75" customHeight="1" thickBot="1">
      <c r="A50" s="59"/>
      <c r="B50" s="14"/>
      <c r="C50" s="14" t="s">
        <v>176</v>
      </c>
      <c r="D50" s="14"/>
      <c r="E50" s="14"/>
      <c r="F50" s="52">
        <f>F48+F49</f>
        <v>638966507</v>
      </c>
    </row>
    <row r="51" spans="1:6" ht="2.25" customHeight="1">
      <c r="A51" s="1"/>
      <c r="B51" s="1"/>
      <c r="C51" s="1"/>
      <c r="D51" s="1"/>
      <c r="E51" s="1"/>
      <c r="F51" s="1"/>
    </row>
    <row r="52" ht="12.75" customHeight="1">
      <c r="A52" s="96" t="s">
        <v>237</v>
      </c>
    </row>
    <row r="53" ht="9" customHeight="1"/>
  </sheetData>
  <sheetProtection/>
  <mergeCells count="9">
    <mergeCell ref="A43:A47"/>
    <mergeCell ref="B25:C25"/>
    <mergeCell ref="A2:A25"/>
    <mergeCell ref="B2:B15"/>
    <mergeCell ref="B16:B24"/>
    <mergeCell ref="A26:A42"/>
    <mergeCell ref="B26:B31"/>
    <mergeCell ref="B32:B34"/>
    <mergeCell ref="B35:B41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  <headerFooter>
    <oddHeader>&amp;C&amp;14　　　　　　　　　　平成２１年度　【普通会計】純資産変動計算書　　　　三重県津市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pid2839</dc:creator>
  <cp:keywords/>
  <dc:description/>
  <cp:lastModifiedBy>pid2839</cp:lastModifiedBy>
  <cp:lastPrinted>2011-06-22T00:11:50Z</cp:lastPrinted>
  <dcterms:created xsi:type="dcterms:W3CDTF">2010-04-06T23:05:12Z</dcterms:created>
  <dcterms:modified xsi:type="dcterms:W3CDTF">2011-06-22T00:35:46Z</dcterms:modified>
  <cp:category/>
  <cp:version/>
  <cp:contentType/>
  <cp:contentStatus/>
</cp:coreProperties>
</file>