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B:\101政策財務部\06財政課\所属専用\★財政担当庶務\☆照会・調査\財政状況資料集\令和元年度決算\R3.9.14令和元年度財政状況資料集（追加分）の作成及び提出\"/>
    </mc:Choice>
  </mc:AlternateContent>
  <xr:revisionPtr revIDLastSave="0" documentId="8_{B617FD14-7D6C-458B-A9B8-1F7A83851A1B}" xr6:coauthVersionLast="36" xr6:coauthVersionMax="36" xr10:uidLastSave="{00000000-0000-0000-0000-000000000000}"/>
  <bookViews>
    <workbookView xWindow="0" yWindow="0" windowWidth="15360" windowHeight="7635" activeTab="14"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8" i="10"/>
  <c r="AO37"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E43" i="10" l="1"/>
  <c r="AM43" i="10"/>
  <c r="U43" i="10"/>
  <c r="C43" i="10"/>
  <c r="BE42" i="10"/>
  <c r="AM42" i="10"/>
  <c r="U42" i="10"/>
  <c r="C42" i="10"/>
  <c r="BE41" i="10"/>
  <c r="AM41" i="10"/>
  <c r="U41" i="10"/>
  <c r="C41" i="10"/>
  <c r="BE40" i="10"/>
  <c r="AM40" i="10"/>
  <c r="U40" i="10"/>
  <c r="C40" i="10"/>
  <c r="BE39" i="10"/>
  <c r="AM39" i="10"/>
  <c r="U39" i="10"/>
  <c r="C39" i="10"/>
  <c r="BE38" i="10"/>
  <c r="U38" i="10"/>
  <c r="C38" i="10"/>
  <c r="BE37" i="10"/>
  <c r="U37" i="10"/>
  <c r="BE36" i="10"/>
  <c r="C34" i="10"/>
  <c r="C35" i="10" s="1"/>
  <c r="C36" i="10" s="1"/>
  <c r="C37" i="10" l="1"/>
  <c r="U34" i="10"/>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l="1"/>
  <c r="AM36" i="10" s="1"/>
  <c r="AM37" i="10" s="1"/>
  <c r="AM38" i="10" s="1"/>
  <c r="BE34" i="10"/>
  <c r="BE35" i="10" s="1"/>
  <c r="BW34" i="10" l="1"/>
  <c r="BW35" i="10" s="1"/>
  <c r="BW36" i="10" s="1"/>
  <c r="BW37" i="10" s="1"/>
  <c r="BW38" i="10" s="1"/>
  <c r="BW39" i="10" s="1"/>
  <c r="BW40" i="10" s="1"/>
  <c r="BW41" i="10" s="1"/>
  <c r="BW42" i="10" s="1"/>
  <c r="BW43" i="10" s="1"/>
  <c r="CO34" i="10" s="1"/>
  <c r="CO35" i="10" s="1"/>
  <c r="CO36" i="10" s="1"/>
  <c r="CO37" i="10" s="1"/>
  <c r="CO38" i="10" s="1"/>
  <c r="CO39" i="10" s="1"/>
  <c r="CO40" i="10" s="1"/>
  <c r="CO41" i="10" s="1"/>
  <c r="CO42" i="10" s="1"/>
  <c r="CO43" i="10" s="1"/>
</calcChain>
</file>

<file path=xl/sharedStrings.xml><?xml version="1.0" encoding="utf-8"?>
<sst xmlns="http://schemas.openxmlformats.org/spreadsheetml/2006/main" count="1148" uniqueCount="644">
  <si>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</si>
  <si>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</si>
  <si>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</si>
  <si>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</si>
  <si>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</si>
  <si>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</si>
  <si>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</si>
  <si>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</si>
  <si>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</si>
  <si>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</si>
  <si>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</si>
  <si>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</si>
  <si>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</si>
  <si>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</si>
  <si>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</si>
  <si>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</si>
  <si>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</si>
  <si>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</si>
  <si>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</si>
  <si>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</si>
  <si>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</si>
  <si>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</si>
  <si>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</si>
  <si>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</si>
  <si>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</si>
  <si>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</si>
  <si>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</si>
  <si>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</si>
  <si>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</si>
  <si>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</si>
  <si>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</si>
  <si>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</si>
  <si>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</si>
  <si>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</si>
  <si>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</si>
  <si>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</si>
  <si>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</si>
  <si>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</si>
  <si>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</si>
  <si>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</si>
  <si>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</si>
  <si>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</si>
  <si>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</si>
  <si>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</si>
  <si>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</si>
  <si>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</si>
  <si>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</si>
  <si>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</si>
  <si>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</si>
  <si>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</si>
  <si>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</si>
  <si>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</si>
  <si>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</si>
  <si>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</si>
  <si>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</si>
  <si>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</si>
  <si>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</si>
  <si>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</si>
  <si>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</si>
  <si>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</si>
  <si>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</si>
  <si>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</si>
  <si>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</si>
  <si>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</si>
  <si>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</si>
  <si>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</si>
  <si>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</si>
  <si>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</si>
  <si>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</si>
  <si>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</si>
  <si>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</si>
  <si>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</si>
  <si>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</si>
  <si>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</si>
  <si>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</si>
  <si>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</si>
  <si>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</si>
  <si>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</si>
  <si>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</si>
  <si>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</si>
  <si>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</si>
  <si>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</si>
  <si>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</si>
  <si>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三重県</t>
    <phoneticPr fontId="5"/>
  </si>
  <si>
    <t>市町村類型</t>
    <phoneticPr fontId="5"/>
  </si>
  <si>
    <t>Ⅳ－３</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</si>
  <si>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</si>
  <si>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</si>
  <si>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</si>
  <si>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</si>
  <si>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</si>
  <si>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</si>
  <si>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</si>
  <si>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</si>
  <si>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</si>
  <si>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</si>
  <si>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</si>
  <si>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</si>
  <si>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津市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</si>
  <si>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</si>
  <si>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</si>
  <si>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</si>
  <si>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</si>
  <si>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</si>
  <si>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</si>
  <si>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</si>
  <si>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</si>
  <si>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</si>
  <si>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</si>
  <si>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</si>
  <si>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</si>
  <si>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</si>
  <si>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</si>
  <si>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</si>
  <si>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</si>
  <si>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</si>
  <si>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</si>
  <si>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</si>
  <si>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</si>
  <si>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</si>
  <si>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</si>
  <si>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</si>
  <si>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</si>
  <si>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</si>
  <si>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-2.1</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</si>
  <si>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</si>
  <si>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</si>
  <si>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</si>
  <si>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</si>
  <si>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</si>
  <si>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</si>
  <si>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</si>
  <si>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</si>
  <si>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</si>
  <si>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</si>
  <si>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</si>
  <si>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</si>
  <si>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</si>
  <si>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</si>
  <si>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</si>
  <si>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</si>
  <si>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</si>
  <si>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</si>
  <si>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</si>
  <si>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</si>
  <si>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</si>
  <si>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</si>
  <si>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</si>
  <si>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</si>
  <si>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</si>
  <si>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</si>
  <si>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</si>
  <si>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5"/>
  </si>
  <si>
    <t>うち日本人(％)</t>
    <phoneticPr fontId="5"/>
  </si>
  <si>
    <t>-0.8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</si>
  <si>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</si>
  <si>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</si>
  <si>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</si>
  <si>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</si>
  <si>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</si>
  <si>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</si>
  <si>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</si>
  <si>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</si>
  <si>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</si>
  <si>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</si>
  <si>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</si>
  <si>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</si>
  <si>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</si>
  <si>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</si>
  <si>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</si>
  <si>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</si>
  <si>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</si>
  <si>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</si>
  <si>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</si>
  <si>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</si>
  <si>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</si>
  <si>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</si>
  <si>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</si>
  <si>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</si>
  <si>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</si>
  <si>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</si>
  <si>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</si>
  <si>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</si>
  <si>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</si>
  <si>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</si>
  <si>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</si>
  <si>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</si>
  <si>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</si>
  <si>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</si>
  <si>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</si>
  <si>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</si>
  <si>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</si>
  <si>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</si>
  <si>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</si>
  <si>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</si>
  <si>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</si>
  <si>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</si>
  <si>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</si>
  <si>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</si>
  <si>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</si>
  <si>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</si>
  <si>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</si>
  <si>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</si>
  <si>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</si>
  <si>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</si>
  <si>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</si>
  <si>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</si>
  <si>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</si>
  <si>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</si>
  <si>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</si>
  <si>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</si>
  <si>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</si>
  <si>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</si>
  <si>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</si>
  <si>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三重県津市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</si>
  <si>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</si>
  <si>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</si>
  <si>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</si>
  <si>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</si>
  <si>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</si>
  <si>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</si>
  <si>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</si>
  <si>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</si>
  <si>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</si>
  <si>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</si>
  <si>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</si>
  <si>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</si>
  <si>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</si>
  <si>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</si>
  <si>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</si>
  <si>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</si>
  <si>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</si>
  <si>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</si>
  <si>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</si>
  <si>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</si>
  <si>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</si>
  <si>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</si>
  <si>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</si>
  <si>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</si>
  <si>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</si>
  <si>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</si>
  <si>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</si>
  <si>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</si>
  <si>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</si>
  <si>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</si>
  <si>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</si>
  <si>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</si>
  <si>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</si>
  <si>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</si>
  <si>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</si>
  <si>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</si>
  <si>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</si>
  <si>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</si>
  <si>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t>
    <phoneticPr fontId="5"/>
  </si>
  <si>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</si>
  <si>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</si>
  <si>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</si>
  <si>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</si>
  <si>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</si>
  <si>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</si>
  <si>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</si>
  <si>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</si>
  <si>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</si>
  <si>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</si>
  <si>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</si>
  <si>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</si>
  <si>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</si>
  <si>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</si>
  <si>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</si>
  <si>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</si>
  <si>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</si>
  <si>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</si>
  <si>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</si>
  <si>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</si>
  <si>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</si>
  <si>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</si>
  <si>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</si>
  <si>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</si>
  <si>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</si>
  <si>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</si>
  <si>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</si>
  <si>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</si>
  <si>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</si>
  <si>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</si>
  <si>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</si>
  <si>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</si>
  <si>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</si>
  <si>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</si>
  <si>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</si>
  <si>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</si>
  <si>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</si>
  <si>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</si>
  <si>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</si>
  <si>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</si>
  <si>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</si>
  <si>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</si>
  <si>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</si>
  <si>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</si>
  <si>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</si>
  <si>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</si>
  <si>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</si>
  <si>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</si>
  <si>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</si>
  <si>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</si>
  <si>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</si>
  <si>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</si>
  <si>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</si>
  <si>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</si>
  <si>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</si>
  <si>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</si>
  <si>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</si>
  <si>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</si>
  <si>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</si>
  <si>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</si>
  <si>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</si>
  <si>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</si>
  <si>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</si>
  <si>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</si>
  <si>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</si>
  <si>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</si>
  <si>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</si>
  <si>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</si>
  <si>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</si>
  <si>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</si>
  <si>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</si>
  <si>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</si>
  <si>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</si>
  <si>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</si>
  <si>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</si>
  <si>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</si>
  <si>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</si>
  <si>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</si>
  <si>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</si>
  <si>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</si>
  <si>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</si>
  <si>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</si>
  <si>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</si>
  <si>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</si>
  <si>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</si>
  <si>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</si>
  <si>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</si>
  <si>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</si>
  <si>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</si>
  <si>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</si>
  <si>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</si>
  <si>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</si>
  <si>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</si>
  <si>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</si>
  <si>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</si>
  <si>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</si>
  <si>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</si>
  <si>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</si>
  <si>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</si>
  <si>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</si>
  <si>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</si>
  <si>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</si>
  <si>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</si>
  <si>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</si>
  <si>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</si>
  <si>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</si>
  <si>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</si>
  <si>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</si>
  <si>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</si>
  <si>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</si>
  <si>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</si>
  <si>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</si>
  <si>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</si>
  <si>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</si>
  <si>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三重県津市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</si>
  <si>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</si>
  <si>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</si>
  <si>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</si>
  <si>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</si>
  <si>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</si>
  <si>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</si>
  <si>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</si>
  <si>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</si>
  <si>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</si>
  <si>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</si>
  <si>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</si>
  <si>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</si>
  <si>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</si>
  <si>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</si>
  <si>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</si>
  <si>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</si>
  <si>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</si>
  <si>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</si>
  <si>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</si>
  <si>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</si>
  <si>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土地区画整理事業特別会計</t>
    <phoneticPr fontId="5"/>
  </si>
  <si>
    <t>住宅新築資金等貸付事業特別会計</t>
    <phoneticPr fontId="5"/>
  </si>
  <si>
    <t>共同汚水処理施設事業特別会計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</si>
  <si>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</si>
  <si>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</si>
  <si>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</si>
  <si>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</si>
  <si>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</si>
  <si>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</si>
  <si>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</si>
  <si>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</si>
  <si>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</si>
  <si>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</si>
  <si>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</si>
  <si>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</si>
  <si>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</si>
  <si>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</si>
  <si>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</si>
  <si>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</si>
  <si>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</si>
  <si>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</si>
  <si>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</si>
  <si>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</si>
  <si>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工業用水道事業会計</t>
    <phoneticPr fontId="5"/>
  </si>
  <si>
    <t>法適用企業</t>
    <phoneticPr fontId="5"/>
  </si>
  <si>
    <t>駐車場事業会計</t>
    <phoneticPr fontId="5"/>
  </si>
  <si>
    <t>法適用企業</t>
    <phoneticPr fontId="5"/>
  </si>
  <si>
    <t>下水道事業会計</t>
    <phoneticPr fontId="5"/>
  </si>
  <si>
    <t>モーターボート競走事業会計</t>
    <phoneticPr fontId="5"/>
  </si>
  <si>
    <t>農業集落排水事業特別会計</t>
    <phoneticPr fontId="5"/>
  </si>
  <si>
    <t>法非適用企業</t>
    <phoneticPr fontId="5"/>
  </si>
  <si>
    <t>市営浄化槽事業特別会計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</si>
  <si>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</si>
  <si>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</si>
  <si>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</si>
  <si>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</si>
  <si>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</si>
  <si>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</si>
  <si>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</si>
  <si>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</si>
  <si>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</si>
  <si>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</si>
  <si>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</si>
  <si>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</si>
  <si>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</si>
  <si>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</si>
  <si>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</si>
  <si>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</si>
  <si>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</si>
  <si>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</si>
  <si>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</si>
  <si>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</si>
  <si>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</si>
  <si>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</si>
  <si>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</si>
  <si>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</si>
  <si>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</si>
  <si>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</si>
  <si>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</si>
  <si>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</si>
  <si>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</si>
  <si>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</si>
  <si>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</si>
  <si>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</si>
  <si>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</si>
  <si>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</si>
  <si>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</si>
  <si>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</si>
  <si>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</si>
  <si>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</si>
  <si>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</si>
  <si>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</si>
  <si>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</si>
  <si>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</si>
  <si>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</si>
  <si>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</si>
  <si>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</si>
  <si>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</si>
  <si>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</si>
  <si>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</si>
  <si>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</si>
  <si>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</si>
  <si>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</si>
  <si>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</si>
  <si>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</si>
  <si>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</si>
  <si>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</si>
  <si>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</si>
  <si>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</si>
  <si>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</si>
  <si>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</si>
  <si>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</si>
  <si>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</si>
  <si>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</si>
  <si>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</si>
  <si>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</si>
  <si>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</si>
  <si>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</si>
  <si>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農業集落排水事業特別会計</t>
    <phoneticPr fontId="5"/>
  </si>
  <si>
    <t>-</t>
    <phoneticPr fontId="5"/>
  </si>
  <si>
    <t>(Ｆ)</t>
    <phoneticPr fontId="5"/>
  </si>
  <si>
    <t>市営浄化槽事業特別会計</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</si>
  <si>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</si>
  <si>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</si>
  <si>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</si>
  <si>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</si>
  <si>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</si>
  <si>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</si>
  <si>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</si>
  <si>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</si>
  <si>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</si>
  <si>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</si>
  <si>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</si>
  <si>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</si>
  <si>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</si>
  <si>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</si>
  <si>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</si>
  <si>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</si>
  <si>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</si>
  <si>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</si>
  <si>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</si>
  <si>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</si>
  <si>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</si>
  <si>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</si>
  <si>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</si>
  <si>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</si>
  <si>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</si>
  <si>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</si>
  <si>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</si>
  <si>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</si>
  <si>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</si>
  <si>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</si>
  <si>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</si>
  <si>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</si>
  <si>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</si>
  <si>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</si>
  <si>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</si>
  <si>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</si>
  <si>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</si>
  <si>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</si>
  <si>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</si>
  <si>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</si>
  <si>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</si>
  <si>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</si>
  <si>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</si>
  <si>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</si>
  <si>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</si>
  <si>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</si>
  <si>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</si>
  <si>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</si>
  <si>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</si>
  <si>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</si>
  <si>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</si>
  <si>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</si>
  <si>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</si>
  <si>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</si>
  <si>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</si>
  <si>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</si>
  <si>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</si>
  <si>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</si>
  <si>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</si>
  <si>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</si>
  <si>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</si>
  <si>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</si>
  <si>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</si>
  <si>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</si>
  <si>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</si>
  <si>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</si>
  <si>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</si>
  <si>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</si>
  <si>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</si>
  <si>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</si>
  <si>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</si>
  <si>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</si>
  <si>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</si>
  <si>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</si>
  <si>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</si>
  <si>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</si>
  <si>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</si>
  <si>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</si>
  <si>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</si>
  <si>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</si>
  <si>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</si>
  <si>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</si>
  <si>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</si>
  <si>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</si>
  <si>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</si>
  <si>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</si>
  <si>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</si>
  <si>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1.58</t>
  </si>
  <si>
    <t>▲ 4.16</t>
  </si>
  <si>
    <t>▲ 5.24</t>
  </si>
  <si>
    <t>▲ 3.16</t>
  </si>
  <si>
    <t>▲ 3.31</t>
  </si>
  <si>
    <t>モーターボート競走事業会計</t>
  </si>
  <si>
    <t>水道事業会計</t>
  </si>
  <si>
    <t>介護保険事業特別会計</t>
  </si>
  <si>
    <t>下水道事業会計</t>
  </si>
  <si>
    <t>一般会計</t>
  </si>
  <si>
    <t>駐車場事業会計</t>
  </si>
  <si>
    <t>工業用水道事業会計</t>
  </si>
  <si>
    <t>後期高齢者医療事業特別会計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</si>
  <si>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</si>
  <si>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</si>
  <si>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</si>
  <si>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</si>
  <si>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</si>
  <si>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</si>
  <si>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</si>
  <si>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</si>
  <si>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三重県市町総合事務組合（一般会計）</t>
    <rPh sb="0" eb="3">
      <t>ミエケン</t>
    </rPh>
    <rPh sb="3" eb="5">
      <t>シチョウ</t>
    </rPh>
    <rPh sb="5" eb="7">
      <t>ソウゴウ</t>
    </rPh>
    <rPh sb="7" eb="9">
      <t>ジム</t>
    </rPh>
    <rPh sb="9" eb="11">
      <t>クミアイ</t>
    </rPh>
    <rPh sb="12" eb="14">
      <t>イッパン</t>
    </rPh>
    <rPh sb="14" eb="16">
      <t>カイケイ</t>
    </rPh>
    <phoneticPr fontId="31"/>
  </si>
  <si>
    <t>三重県市町総合事務組合（退職手当特別会計）</t>
  </si>
  <si>
    <t>三重県市町総合事務組合（デジタル地図特別会計）</t>
    <rPh sb="16" eb="18">
      <t>チズ</t>
    </rPh>
    <phoneticPr fontId="31"/>
  </si>
  <si>
    <t>三重県市町総合事務組合（共同研修特別会計）</t>
  </si>
  <si>
    <t>三重県市町総合事務組合（物品特別会計）</t>
  </si>
  <si>
    <t>三重県市町総合事務組合（公平委員会特別会計）</t>
  </si>
  <si>
    <t>三重県市町総合事務組合（消防救急無線特別会計）</t>
  </si>
  <si>
    <t>三重地方税管理回収機構（一般会計）</t>
    <rPh sb="0" eb="2">
      <t>ミエ</t>
    </rPh>
    <rPh sb="2" eb="5">
      <t>チホウゼイ</t>
    </rPh>
    <rPh sb="5" eb="7">
      <t>カンリ</t>
    </rPh>
    <rPh sb="7" eb="9">
      <t>カイシュウ</t>
    </rPh>
    <rPh sb="9" eb="11">
      <t>キコウ</t>
    </rPh>
    <rPh sb="12" eb="14">
      <t>イッパン</t>
    </rPh>
    <rPh sb="14" eb="16">
      <t>カイケイ</t>
    </rPh>
    <phoneticPr fontId="31"/>
  </si>
  <si>
    <t>三重地方税管理回収機構（滞納整理拡充事業特別会計）</t>
    <rPh sb="0" eb="2">
      <t>ミエ</t>
    </rPh>
    <rPh sb="2" eb="5">
      <t>チホウゼイ</t>
    </rPh>
    <rPh sb="5" eb="7">
      <t>カンリ</t>
    </rPh>
    <rPh sb="7" eb="9">
      <t>カイシュウ</t>
    </rPh>
    <rPh sb="9" eb="11">
      <t>キコウ</t>
    </rPh>
    <rPh sb="12" eb="14">
      <t>タイノウ</t>
    </rPh>
    <rPh sb="14" eb="16">
      <t>セイリ</t>
    </rPh>
    <rPh sb="16" eb="18">
      <t>カクジュウ</t>
    </rPh>
    <rPh sb="18" eb="20">
      <t>ジギョウ</t>
    </rPh>
    <rPh sb="20" eb="22">
      <t>トクベツ</t>
    </rPh>
    <rPh sb="22" eb="24">
      <t>カイケイ</t>
    </rPh>
    <phoneticPr fontId="31"/>
  </si>
  <si>
    <t>三重県後期高齢者医療広域連合（一般会計）</t>
    <rPh sb="0" eb="3">
      <t>ミエケン</t>
    </rPh>
    <rPh sb="3" eb="5">
      <t>コウキ</t>
    </rPh>
    <rPh sb="5" eb="8">
      <t>コウレイシャ</t>
    </rPh>
    <rPh sb="8" eb="10">
      <t>イリョウ</t>
    </rPh>
    <rPh sb="10" eb="12">
      <t>コウイキ</t>
    </rPh>
    <rPh sb="12" eb="14">
      <t>レンゴウ</t>
    </rPh>
    <rPh sb="15" eb="17">
      <t>イッパン</t>
    </rPh>
    <rPh sb="17" eb="19">
      <t>カイケイ</t>
    </rPh>
    <phoneticPr fontId="31"/>
  </si>
  <si>
    <t>三重県後期高齢者医療広域連合（後期高齢者医療特別会計）</t>
    <rPh sb="0" eb="3">
      <t>ミエケン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31"/>
  </si>
  <si>
    <t>津市社会教育振興会</t>
    <rPh sb="0" eb="2">
      <t>ツシ</t>
    </rPh>
    <rPh sb="2" eb="4">
      <t>シャカイ</t>
    </rPh>
    <rPh sb="4" eb="6">
      <t>キョウイク</t>
    </rPh>
    <rPh sb="6" eb="9">
      <t>シンコウカイ</t>
    </rPh>
    <phoneticPr fontId="31"/>
  </si>
  <si>
    <t>津駅前都市開発</t>
    <rPh sb="0" eb="2">
      <t>ツエキ</t>
    </rPh>
    <rPh sb="2" eb="3">
      <t>マエ</t>
    </rPh>
    <rPh sb="3" eb="5">
      <t>トシ</t>
    </rPh>
    <rPh sb="5" eb="7">
      <t>カイハツ</t>
    </rPh>
    <phoneticPr fontId="31"/>
  </si>
  <si>
    <t>伊勢湾ヘリポート</t>
    <rPh sb="0" eb="3">
      <t>イセワン</t>
    </rPh>
    <phoneticPr fontId="31"/>
  </si>
  <si>
    <t>まちづくり津夢時風</t>
    <rPh sb="5" eb="6">
      <t>ツ</t>
    </rPh>
    <rPh sb="6" eb="7">
      <t>ユメ</t>
    </rPh>
    <rPh sb="7" eb="8">
      <t>トキ</t>
    </rPh>
    <rPh sb="8" eb="9">
      <t>カゼ</t>
    </rPh>
    <phoneticPr fontId="31"/>
  </si>
  <si>
    <t>津センターパレス</t>
    <rPh sb="0" eb="1">
      <t>ツ</t>
    </rPh>
    <phoneticPr fontId="31"/>
  </si>
  <si>
    <t>津サイエンスプラザ</t>
    <rPh sb="0" eb="1">
      <t>ツ</t>
    </rPh>
    <phoneticPr fontId="31"/>
  </si>
  <si>
    <t>津市土地開発公社</t>
    <rPh sb="0" eb="2">
      <t>ツシ</t>
    </rPh>
    <rPh sb="2" eb="4">
      <t>トチ</t>
    </rPh>
    <rPh sb="4" eb="6">
      <t>カイハツ</t>
    </rPh>
    <rPh sb="6" eb="8">
      <t>コウシャ</t>
    </rPh>
    <phoneticPr fontId="31"/>
  </si>
  <si>
    <t>青山高原保健休養地管理</t>
    <rPh sb="0" eb="2">
      <t>アオヤマ</t>
    </rPh>
    <rPh sb="2" eb="4">
      <t>コウゲン</t>
    </rPh>
    <rPh sb="4" eb="6">
      <t>ホケン</t>
    </rPh>
    <rPh sb="6" eb="8">
      <t>キュウヨウ</t>
    </rPh>
    <rPh sb="8" eb="9">
      <t>チ</t>
    </rPh>
    <rPh sb="9" eb="11">
      <t>カンリ</t>
    </rPh>
    <phoneticPr fontId="31"/>
  </si>
  <si>
    <t>美杉観光開発</t>
    <rPh sb="0" eb="2">
      <t>ミスギ</t>
    </rPh>
    <rPh sb="2" eb="4">
      <t>カンコウ</t>
    </rPh>
    <rPh sb="4" eb="6">
      <t>カイハツ</t>
    </rPh>
    <phoneticPr fontId="31"/>
  </si>
  <si>
    <t>まちづくり振興基金</t>
    <rPh sb="5" eb="7">
      <t>シンコウ</t>
    </rPh>
    <rPh sb="7" eb="9">
      <t>キキン</t>
    </rPh>
    <phoneticPr fontId="2"/>
  </si>
  <si>
    <t>公共施設整備基金</t>
    <rPh sb="0" eb="2">
      <t>コウキョウ</t>
    </rPh>
    <rPh sb="2" eb="4">
      <t>シセツ</t>
    </rPh>
    <rPh sb="4" eb="6">
      <t>セイビ</t>
    </rPh>
    <rPh sb="6" eb="8">
      <t>キキン</t>
    </rPh>
    <phoneticPr fontId="5"/>
  </si>
  <si>
    <t>過疎地域振興事業基金</t>
    <rPh sb="0" eb="2">
      <t>カソ</t>
    </rPh>
    <rPh sb="2" eb="4">
      <t>チイキ</t>
    </rPh>
    <rPh sb="4" eb="6">
      <t>シンコウ</t>
    </rPh>
    <rPh sb="6" eb="8">
      <t>ジギョウ</t>
    </rPh>
    <rPh sb="8" eb="10">
      <t>キキン</t>
    </rPh>
    <phoneticPr fontId="2"/>
  </si>
  <si>
    <t>国際交流推進基金</t>
    <rPh sb="0" eb="2">
      <t>コクサイ</t>
    </rPh>
    <rPh sb="2" eb="4">
      <t>コウリュウ</t>
    </rPh>
    <rPh sb="4" eb="6">
      <t>スイシン</t>
    </rPh>
    <rPh sb="6" eb="8">
      <t>キキン</t>
    </rPh>
    <phoneticPr fontId="2"/>
  </si>
  <si>
    <t>文化振興基金</t>
    <rPh sb="0" eb="2">
      <t>ブンカ</t>
    </rPh>
    <rPh sb="2" eb="4">
      <t>シンコウ</t>
    </rPh>
    <rPh sb="4" eb="6">
      <t>キキン</t>
    </rPh>
    <phoneticPr fontId="2"/>
  </si>
  <si>
    <t>-</t>
    <phoneticPr fontId="2"/>
  </si>
  <si>
    <t>-</t>
    <phoneticPr fontId="2"/>
  </si>
  <si>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</si>
  <si>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</si>
  <si>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</si>
  <si>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</si>
  <si>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</si>
  <si>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</si>
  <si>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</si>
  <si>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</si>
  <si>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</si>
  <si>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については、地方債残高の減少などにより一時的に改善したが、令和元年度は、財政調整基金などの減少や施設整備などによる新たな合併特例事業債の借入により上昇しており、今後も一定程度上昇が見込まれているため、引き続き、財源の確保や歳出予算縮減の徹底等により財政の健全化に努める。　
　また、有形固定資産減価償却率については、類似団体よりも高く、上昇傾向にあり、公共建築物の延床面積は類似団体に比べて多く、建築後３０年以上を経過した施設の延べ床面積は全体の６０%を超えている。公共施設等総合管理計画に基づき、今後、施設の有効活用、複合化・集約化などを図りながら、老朽化対策に取り組んでいく。</t>
    <rPh sb="36" eb="38">
      <t>レイワ</t>
    </rPh>
    <rPh sb="38" eb="39">
      <t>ガン</t>
    </rPh>
    <rPh sb="39" eb="41">
      <t>ネンド</t>
    </rPh>
    <rPh sb="43" eb="45">
      <t>ザイセイ</t>
    </rPh>
    <rPh sb="45" eb="47">
      <t>チョウセイ</t>
    </rPh>
    <rPh sb="47" eb="49">
      <t>キキン</t>
    </rPh>
    <rPh sb="52" eb="54">
      <t>ゲンショウ</t>
    </rPh>
    <rPh sb="55" eb="57">
      <t>シセツ</t>
    </rPh>
    <rPh sb="57" eb="59">
      <t>セイビ</t>
    </rPh>
    <rPh sb="64" eb="65">
      <t>アラ</t>
    </rPh>
    <rPh sb="67" eb="69">
      <t>ガッペイ</t>
    </rPh>
    <rPh sb="69" eb="71">
      <t>トクレイ</t>
    </rPh>
    <rPh sb="71" eb="73">
      <t>ジギョウ</t>
    </rPh>
    <rPh sb="73" eb="74">
      <t>サイ</t>
    </rPh>
    <rPh sb="75" eb="77">
      <t>カリイレ</t>
    </rPh>
    <rPh sb="80" eb="82">
      <t>ジョウショウ</t>
    </rPh>
    <rPh sb="112" eb="114">
      <t>ザイゲン</t>
    </rPh>
    <rPh sb="115" eb="117">
      <t>カクホ</t>
    </rPh>
    <rPh sb="118" eb="120">
      <t>サイシュツ</t>
    </rPh>
    <rPh sb="120" eb="122">
      <t>ヨサン</t>
    </rPh>
    <rPh sb="122" eb="124">
      <t>シュクゲン</t>
    </rPh>
    <rPh sb="125" eb="127">
      <t>テッテイ</t>
    </rPh>
    <rPh sb="127" eb="128">
      <t>ナド</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</si>
  <si>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</si>
  <si>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</si>
  <si>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</si>
  <si>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</si>
  <si>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</si>
  <si>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</si>
  <si>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実質公債費比率は、単年度の比率では低下しているものの類似団体と比較して高く、将来負担比率も高い水準にある。
　市町村合併後に進めてきた斎場や最終処分場等の建設、認定こども園の整備、学校施設大規模改修などの大規模事業により、平成２５年度以降地方債残残高は増加傾向にあり、元利償還金も平成２７年度以降上昇しているが、近年実施の大規模事業については合併特例事業債や過疎対策事業債を財源としていることから、実質公債費率への影響は限定的になると考えられる。</t>
    <rPh sb="10" eb="13">
      <t>タンネンド</t>
    </rPh>
    <rPh sb="14" eb="16">
      <t>ヒリツ</t>
    </rPh>
    <rPh sb="176" eb="178">
      <t>ジギョウ</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</si>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</sst>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2"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0"/>
      <color indexed="8"/>
      <name val="游ゴシック"/>
      <family val="3"/>
      <charset val="128"/>
    </font>
    <font>
      <sz val="11"/>
      <color indexed="8"/>
      <name val="游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4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39" fillId="0" borderId="41" xfId="16" applyFont="1" applyBorder="1" applyAlignment="1" applyProtection="1">
      <alignment horizontal="left" vertical="top" wrapText="1"/>
      <protection locked="0"/>
    </xf>
    <xf numFmtId="0" fontId="39" fillId="0" borderId="12" xfId="16" applyFont="1" applyBorder="1" applyAlignment="1" applyProtection="1">
      <alignment horizontal="left" vertical="top" wrapText="1"/>
      <protection locked="0"/>
    </xf>
    <xf numFmtId="0" fontId="39" fillId="0" borderId="48" xfId="16" applyFont="1" applyBorder="1" applyAlignment="1" applyProtection="1">
      <alignment horizontal="left" vertical="top" wrapText="1"/>
      <protection locked="0"/>
    </xf>
    <xf numFmtId="0" fontId="39" fillId="0" borderId="64" xfId="16" applyFont="1" applyBorder="1" applyAlignment="1" applyProtection="1">
      <alignment horizontal="left" vertical="top" wrapText="1"/>
      <protection locked="0"/>
    </xf>
    <xf numFmtId="0" fontId="39" fillId="0" borderId="0" xfId="16" applyFont="1" applyAlignment="1" applyProtection="1">
      <alignment horizontal="left" vertical="top" wrapText="1"/>
      <protection locked="0"/>
    </xf>
    <xf numFmtId="0" fontId="39" fillId="0" borderId="38" xfId="16" applyFont="1" applyBorder="1" applyAlignment="1" applyProtection="1">
      <alignment horizontal="left" vertical="top" wrapText="1"/>
      <protection locked="0"/>
    </xf>
    <xf numFmtId="0" fontId="39" fillId="0" borderId="37" xfId="16" applyFont="1" applyBorder="1" applyAlignment="1" applyProtection="1">
      <alignment horizontal="left" vertical="top" wrapText="1"/>
      <protection locked="0"/>
    </xf>
    <xf numFmtId="0" fontId="39" fillId="0" borderId="54" xfId="16" applyFont="1" applyBorder="1" applyAlignment="1" applyProtection="1">
      <alignment horizontal="left" vertical="top" wrapText="1"/>
      <protection locked="0"/>
    </xf>
    <xf numFmtId="0" fontId="39"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0" fontId="40" fillId="0" borderId="41" xfId="16" applyFont="1" applyBorder="1" applyAlignment="1" applyProtection="1">
      <alignment horizontal="left" vertical="top" wrapText="1"/>
      <protection locked="0"/>
    </xf>
    <xf numFmtId="0" fontId="40" fillId="0" borderId="12" xfId="16" applyFont="1" applyBorder="1" applyAlignment="1" applyProtection="1">
      <alignment horizontal="left" vertical="top" wrapText="1"/>
      <protection locked="0"/>
    </xf>
    <xf numFmtId="0" fontId="40" fillId="0" borderId="48" xfId="16" applyFont="1" applyBorder="1" applyAlignment="1" applyProtection="1">
      <alignment horizontal="left" vertical="top" wrapText="1"/>
      <protection locked="0"/>
    </xf>
    <xf numFmtId="0" fontId="40" fillId="0" borderId="64" xfId="16" applyFont="1" applyBorder="1" applyAlignment="1" applyProtection="1">
      <alignment horizontal="left" vertical="top" wrapText="1"/>
      <protection locked="0"/>
    </xf>
    <xf numFmtId="0" fontId="40" fillId="0" borderId="0" xfId="16" applyFont="1" applyAlignment="1" applyProtection="1">
      <alignment horizontal="left" vertical="top" wrapText="1"/>
      <protection locked="0"/>
    </xf>
    <xf numFmtId="0" fontId="40" fillId="0" borderId="38" xfId="16" applyFont="1" applyBorder="1" applyAlignment="1" applyProtection="1">
      <alignment horizontal="left" vertical="top" wrapText="1"/>
      <protection locked="0"/>
    </xf>
    <xf numFmtId="0" fontId="40" fillId="0" borderId="37" xfId="16" applyFont="1" applyBorder="1" applyAlignment="1" applyProtection="1">
      <alignment horizontal="left" vertical="top" wrapText="1"/>
      <protection locked="0"/>
    </xf>
    <xf numFmtId="0" fontId="40" fillId="0" borderId="54" xfId="16" applyFont="1" applyBorder="1" applyAlignment="1" applyProtection="1">
      <alignment horizontal="left" vertical="top" wrapText="1"/>
      <protection locked="0"/>
    </xf>
    <xf numFmtId="0" fontId="40" fillId="0" borderId="40" xfId="16" applyFont="1" applyBorder="1" applyAlignment="1" applyProtection="1">
      <alignment horizontal="left" vertical="top" wrapText="1"/>
      <protection locked="0"/>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41" fillId="0" borderId="0" xfId="20" applyFont="1">
      <alignment vertical="center"/>
    </xf>
    <xf numFmtId="180" fontId="1" fillId="0" borderId="0" xfId="16" applyNumberFormat="1" applyFo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22327FC1-FA8A-4CD0-82DA-D72EBE62A4C4}"/>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39951</c:v>
                </c:pt>
                <c:pt idx="1">
                  <c:v>39893</c:v>
                </c:pt>
                <c:pt idx="2">
                  <c:v>41080</c:v>
                </c:pt>
                <c:pt idx="3">
                  <c:v>33173</c:v>
                </c:pt>
                <c:pt idx="4">
                  <c:v>37644</c:v>
                </c:pt>
              </c:numCache>
            </c:numRef>
          </c:val>
          <c:smooth val="0"/>
          <c:extLst>
            <c:ext xmlns:c16="http://schemas.microsoft.com/office/drawing/2014/chart" uri="{C3380CC4-5D6E-409C-BE32-E72D297353CC}">
              <c16:uniqueId val="{00000000-5910-4DA8-A3C5-C952D64E9F3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69465</c:v>
                </c:pt>
                <c:pt idx="1">
                  <c:v>56023</c:v>
                </c:pt>
                <c:pt idx="2">
                  <c:v>60527</c:v>
                </c:pt>
                <c:pt idx="3">
                  <c:v>43649</c:v>
                </c:pt>
                <c:pt idx="4">
                  <c:v>61855</c:v>
                </c:pt>
              </c:numCache>
            </c:numRef>
          </c:val>
          <c:smooth val="0"/>
          <c:extLst>
            <c:ext xmlns:c16="http://schemas.microsoft.com/office/drawing/2014/chart" uri="{C3380CC4-5D6E-409C-BE32-E72D297353CC}">
              <c16:uniqueId val="{00000001-5910-4DA8-A3C5-C952D64E9F37}"/>
            </c:ext>
          </c:extLst>
        </c:ser>
        <c:dLbls>
          <c:showLegendKey val="0"/>
          <c:showVal val="0"/>
          <c:showCatName val="0"/>
          <c:showSerName val="0"/>
          <c:showPercent val="0"/>
          <c:showBubbleSize val="0"/>
        </c:dLbls>
        <c:marker val="1"/>
        <c:smooth val="0"/>
        <c:axId val="586670520"/>
        <c:axId val="586662680"/>
      </c:lineChart>
      <c:catAx>
        <c:axId val="58667052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86662680"/>
        <c:crosses val="autoZero"/>
        <c:auto val="1"/>
        <c:lblAlgn val="ctr"/>
        <c:lblOffset val="100"/>
        <c:tickLblSkip val="1"/>
        <c:tickMarkSkip val="1"/>
        <c:noMultiLvlLbl val="0"/>
      </c:catAx>
      <c:valAx>
        <c:axId val="586662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8667052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0.85</c:v>
                </c:pt>
                <c:pt idx="1">
                  <c:v>0.2</c:v>
                </c:pt>
                <c:pt idx="2">
                  <c:v>0.18</c:v>
                </c:pt>
                <c:pt idx="3">
                  <c:v>0.25</c:v>
                </c:pt>
                <c:pt idx="4">
                  <c:v>0.35</c:v>
                </c:pt>
              </c:numCache>
            </c:numRef>
          </c:val>
          <c:extLst>
            <c:ext xmlns:c16="http://schemas.microsoft.com/office/drawing/2014/chart" uri="{C3380CC4-5D6E-409C-BE32-E72D297353CC}">
              <c16:uniqueId val="{00000000-AE41-4300-A087-CC3AB44F49C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28.23</c:v>
                </c:pt>
                <c:pt idx="1">
                  <c:v>24.91</c:v>
                </c:pt>
                <c:pt idx="2">
                  <c:v>19.600000000000001</c:v>
                </c:pt>
                <c:pt idx="3">
                  <c:v>16.18</c:v>
                </c:pt>
                <c:pt idx="4">
                  <c:v>12.93</c:v>
                </c:pt>
              </c:numCache>
            </c:numRef>
          </c:val>
          <c:extLst>
            <c:ext xmlns:c16="http://schemas.microsoft.com/office/drawing/2014/chart" uri="{C3380CC4-5D6E-409C-BE32-E72D297353CC}">
              <c16:uniqueId val="{00000001-AE41-4300-A087-CC3AB44F49CC}"/>
            </c:ext>
          </c:extLst>
        </c:ser>
        <c:dLbls>
          <c:showLegendKey val="0"/>
          <c:showVal val="0"/>
          <c:showCatName val="0"/>
          <c:showSerName val="0"/>
          <c:showPercent val="0"/>
          <c:showBubbleSize val="0"/>
        </c:dLbls>
        <c:gapWidth val="250"/>
        <c:overlap val="100"/>
        <c:axId val="586664640"/>
        <c:axId val="58666346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-1.58</c:v>
                </c:pt>
                <c:pt idx="1">
                  <c:v>-4.16</c:v>
                </c:pt>
                <c:pt idx="2">
                  <c:v>-5.24</c:v>
                </c:pt>
                <c:pt idx="3">
                  <c:v>-3.16</c:v>
                </c:pt>
                <c:pt idx="4">
                  <c:v>-3.31</c:v>
                </c:pt>
              </c:numCache>
            </c:numRef>
          </c:val>
          <c:smooth val="0"/>
          <c:extLst>
            <c:ext xmlns:c16="http://schemas.microsoft.com/office/drawing/2014/chart" uri="{C3380CC4-5D6E-409C-BE32-E72D297353CC}">
              <c16:uniqueId val="{00000002-AE41-4300-A087-CC3AB44F49CC}"/>
            </c:ext>
          </c:extLst>
        </c:ser>
        <c:dLbls>
          <c:showLegendKey val="0"/>
          <c:showVal val="0"/>
          <c:showCatName val="0"/>
          <c:showSerName val="0"/>
          <c:showPercent val="0"/>
          <c:showBubbleSize val="0"/>
        </c:dLbls>
        <c:marker val="1"/>
        <c:smooth val="0"/>
        <c:axId val="586664640"/>
        <c:axId val="586663464"/>
      </c:lineChart>
      <c:catAx>
        <c:axId val="5866646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86663464"/>
        <c:crosses val="autoZero"/>
        <c:auto val="1"/>
        <c:lblAlgn val="ctr"/>
        <c:lblOffset val="100"/>
        <c:tickLblSkip val="1"/>
        <c:tickMarkSkip val="1"/>
        <c:noMultiLvlLbl val="0"/>
      </c:catAx>
      <c:valAx>
        <c:axId val="5866634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866646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0.43</c:v>
                </c:pt>
                <c:pt idx="2">
                  <c:v>#N/A</c:v>
                </c:pt>
                <c:pt idx="3">
                  <c:v>2.73</c:v>
                </c:pt>
                <c:pt idx="4">
                  <c:v>#N/A</c:v>
                </c:pt>
                <c:pt idx="5">
                  <c:v>1.24</c:v>
                </c:pt>
                <c:pt idx="6">
                  <c:v>#N/A</c:v>
                </c:pt>
                <c:pt idx="7">
                  <c:v>0.27</c:v>
                </c:pt>
                <c:pt idx="8">
                  <c:v>#N/A</c:v>
                </c:pt>
                <c:pt idx="9">
                  <c:v>7.0000000000000007E-2</c:v>
                </c:pt>
              </c:numCache>
            </c:numRef>
          </c:val>
          <c:extLst>
            <c:ext xmlns:c16="http://schemas.microsoft.com/office/drawing/2014/chart" uri="{C3380CC4-5D6E-409C-BE32-E72D297353CC}">
              <c16:uniqueId val="{00000000-6E7A-4E9B-A5B5-D28ABCF7318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E7A-4E9B-A5B5-D28ABCF73186}"/>
            </c:ext>
          </c:extLst>
        </c:ser>
        <c:ser>
          <c:idx val="2"/>
          <c:order val="2"/>
          <c:tx>
            <c:strRef>
              <c:f>データシート!$A$29</c:f>
              <c:strCache>
                <c:ptCount val="1"/>
                <c:pt idx="0">
                  <c:v>後期高齢者医療事業特別会計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0.06</c:v>
                </c:pt>
                <c:pt idx="2">
                  <c:v>#N/A</c:v>
                </c:pt>
                <c:pt idx="3">
                  <c:v>0.06</c:v>
                </c:pt>
                <c:pt idx="4">
                  <c:v>#N/A</c:v>
                </c:pt>
                <c:pt idx="5">
                  <c:v>0.18</c:v>
                </c:pt>
                <c:pt idx="6">
                  <c:v>#N/A</c:v>
                </c:pt>
                <c:pt idx="7">
                  <c:v>0.18</c:v>
                </c:pt>
                <c:pt idx="8">
                  <c:v>#N/A</c:v>
                </c:pt>
                <c:pt idx="9">
                  <c:v>0.05</c:v>
                </c:pt>
              </c:numCache>
            </c:numRef>
          </c:val>
          <c:extLst>
            <c:ext xmlns:c16="http://schemas.microsoft.com/office/drawing/2014/chart" uri="{C3380CC4-5D6E-409C-BE32-E72D297353CC}">
              <c16:uniqueId val="{00000002-6E7A-4E9B-A5B5-D28ABCF73186}"/>
            </c:ext>
          </c:extLst>
        </c:ser>
        <c:ser>
          <c:idx val="3"/>
          <c:order val="3"/>
          <c:tx>
            <c:strRef>
              <c:f>データシート!$A$30</c:f>
              <c:strCache>
                <c:ptCount val="1"/>
                <c:pt idx="0">
                  <c:v>工業用水道事業会計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0.21</c:v>
                </c:pt>
                <c:pt idx="2">
                  <c:v>#N/A</c:v>
                </c:pt>
                <c:pt idx="3">
                  <c:v>0.22</c:v>
                </c:pt>
                <c:pt idx="4">
                  <c:v>#N/A</c:v>
                </c:pt>
                <c:pt idx="5">
                  <c:v>0.23</c:v>
                </c:pt>
                <c:pt idx="6">
                  <c:v>#N/A</c:v>
                </c:pt>
                <c:pt idx="7">
                  <c:v>0.23</c:v>
                </c:pt>
                <c:pt idx="8">
                  <c:v>#N/A</c:v>
                </c:pt>
                <c:pt idx="9">
                  <c:v>0.24</c:v>
                </c:pt>
              </c:numCache>
            </c:numRef>
          </c:val>
          <c:extLst>
            <c:ext xmlns:c16="http://schemas.microsoft.com/office/drawing/2014/chart" uri="{C3380CC4-5D6E-409C-BE32-E72D297353CC}">
              <c16:uniqueId val="{00000003-6E7A-4E9B-A5B5-D28ABCF73186}"/>
            </c:ext>
          </c:extLst>
        </c:ser>
        <c:ser>
          <c:idx val="4"/>
          <c:order val="4"/>
          <c:tx>
            <c:strRef>
              <c:f>データシート!$A$31</c:f>
              <c:strCache>
                <c:ptCount val="1"/>
                <c:pt idx="0">
                  <c:v>駐車場事業会計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0.36</c:v>
                </c:pt>
                <c:pt idx="2">
                  <c:v>#N/A</c:v>
                </c:pt>
                <c:pt idx="3">
                  <c:v>0.42</c:v>
                </c:pt>
                <c:pt idx="4">
                  <c:v>#N/A</c:v>
                </c:pt>
                <c:pt idx="5">
                  <c:v>0.15</c:v>
                </c:pt>
                <c:pt idx="6">
                  <c:v>#N/A</c:v>
                </c:pt>
                <c:pt idx="7">
                  <c:v>0.21</c:v>
                </c:pt>
                <c:pt idx="8">
                  <c:v>#N/A</c:v>
                </c:pt>
                <c:pt idx="9">
                  <c:v>0.25</c:v>
                </c:pt>
              </c:numCache>
            </c:numRef>
          </c:val>
          <c:extLst>
            <c:ext xmlns:c16="http://schemas.microsoft.com/office/drawing/2014/chart" uri="{C3380CC4-5D6E-409C-BE32-E72D297353CC}">
              <c16:uniqueId val="{00000004-6E7A-4E9B-A5B5-D28ABCF73186}"/>
            </c:ext>
          </c:extLst>
        </c:ser>
        <c:ser>
          <c:idx val="5"/>
          <c:order val="5"/>
          <c:tx>
            <c:strRef>
              <c:f>データシート!$A$32</c:f>
              <c:strCache>
                <c:ptCount val="1"/>
                <c:pt idx="0">
                  <c:v>一般会計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0.83</c:v>
                </c:pt>
                <c:pt idx="2">
                  <c:v>#N/A</c:v>
                </c:pt>
                <c:pt idx="3">
                  <c:v>0.18</c:v>
                </c:pt>
                <c:pt idx="4">
                  <c:v>#N/A</c:v>
                </c:pt>
                <c:pt idx="5">
                  <c:v>0.16</c:v>
                </c:pt>
                <c:pt idx="6">
                  <c:v>#N/A</c:v>
                </c:pt>
                <c:pt idx="7">
                  <c:v>0.24</c:v>
                </c:pt>
                <c:pt idx="8">
                  <c:v>#N/A</c:v>
                </c:pt>
                <c:pt idx="9">
                  <c:v>0.32</c:v>
                </c:pt>
              </c:numCache>
            </c:numRef>
          </c:val>
          <c:extLst>
            <c:ext xmlns:c16="http://schemas.microsoft.com/office/drawing/2014/chart" uri="{C3380CC4-5D6E-409C-BE32-E72D297353CC}">
              <c16:uniqueId val="{00000005-6E7A-4E9B-A5B5-D28ABCF73186}"/>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0.5</c:v>
                </c:pt>
                <c:pt idx="2">
                  <c:v>#N/A</c:v>
                </c:pt>
                <c:pt idx="3">
                  <c:v>0.34</c:v>
                </c:pt>
                <c:pt idx="4">
                  <c:v>#N/A</c:v>
                </c:pt>
                <c:pt idx="5">
                  <c:v>0.16</c:v>
                </c:pt>
                <c:pt idx="6">
                  <c:v>#N/A</c:v>
                </c:pt>
                <c:pt idx="7">
                  <c:v>0.2</c:v>
                </c:pt>
                <c:pt idx="8">
                  <c:v>#N/A</c:v>
                </c:pt>
                <c:pt idx="9">
                  <c:v>0.52</c:v>
                </c:pt>
              </c:numCache>
            </c:numRef>
          </c:val>
          <c:extLst>
            <c:ext xmlns:c16="http://schemas.microsoft.com/office/drawing/2014/chart" uri="{C3380CC4-5D6E-409C-BE32-E72D297353CC}">
              <c16:uniqueId val="{00000006-6E7A-4E9B-A5B5-D28ABCF73186}"/>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0.34</c:v>
                </c:pt>
                <c:pt idx="2">
                  <c:v>#N/A</c:v>
                </c:pt>
                <c:pt idx="3">
                  <c:v>0.64</c:v>
                </c:pt>
                <c:pt idx="4">
                  <c:v>#N/A</c:v>
                </c:pt>
                <c:pt idx="5">
                  <c:v>0.79</c:v>
                </c:pt>
                <c:pt idx="6">
                  <c:v>#N/A</c:v>
                </c:pt>
                <c:pt idx="7">
                  <c:v>0.92</c:v>
                </c:pt>
                <c:pt idx="8">
                  <c:v>#N/A</c:v>
                </c:pt>
                <c:pt idx="9">
                  <c:v>0.65</c:v>
                </c:pt>
              </c:numCache>
            </c:numRef>
          </c:val>
          <c:extLst>
            <c:ext xmlns:c16="http://schemas.microsoft.com/office/drawing/2014/chart" uri="{C3380CC4-5D6E-409C-BE32-E72D297353CC}">
              <c16:uniqueId val="{00000007-6E7A-4E9B-A5B5-D28ABCF73186}"/>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8.65</c:v>
                </c:pt>
                <c:pt idx="2">
                  <c:v>#N/A</c:v>
                </c:pt>
                <c:pt idx="3">
                  <c:v>8.43</c:v>
                </c:pt>
                <c:pt idx="4">
                  <c:v>#N/A</c:v>
                </c:pt>
                <c:pt idx="5">
                  <c:v>7.89</c:v>
                </c:pt>
                <c:pt idx="6">
                  <c:v>#N/A</c:v>
                </c:pt>
                <c:pt idx="7">
                  <c:v>7.52</c:v>
                </c:pt>
                <c:pt idx="8">
                  <c:v>#N/A</c:v>
                </c:pt>
                <c:pt idx="9">
                  <c:v>7.12</c:v>
                </c:pt>
              </c:numCache>
            </c:numRef>
          </c:val>
          <c:extLst>
            <c:ext xmlns:c16="http://schemas.microsoft.com/office/drawing/2014/chart" uri="{C3380CC4-5D6E-409C-BE32-E72D297353CC}">
              <c16:uniqueId val="{00000008-6E7A-4E9B-A5B5-D28ABCF73186}"/>
            </c:ext>
          </c:extLst>
        </c:ser>
        <c:ser>
          <c:idx val="9"/>
          <c:order val="9"/>
          <c:tx>
            <c:strRef>
              <c:f>データシート!$A$36</c:f>
              <c:strCache>
                <c:ptCount val="1"/>
                <c:pt idx="0">
                  <c:v>モーターボート競走事業会計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0</c:v>
                </c:pt>
                <c:pt idx="1">
                  <c:v>0</c:v>
                </c:pt>
                <c:pt idx="2">
                  <c:v>0</c:v>
                </c:pt>
                <c:pt idx="3">
                  <c:v>0</c:v>
                </c:pt>
                <c:pt idx="4">
                  <c:v>#N/A</c:v>
                </c:pt>
                <c:pt idx="5">
                  <c:v>2.29</c:v>
                </c:pt>
                <c:pt idx="6">
                  <c:v>#N/A</c:v>
                </c:pt>
                <c:pt idx="7">
                  <c:v>5.45</c:v>
                </c:pt>
                <c:pt idx="8">
                  <c:v>#N/A</c:v>
                </c:pt>
                <c:pt idx="9">
                  <c:v>9.25</c:v>
                </c:pt>
              </c:numCache>
            </c:numRef>
          </c:val>
          <c:extLst>
            <c:ext xmlns:c16="http://schemas.microsoft.com/office/drawing/2014/chart" uri="{C3380CC4-5D6E-409C-BE32-E72D297353CC}">
              <c16:uniqueId val="{00000009-6E7A-4E9B-A5B5-D28ABCF73186}"/>
            </c:ext>
          </c:extLst>
        </c:ser>
        <c:dLbls>
          <c:showLegendKey val="0"/>
          <c:showVal val="0"/>
          <c:showCatName val="0"/>
          <c:showSerName val="0"/>
          <c:showPercent val="0"/>
          <c:showBubbleSize val="0"/>
        </c:dLbls>
        <c:gapWidth val="150"/>
        <c:overlap val="100"/>
        <c:axId val="586665032"/>
        <c:axId val="586658368"/>
      </c:barChart>
      <c:catAx>
        <c:axId val="586665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86658368"/>
        <c:crosses val="autoZero"/>
        <c:auto val="1"/>
        <c:lblAlgn val="ctr"/>
        <c:lblOffset val="100"/>
        <c:tickLblSkip val="1"/>
        <c:tickMarkSkip val="1"/>
        <c:noMultiLvlLbl val="0"/>
      </c:catAx>
      <c:valAx>
        <c:axId val="5866583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8666503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11834</c:v>
                </c:pt>
                <c:pt idx="5">
                  <c:v>12225</c:v>
                </c:pt>
                <c:pt idx="8">
                  <c:v>12652</c:v>
                </c:pt>
                <c:pt idx="11">
                  <c:v>13345</c:v>
                </c:pt>
                <c:pt idx="14">
                  <c:v>12851</c:v>
                </c:pt>
              </c:numCache>
            </c:numRef>
          </c:val>
          <c:extLst>
            <c:ext xmlns:c16="http://schemas.microsoft.com/office/drawing/2014/chart" uri="{C3380CC4-5D6E-409C-BE32-E72D297353CC}">
              <c16:uniqueId val="{00000000-4F39-4E50-A996-068EAFFEF40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F39-4E50-A996-068EAFFEF40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357</c:v>
                </c:pt>
                <c:pt idx="3">
                  <c:v>95</c:v>
                </c:pt>
                <c:pt idx="6">
                  <c:v>83</c:v>
                </c:pt>
                <c:pt idx="9">
                  <c:v>70</c:v>
                </c:pt>
                <c:pt idx="12">
                  <c:v>56</c:v>
                </c:pt>
              </c:numCache>
            </c:numRef>
          </c:val>
          <c:extLst>
            <c:ext xmlns:c16="http://schemas.microsoft.com/office/drawing/2014/chart" uri="{C3380CC4-5D6E-409C-BE32-E72D297353CC}">
              <c16:uniqueId val="{00000002-4F39-4E50-A996-068EAFFEF40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5</c:v>
                </c:pt>
                <c:pt idx="3">
                  <c:v>10</c:v>
                </c:pt>
                <c:pt idx="6">
                  <c:v>10</c:v>
                </c:pt>
                <c:pt idx="9">
                  <c:v>10</c:v>
                </c:pt>
                <c:pt idx="12">
                  <c:v>10</c:v>
                </c:pt>
              </c:numCache>
            </c:numRef>
          </c:val>
          <c:extLst>
            <c:ext xmlns:c16="http://schemas.microsoft.com/office/drawing/2014/chart" uri="{C3380CC4-5D6E-409C-BE32-E72D297353CC}">
              <c16:uniqueId val="{00000003-4F39-4E50-A996-068EAFFEF40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5413</c:v>
                </c:pt>
                <c:pt idx="3">
                  <c:v>5031</c:v>
                </c:pt>
                <c:pt idx="6">
                  <c:v>4852</c:v>
                </c:pt>
                <c:pt idx="9">
                  <c:v>5164</c:v>
                </c:pt>
                <c:pt idx="12">
                  <c:v>4699</c:v>
                </c:pt>
              </c:numCache>
            </c:numRef>
          </c:val>
          <c:extLst>
            <c:ext xmlns:c16="http://schemas.microsoft.com/office/drawing/2014/chart" uri="{C3380CC4-5D6E-409C-BE32-E72D297353CC}">
              <c16:uniqueId val="{00000004-4F39-4E50-A996-068EAFFEF40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F39-4E50-A996-068EAFFEF40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F39-4E50-A996-068EAFFEF40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9592</c:v>
                </c:pt>
                <c:pt idx="3">
                  <c:v>9804</c:v>
                </c:pt>
                <c:pt idx="6">
                  <c:v>10070</c:v>
                </c:pt>
                <c:pt idx="9">
                  <c:v>11066</c:v>
                </c:pt>
                <c:pt idx="12">
                  <c:v>10855</c:v>
                </c:pt>
              </c:numCache>
            </c:numRef>
          </c:val>
          <c:extLst>
            <c:ext xmlns:c16="http://schemas.microsoft.com/office/drawing/2014/chart" uri="{C3380CC4-5D6E-409C-BE32-E72D297353CC}">
              <c16:uniqueId val="{00000007-4F39-4E50-A996-068EAFFEF401}"/>
            </c:ext>
          </c:extLst>
        </c:ser>
        <c:dLbls>
          <c:showLegendKey val="0"/>
          <c:showVal val="0"/>
          <c:showCatName val="0"/>
          <c:showSerName val="0"/>
          <c:showPercent val="0"/>
          <c:showBubbleSize val="0"/>
        </c:dLbls>
        <c:gapWidth val="100"/>
        <c:overlap val="100"/>
        <c:axId val="586659936"/>
        <c:axId val="58666542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3533</c:v>
                </c:pt>
                <c:pt idx="2">
                  <c:v>#N/A</c:v>
                </c:pt>
                <c:pt idx="3">
                  <c:v>#N/A</c:v>
                </c:pt>
                <c:pt idx="4">
                  <c:v>2715</c:v>
                </c:pt>
                <c:pt idx="5">
                  <c:v>#N/A</c:v>
                </c:pt>
                <c:pt idx="6">
                  <c:v>#N/A</c:v>
                </c:pt>
                <c:pt idx="7">
                  <c:v>2363</c:v>
                </c:pt>
                <c:pt idx="8">
                  <c:v>#N/A</c:v>
                </c:pt>
                <c:pt idx="9">
                  <c:v>#N/A</c:v>
                </c:pt>
                <c:pt idx="10">
                  <c:v>2965</c:v>
                </c:pt>
                <c:pt idx="11">
                  <c:v>#N/A</c:v>
                </c:pt>
                <c:pt idx="12">
                  <c:v>#N/A</c:v>
                </c:pt>
                <c:pt idx="13">
                  <c:v>2769</c:v>
                </c:pt>
                <c:pt idx="14">
                  <c:v>#N/A</c:v>
                </c:pt>
              </c:numCache>
            </c:numRef>
          </c:val>
          <c:smooth val="0"/>
          <c:extLst>
            <c:ext xmlns:c16="http://schemas.microsoft.com/office/drawing/2014/chart" uri="{C3380CC4-5D6E-409C-BE32-E72D297353CC}">
              <c16:uniqueId val="{00000008-4F39-4E50-A996-068EAFFEF401}"/>
            </c:ext>
          </c:extLst>
        </c:ser>
        <c:dLbls>
          <c:showLegendKey val="0"/>
          <c:showVal val="0"/>
          <c:showCatName val="0"/>
          <c:showSerName val="0"/>
          <c:showPercent val="0"/>
          <c:showBubbleSize val="0"/>
        </c:dLbls>
        <c:marker val="1"/>
        <c:smooth val="0"/>
        <c:axId val="586659936"/>
        <c:axId val="586665424"/>
      </c:lineChart>
      <c:catAx>
        <c:axId val="5866599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86665424"/>
        <c:crosses val="autoZero"/>
        <c:auto val="1"/>
        <c:lblAlgn val="ctr"/>
        <c:lblOffset val="100"/>
        <c:tickLblSkip val="1"/>
        <c:tickMarkSkip val="1"/>
        <c:noMultiLvlLbl val="0"/>
      </c:catAx>
      <c:valAx>
        <c:axId val="5866654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866599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123147</c:v>
                </c:pt>
                <c:pt idx="5">
                  <c:v>124768</c:v>
                </c:pt>
                <c:pt idx="8">
                  <c:v>126319</c:v>
                </c:pt>
                <c:pt idx="11">
                  <c:v>124243</c:v>
                </c:pt>
                <c:pt idx="14">
                  <c:v>125269</c:v>
                </c:pt>
              </c:numCache>
            </c:numRef>
          </c:val>
          <c:extLst>
            <c:ext xmlns:c16="http://schemas.microsoft.com/office/drawing/2014/chart" uri="{C3380CC4-5D6E-409C-BE32-E72D297353CC}">
              <c16:uniqueId val="{00000000-3988-41E3-89EC-6C9C08CC7D5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24611</c:v>
                </c:pt>
                <c:pt idx="5">
                  <c:v>24935</c:v>
                </c:pt>
                <c:pt idx="8">
                  <c:v>24543</c:v>
                </c:pt>
                <c:pt idx="11">
                  <c:v>24783</c:v>
                </c:pt>
                <c:pt idx="14">
                  <c:v>26856</c:v>
                </c:pt>
              </c:numCache>
            </c:numRef>
          </c:val>
          <c:extLst>
            <c:ext xmlns:c16="http://schemas.microsoft.com/office/drawing/2014/chart" uri="{C3380CC4-5D6E-409C-BE32-E72D297353CC}">
              <c16:uniqueId val="{00000001-3988-41E3-89EC-6C9C08CC7D5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27795</c:v>
                </c:pt>
                <c:pt idx="5">
                  <c:v>26164</c:v>
                </c:pt>
                <c:pt idx="8">
                  <c:v>21035</c:v>
                </c:pt>
                <c:pt idx="11">
                  <c:v>19313</c:v>
                </c:pt>
                <c:pt idx="14">
                  <c:v>17101</c:v>
                </c:pt>
              </c:numCache>
            </c:numRef>
          </c:val>
          <c:extLst>
            <c:ext xmlns:c16="http://schemas.microsoft.com/office/drawing/2014/chart" uri="{C3380CC4-5D6E-409C-BE32-E72D297353CC}">
              <c16:uniqueId val="{00000002-3988-41E3-89EC-6C9C08CC7D5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988-41E3-89EC-6C9C08CC7D5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988-41E3-89EC-6C9C08CC7D5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1410</c:v>
                </c:pt>
                <c:pt idx="3">
                  <c:v>1038</c:v>
                </c:pt>
                <c:pt idx="6">
                  <c:v>705</c:v>
                </c:pt>
                <c:pt idx="9">
                  <c:v>189</c:v>
                </c:pt>
                <c:pt idx="12">
                  <c:v>0</c:v>
                </c:pt>
              </c:numCache>
            </c:numRef>
          </c:val>
          <c:extLst>
            <c:ext xmlns:c16="http://schemas.microsoft.com/office/drawing/2014/chart" uri="{C3380CC4-5D6E-409C-BE32-E72D297353CC}">
              <c16:uniqueId val="{00000005-3988-41E3-89EC-6C9C08CC7D5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22544</c:v>
                </c:pt>
                <c:pt idx="3">
                  <c:v>21887</c:v>
                </c:pt>
                <c:pt idx="6">
                  <c:v>21501</c:v>
                </c:pt>
                <c:pt idx="9">
                  <c:v>20428</c:v>
                </c:pt>
                <c:pt idx="12">
                  <c:v>19859</c:v>
                </c:pt>
              </c:numCache>
            </c:numRef>
          </c:val>
          <c:extLst>
            <c:ext xmlns:c16="http://schemas.microsoft.com/office/drawing/2014/chart" uri="{C3380CC4-5D6E-409C-BE32-E72D297353CC}">
              <c16:uniqueId val="{00000006-3988-41E3-89EC-6C9C08CC7D5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124</c:v>
                </c:pt>
                <c:pt idx="3">
                  <c:v>109</c:v>
                </c:pt>
                <c:pt idx="6">
                  <c:v>95</c:v>
                </c:pt>
                <c:pt idx="9">
                  <c:v>80</c:v>
                </c:pt>
                <c:pt idx="12">
                  <c:v>66</c:v>
                </c:pt>
              </c:numCache>
            </c:numRef>
          </c:val>
          <c:extLst>
            <c:ext xmlns:c16="http://schemas.microsoft.com/office/drawing/2014/chart" uri="{C3380CC4-5D6E-409C-BE32-E72D297353CC}">
              <c16:uniqueId val="{00000007-3988-41E3-89EC-6C9C08CC7D5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71568</c:v>
                </c:pt>
                <c:pt idx="3">
                  <c:v>69177</c:v>
                </c:pt>
                <c:pt idx="6">
                  <c:v>63260</c:v>
                </c:pt>
                <c:pt idx="9">
                  <c:v>62330</c:v>
                </c:pt>
                <c:pt idx="12">
                  <c:v>63582</c:v>
                </c:pt>
              </c:numCache>
            </c:numRef>
          </c:val>
          <c:extLst>
            <c:ext xmlns:c16="http://schemas.microsoft.com/office/drawing/2014/chart" uri="{C3380CC4-5D6E-409C-BE32-E72D297353CC}">
              <c16:uniqueId val="{00000008-3988-41E3-89EC-6C9C08CC7D5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1216</c:v>
                </c:pt>
                <c:pt idx="3">
                  <c:v>1131</c:v>
                </c:pt>
                <c:pt idx="6">
                  <c:v>1894</c:v>
                </c:pt>
                <c:pt idx="9">
                  <c:v>992</c:v>
                </c:pt>
                <c:pt idx="12">
                  <c:v>976</c:v>
                </c:pt>
              </c:numCache>
            </c:numRef>
          </c:val>
          <c:extLst>
            <c:ext xmlns:c16="http://schemas.microsoft.com/office/drawing/2014/chart" uri="{C3380CC4-5D6E-409C-BE32-E72D297353CC}">
              <c16:uniqueId val="{00000009-3988-41E3-89EC-6C9C08CC7D5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102664</c:v>
                </c:pt>
                <c:pt idx="3">
                  <c:v>106323</c:v>
                </c:pt>
                <c:pt idx="6">
                  <c:v>110149</c:v>
                </c:pt>
                <c:pt idx="9">
                  <c:v>109289</c:v>
                </c:pt>
                <c:pt idx="12">
                  <c:v>112711</c:v>
                </c:pt>
              </c:numCache>
            </c:numRef>
          </c:val>
          <c:extLst>
            <c:ext xmlns:c16="http://schemas.microsoft.com/office/drawing/2014/chart" uri="{C3380CC4-5D6E-409C-BE32-E72D297353CC}">
              <c16:uniqueId val="{0000000A-3988-41E3-89EC-6C9C08CC7D54}"/>
            </c:ext>
          </c:extLst>
        </c:ser>
        <c:dLbls>
          <c:showLegendKey val="0"/>
          <c:showVal val="0"/>
          <c:showCatName val="0"/>
          <c:showSerName val="0"/>
          <c:showPercent val="0"/>
          <c:showBubbleSize val="0"/>
        </c:dLbls>
        <c:gapWidth val="100"/>
        <c:overlap val="100"/>
        <c:axId val="586614464"/>
        <c:axId val="58661603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23973</c:v>
                </c:pt>
                <c:pt idx="2">
                  <c:v>#N/A</c:v>
                </c:pt>
                <c:pt idx="3">
                  <c:v>#N/A</c:v>
                </c:pt>
                <c:pt idx="4">
                  <c:v>23798</c:v>
                </c:pt>
                <c:pt idx="5">
                  <c:v>#N/A</c:v>
                </c:pt>
                <c:pt idx="6">
                  <c:v>#N/A</c:v>
                </c:pt>
                <c:pt idx="7">
                  <c:v>25707</c:v>
                </c:pt>
                <c:pt idx="8">
                  <c:v>#N/A</c:v>
                </c:pt>
                <c:pt idx="9">
                  <c:v>#N/A</c:v>
                </c:pt>
                <c:pt idx="10">
                  <c:v>24970</c:v>
                </c:pt>
                <c:pt idx="11">
                  <c:v>#N/A</c:v>
                </c:pt>
                <c:pt idx="12">
                  <c:v>#N/A</c:v>
                </c:pt>
                <c:pt idx="13">
                  <c:v>27968</c:v>
                </c:pt>
                <c:pt idx="14">
                  <c:v>#N/A</c:v>
                </c:pt>
              </c:numCache>
            </c:numRef>
          </c:val>
          <c:smooth val="0"/>
          <c:extLst>
            <c:ext xmlns:c16="http://schemas.microsoft.com/office/drawing/2014/chart" uri="{C3380CC4-5D6E-409C-BE32-E72D297353CC}">
              <c16:uniqueId val="{0000000B-3988-41E3-89EC-6C9C08CC7D54}"/>
            </c:ext>
          </c:extLst>
        </c:ser>
        <c:dLbls>
          <c:showLegendKey val="0"/>
          <c:showVal val="0"/>
          <c:showCatName val="0"/>
          <c:showSerName val="0"/>
          <c:showPercent val="0"/>
          <c:showBubbleSize val="0"/>
        </c:dLbls>
        <c:marker val="1"/>
        <c:smooth val="0"/>
        <c:axId val="586614464"/>
        <c:axId val="586616032"/>
      </c:lineChart>
      <c:catAx>
        <c:axId val="5866144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86616032"/>
        <c:crosses val="autoZero"/>
        <c:auto val="1"/>
        <c:lblAlgn val="ctr"/>
        <c:lblOffset val="100"/>
        <c:tickLblSkip val="1"/>
        <c:tickMarkSkip val="1"/>
        <c:noMultiLvlLbl val="0"/>
      </c:catAx>
      <c:valAx>
        <c:axId val="5866160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866144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13131</c:v>
                </c:pt>
                <c:pt idx="1">
                  <c:v>10935</c:v>
                </c:pt>
                <c:pt idx="2">
                  <c:v>8658</c:v>
                </c:pt>
              </c:numCache>
            </c:numRef>
          </c:val>
          <c:extLst>
            <c:ext xmlns:c16="http://schemas.microsoft.com/office/drawing/2014/chart" uri="{C3380CC4-5D6E-409C-BE32-E72D297353CC}">
              <c16:uniqueId val="{00000000-095F-474D-81C8-27C3E186BB4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2060</c:v>
                </c:pt>
                <c:pt idx="1">
                  <c:v>1767</c:v>
                </c:pt>
                <c:pt idx="2">
                  <c:v>1507</c:v>
                </c:pt>
              </c:numCache>
            </c:numRef>
          </c:val>
          <c:extLst>
            <c:ext xmlns:c16="http://schemas.microsoft.com/office/drawing/2014/chart" uri="{C3380CC4-5D6E-409C-BE32-E72D297353CC}">
              <c16:uniqueId val="{00000001-095F-474D-81C8-27C3E186BB4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5011</c:v>
                </c:pt>
                <c:pt idx="1">
                  <c:v>4698</c:v>
                </c:pt>
                <c:pt idx="2">
                  <c:v>4069</c:v>
                </c:pt>
              </c:numCache>
            </c:numRef>
          </c:val>
          <c:extLst>
            <c:ext xmlns:c16="http://schemas.microsoft.com/office/drawing/2014/chart" uri="{C3380CC4-5D6E-409C-BE32-E72D297353CC}">
              <c16:uniqueId val="{00000002-095F-474D-81C8-27C3E186BB41}"/>
            </c:ext>
          </c:extLst>
        </c:ser>
        <c:dLbls>
          <c:showLegendKey val="0"/>
          <c:showVal val="0"/>
          <c:showCatName val="0"/>
          <c:showSerName val="0"/>
          <c:showPercent val="0"/>
          <c:showBubbleSize val="0"/>
        </c:dLbls>
        <c:gapWidth val="120"/>
        <c:overlap val="100"/>
        <c:axId val="586618384"/>
        <c:axId val="586617208"/>
      </c:barChart>
      <c:catAx>
        <c:axId val="5866183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86617208"/>
        <c:crosses val="autoZero"/>
        <c:auto val="1"/>
        <c:lblAlgn val="ctr"/>
        <c:lblOffset val="100"/>
        <c:tickLblSkip val="1"/>
        <c:tickMarkSkip val="1"/>
        <c:noMultiLvlLbl val="0"/>
      </c:catAx>
      <c:valAx>
        <c:axId val="58661720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866183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{19CB6AC7-3395-4BA5-A776-84F728E3D696}</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AF39-4D70-B0A9-D64248B6A0A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{B0306714-2A84-4330-B1F4-4ED95C10ED55}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F39-4D70-B0A9-D64248B6A0A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{7636F81D-BCBC-4D90-A75B-2FC935F0144E}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F39-4D70-B0A9-D64248B6A0A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{8FB4506D-A121-4DDF-9287-024195AFCD5C}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F39-4D70-B0A9-D64248B6A0A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{B592C265-CD44-48B6-B759-356DDE593C43}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F39-4D70-B0A9-D64248B6A0A1}"/>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{D6AF2DCA-5227-4295-9191-3DCDCAC76C99}</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AF39-4D70-B0A9-D64248B6A0A1}"/>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{D99A96DF-EA93-4790-A9C8-D6B7839CA80C}</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AF39-4D70-B0A9-D64248B6A0A1}"/>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{E2D10DDE-8E27-4361-A8F6-12B00F218D82}</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AF39-4D70-B0A9-D64248B6A0A1}"/>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{51311DE8-92CC-4A91-9693-5D7B5DE6827C}</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AF39-4D70-B0A9-D64248B6A0A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57.8</c:v>
                </c:pt>
                <c:pt idx="16">
                  <c:v>58.7</c:v>
                </c:pt>
                <c:pt idx="24">
                  <c:v>60.2</c:v>
                </c:pt>
                <c:pt idx="32">
                  <c:v>61.4</c:v>
                </c:pt>
              </c:numCache>
            </c:numRef>
          </c:xVal>
          <c:yVal>
            <c:numRef>
              <c:f>公会計指標分析・財政指標組合せ分析表!$BP$51:$DC$51</c:f>
              <c:numCache>
                <c:formatCode>#,##0.0;"▲ "#,##0.0</c:formatCode>
                <c:ptCount val="40"/>
                <c:pt idx="8">
                  <c:v>42</c:v>
                </c:pt>
                <c:pt idx="16">
                  <c:v>45.5</c:v>
                </c:pt>
                <c:pt idx="24">
                  <c:v>44.3</c:v>
                </c:pt>
                <c:pt idx="32">
                  <c:v>49.8</c:v>
                </c:pt>
              </c:numCache>
            </c:numRef>
          </c:yVal>
          <c:smooth val="0"/>
          <c:extLst>
            <c:ext xmlns:c16="http://schemas.microsoft.com/office/drawing/2014/chart" uri="{C3380CC4-5D6E-409C-BE32-E72D297353CC}">
              <c16:uniqueId val="{00000009-AF39-4D70-B0A9-D64248B6A0A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{677916E0-23DF-41F5-A556-6FE4CAFCF471}</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AF39-4D70-B0A9-D64248B6A0A1}"/>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{AF53915A-9E76-425E-ACE4-58F010F91B69}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F39-4D70-B0A9-D64248B6A0A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{94D695F2-7BC0-48E7-B54C-C91B4E8BE93B}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F39-4D70-B0A9-D64248B6A0A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{D5533941-D3C4-4093-9D61-28BE20B0F408}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F39-4D70-B0A9-D64248B6A0A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{87C42F3B-97D6-4FB5-8E72-A12E90307394}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F39-4D70-B0A9-D64248B6A0A1}"/>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{CB78A2ED-2113-4305-9E4C-D5F8D6CA9090}</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AF39-4D70-B0A9-D64248B6A0A1}"/>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{41834363-20EB-4940-B22A-996783816993}</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AF39-4D70-B0A9-D64248B6A0A1}"/>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{EAF363B1-F7B2-48EE-A18E-4CA066422321}</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AF39-4D70-B0A9-D64248B6A0A1}"/>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{4AF7884A-4A0A-4C58-8729-FD5515D7054E}</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AF39-4D70-B0A9-D64248B6A0A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58.6</c:v>
                </c:pt>
                <c:pt idx="16">
                  <c:v>58.9</c:v>
                </c:pt>
                <c:pt idx="24">
                  <c:v>59.4</c:v>
                </c:pt>
                <c:pt idx="32">
                  <c:v>60.4</c:v>
                </c:pt>
              </c:numCache>
            </c:numRef>
          </c:xVal>
          <c:yVal>
            <c:numRef>
              <c:f>公会計指標分析・財政指標組合せ分析表!$BP$55:$DC$55</c:f>
              <c:numCache>
                <c:formatCode>#,##0.0;"▲ "#,##0.0</c:formatCode>
                <c:ptCount val="40"/>
                <c:pt idx="8">
                  <c:v>16.600000000000001</c:v>
                </c:pt>
                <c:pt idx="16">
                  <c:v>17.399999999999999</c:v>
                </c:pt>
                <c:pt idx="24">
                  <c:v>12.1</c:v>
                </c:pt>
                <c:pt idx="32">
                  <c:v>11.2</c:v>
                </c:pt>
              </c:numCache>
            </c:numRef>
          </c:yVal>
          <c:smooth val="0"/>
          <c:extLst>
            <c:ext xmlns:c16="http://schemas.microsoft.com/office/drawing/2014/chart" uri="{C3380CC4-5D6E-409C-BE32-E72D297353CC}">
              <c16:uniqueId val="{00000013-AF39-4D70-B0A9-D64248B6A0A1}"/>
            </c:ext>
          </c:extLst>
        </c:ser>
        <c:dLbls>
          <c:showLegendKey val="0"/>
          <c:showVal val="1"/>
          <c:showCatName val="0"/>
          <c:showSerName val="0"/>
          <c:showPercent val="0"/>
          <c:showBubbleSize val="0"/>
        </c:dLbls>
        <c:axId val="558558096"/>
        <c:axId val="558561232"/>
      </c:scatterChart>
      <c:valAx>
        <c:axId val="558558096"/>
        <c:scaling>
          <c:orientation val="minMax"/>
          <c:max val="61.7"/>
          <c:min val="57.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58561232"/>
        <c:crosses val="autoZero"/>
        <c:crossBetween val="midCat"/>
      </c:valAx>
      <c:valAx>
        <c:axId val="558561232"/>
        <c:scaling>
          <c:orientation val="minMax"/>
          <c:max val="57"/>
          <c:min val="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5855809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{B3630655-EF00-4F08-BEAD-935DB90DFA9F}</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6989-44AE-9733-85EC9AE2A91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{3850AC7B-E070-4A48-ABE7-8F275D51AB23}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989-44AE-9733-85EC9AE2A91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{A6F3D4C0-92AD-4FEA-A5E0-C3879EBBB3CD}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989-44AE-9733-85EC9AE2A91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{CDE344C7-12DC-4FDE-82C3-182CA0C871FA}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989-44AE-9733-85EC9AE2A91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{CEE87436-B26E-4329-BD0D-9CE03ECA15E5}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989-44AE-9733-85EC9AE2A919}"/>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{2F687785-2695-43D0-AFC0-4B9A644F9488}</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6989-44AE-9733-85EC9AE2A919}"/>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{1853CC58-6490-4542-A772-9F346557B7E1}</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6989-44AE-9733-85EC9AE2A919}"/>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{78815F82-872F-4665-9F52-30DE9D03E957}</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6989-44AE-9733-85EC9AE2A919}"/>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{4961607F-FA3B-418E-AD30-5F316BB96056}</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6989-44AE-9733-85EC9AE2A91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8.3000000000000007</c:v>
                </c:pt>
                <c:pt idx="8">
                  <c:v>7.2</c:v>
                </c:pt>
                <c:pt idx="16">
                  <c:v>5</c:v>
                </c:pt>
                <c:pt idx="24">
                  <c:v>4.7</c:v>
                </c:pt>
                <c:pt idx="32">
                  <c:v>4.7</c:v>
                </c:pt>
              </c:numCache>
            </c:numRef>
          </c:xVal>
          <c:yVal>
            <c:numRef>
              <c:f>公会計指標分析・財政指標組合せ分析表!$BP$73:$DC$73</c:f>
              <c:numCache>
                <c:formatCode>#,##0.0;"▲ "#,##0.0</c:formatCode>
                <c:ptCount val="40"/>
                <c:pt idx="0">
                  <c:v>41.7</c:v>
                </c:pt>
                <c:pt idx="8">
                  <c:v>42</c:v>
                </c:pt>
                <c:pt idx="16">
                  <c:v>45.5</c:v>
                </c:pt>
                <c:pt idx="24">
                  <c:v>44.3</c:v>
                </c:pt>
                <c:pt idx="32">
                  <c:v>49.8</c:v>
                </c:pt>
              </c:numCache>
            </c:numRef>
          </c:yVal>
          <c:smooth val="0"/>
          <c:extLst>
            <c:ext xmlns:c16="http://schemas.microsoft.com/office/drawing/2014/chart" uri="{C3380CC4-5D6E-409C-BE32-E72D297353CC}">
              <c16:uniqueId val="{00000009-6989-44AE-9733-85EC9AE2A91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{C97F1224-9FE5-45DC-8BEB-9BE31876ACAF}</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6989-44AE-9733-85EC9AE2A91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{FA45E0B9-C74E-4FBE-89F9-18F46BF69CCB}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989-44AE-9733-85EC9AE2A91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{DDBCF40F-F3AC-44D2-A209-9B32C1F24AE1}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989-44AE-9733-85EC9AE2A91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{A092DE99-D0EA-4430-B102-0CE2A9B381C3}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989-44AE-9733-85EC9AE2A91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{BFDE8504-47BA-4084-8569-79F9A13373E2}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989-44AE-9733-85EC9AE2A919}"/>
                </c:ext>
              </c:extLst>
            </c:dLbl>
            <c:dLbl>
              <c:idx val="8"/>
              <c:layout>
                <c:manualLayout>
                  <c:x val="-4.5160355153971272E-2"/>
                  <c:y val="-6.2416647087793951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{6B16D3AE-A598-40DF-9343-58973616F0C3}</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6989-44AE-9733-85EC9AE2A919}"/>
                </c:ext>
              </c:extLst>
            </c:dLbl>
            <c:dLbl>
              <c:idx val="16"/>
              <c:layout>
                <c:manualLayout>
                  <c:x val="-1.8235628084249993E-2"/>
                  <c:y val="-6.2416647087793951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{EF8732C7-E075-42BA-BAE4-8D6B0FF2EE2D}</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6989-44AE-9733-85EC9AE2A919}"/>
                </c:ext>
              </c:extLst>
            </c:dLbl>
            <c:dLbl>
              <c:idx val="24"/>
              <c:layout>
                <c:manualLayout>
                  <c:x val="-4.5096530706953734E-2"/>
                  <c:y val="-7.4462619879211489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{1B0F59EC-FECA-4B05-A166-8EB796F7B8A6}</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6989-44AE-9733-85EC9AE2A919}"/>
                </c:ext>
              </c:extLst>
            </c:dLbl>
            <c:dLbl>
              <c:idx val="32"/>
              <c:layout>
                <c:manualLayout>
                  <c:x val="-1.8171803637232503E-2"/>
                  <c:y val="-5.037067429637633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{403A69E6-AD9D-4D34-BBBE-35EF253C4903}</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6989-44AE-9733-85EC9AE2A91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4.8</c:v>
                </c:pt>
                <c:pt idx="8">
                  <c:v>3.6</c:v>
                </c:pt>
                <c:pt idx="16">
                  <c:v>3.6</c:v>
                </c:pt>
                <c:pt idx="24">
                  <c:v>3.5</c:v>
                </c:pt>
                <c:pt idx="32">
                  <c:v>3.5</c:v>
                </c:pt>
              </c:numCache>
            </c:numRef>
          </c:xVal>
          <c:yVal>
            <c:numRef>
              <c:f>公会計指標分析・財政指標組合せ分析表!$BP$77:$DC$77</c:f>
              <c:numCache>
                <c:formatCode>#,##0.0;"▲ "#,##0.0</c:formatCode>
                <c:ptCount val="40"/>
                <c:pt idx="0">
                  <c:v>25.4</c:v>
                </c:pt>
                <c:pt idx="8">
                  <c:v>16.600000000000001</c:v>
                </c:pt>
                <c:pt idx="16">
                  <c:v>17.399999999999999</c:v>
                </c:pt>
                <c:pt idx="24">
                  <c:v>12.1</c:v>
                </c:pt>
                <c:pt idx="32">
                  <c:v>11.2</c:v>
                </c:pt>
              </c:numCache>
            </c:numRef>
          </c:yVal>
          <c:smooth val="0"/>
          <c:extLst>
            <c:ext xmlns:c16="http://schemas.microsoft.com/office/drawing/2014/chart" uri="{C3380CC4-5D6E-409C-BE32-E72D297353CC}">
              <c16:uniqueId val="{00000013-6989-44AE-9733-85EC9AE2A919}"/>
            </c:ext>
          </c:extLst>
        </c:ser>
        <c:dLbls>
          <c:showLegendKey val="0"/>
          <c:showVal val="1"/>
          <c:showCatName val="0"/>
          <c:showSerName val="0"/>
          <c:showPercent val="0"/>
          <c:showBubbleSize val="0"/>
        </c:dLbls>
        <c:axId val="558580832"/>
        <c:axId val="558570640"/>
      </c:scatterChart>
      <c:valAx>
        <c:axId val="558580832"/>
        <c:scaling>
          <c:orientation val="minMax"/>
          <c:max val="8.6999999999999993"/>
          <c:min val="3.2"/>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58570640"/>
        <c:crosses val="autoZero"/>
        <c:crossBetween val="midCat"/>
      </c:valAx>
      <c:valAx>
        <c:axId val="558570640"/>
        <c:scaling>
          <c:orientation val="minMax"/>
          <c:max val="57"/>
          <c:min val="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5858083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三重県津市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市町村合併後に、一体的なまちづくりの推進を目的に取り組んできた大型プロジェクトの実施や文化ホールや認定こども園等の整備、学校施設大規模改造などの大規模事業により、元利償還金については上昇傾向にあるが、近年の大規模事業は有利な地方債を活用していることから実質公債費率は急激な上昇とはならず、ゆるやかに上昇するものと見込んでい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満期一括償還地方債の起債はなし</a:t>
          </a:r>
          <a:endParaRPr lang="ja-JP" altLang="ja-JP" sz="1000">
            <a:solidFill>
              <a:sysClr val="windowText" lastClr="000000"/>
            </a:solidFill>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三重県津市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職員の若年化及び退職支給率の減などによる退職手当負担見込額及び債務負担行為に基づく支出予定額が減少したものの、ホール整備事業等のため一般会計等に係る地方債の現在高が増加したことなどにより将来負担額が増加し、将来負担比率の分子は増加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今後も学校施設改修、道路整備等により地方債現在高の増加が見込まれるが、合併特例事業債を財源として活用することなどにより、将来負担比率への影響はある程度抑制できるものと考えているが、財政調整基金などの充当可能基金の減少も見込まれるため、将来負担比率が上昇することが予想され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三重県津市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文化ホール整備、道路維持費等により財政調整基金を２４億円取り崩したこと等による。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基金全体としては３１．７億円の減。</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財政調整基金については、予算編成時の財源調整のため一定額の確保に努める。また、特定目的基金については、それぞれの目的に応じて計画的な活用を行う。</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まちづくり振興基金：住民の一体感の醸成及び地域振興に必要な財源を確保することにより、まちづくり振興事業を推進する。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公共施設整備基金：公有財産に属する公共施設の計画的な整備の推進に必要な財源を確保する。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まちづくり振興基金：子ども医療費助成（市単分）、新市まちづくり計画に挙げている合併後のまちづくりに関する事業により６．３億円取り崩したことによる減少。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まちづくり振興基金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特例債事業を原資に合併後のまちづくりへの財源として活用する目的で設置した基金であり、その活用については償還元金の範囲と定められており、平成３０年度に償還が完了したことから、今後積極的に活用するため減少予定。</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過疎地域振興事業基金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過疎地域における住民が将来にわたり安全に安心して暮らすことのできる地域社会の実現を図るため積み立てているが、今後は過疎地域の医療の確保、林業振興など過疎地域の振興に係る事業に活用するため減少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文化ホール整備、道路維持費等に伴う取り崩しによる減少。</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市税収入等の大幅な伸びが込めない中、市政運営を支える財源として計画的に取り崩していくことから減少予定ではあるが、予算編成時の財源調整のため一定額の確保に努める。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大型事業に係る地方債の元金の償還のため２．６億円を取り崩したことによる減少。</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これまで計画的に積立てを行ってきたが、平成３０年度から大型事業に係る地方債の元金の償還が始まったことにより元利償還金の額が大きく増加していることから、今後も取り崩す予定である。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A50CAF0F-D439-4BB1-9891-63B6099C36C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4C86FAE8-6A7D-431B-949F-1C902FCE313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A7C6B6A2-4AB1-493C-8493-D7613C3D4C36}"/>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3D9CAA11-155C-43E7-A517-55003D3E3156}"/>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79F462A7-0634-43CA-B581-81B49EE4CF4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932F7C67-812D-4012-8258-519984B7281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三重県津市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1CF6E009-1B04-4A76-9898-06543F7C0428}"/>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6F563DA9-2270-4FA7-9835-28C480CBCE6D}"/>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F9136130-EB09-41AC-B9BD-E0FADBEBD0EB}"/>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A912141-E6D6-4E52-A037-E3BD3153B875}"/>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73BA8CC0-E3A1-412A-965E-187F001634F3}"/>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6E62094D-FCC4-4541-B5A8-E7A4B56A06E8}"/>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278,105
268,871
711.19
114,552,477
113,908,412
234,127
66,951,388
112,711,477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3066C4DE-D056-49BC-B409-ADE7758F9D3A}"/>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B2A267B9-198D-45B9-928F-5FD4C1A87678}"/>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6C732C6A-8BDF-4913-8E3D-251930A69E17}"/>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49.8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FA0C1C56-2C6C-4B41-96FF-39DCA4B6F097}"/>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8D12681A-3985-4340-9DD0-E6277F31D37D}"/>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F013132C-6E8D-47F7-B4B9-4108E0BDFC92}"/>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34D7B977-65F9-494A-BFAD-207246DCDB33}"/>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6A3F36F1-0559-459F-98A1-95BB89889EBE}"/>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B4A0843F-0726-4EDB-8F81-D93D037AF7A7}"/>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9237AF15-2D30-427D-BD60-1423B0053133}"/>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411870B1-4702-4BAB-9161-D48F27B13887}"/>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B1E2D9FE-A507-4A38-BDC7-8E94D29A9DF5}"/>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7D03FB44-763B-4E4A-AEAB-817059DEA718}"/>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AB629167-AAE8-42EF-80BB-54CD3C76B53D}"/>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12298B73-D1F1-4B67-978A-179D87802549}"/>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2CA42B74-7FAC-4116-9D6C-533CC1C49EF5}"/>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BC5D0DF6-EDCB-430C-8F66-C9101936D1F1}"/>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E9D9E57F-DD23-4B2B-9366-9A9AE6F712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38E6E06D-2063-4C81-8E57-AC9C90BC2737}"/>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a:extLst>
            <a:ext uri="{FF2B5EF4-FFF2-40B4-BE49-F238E27FC236}">
              <a16:creationId xmlns:a16="http://schemas.microsoft.com/office/drawing/2014/main" id="{64DA0AE2-8751-4282-AC14-FDE08FF57D73}"/>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2C61F8C2-C4B6-4DC1-8344-D81FAB018E01}"/>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7EC720A5-F4BE-4C6B-B480-D4823ECF03D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C5480D6F-8895-47C1-B292-3C993CC31D63}"/>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3325051A-B3EF-44E2-A1CB-396244CF4BDC}"/>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F5835F7E-5EFC-4F5F-A513-37F3E1047CEC}"/>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833C8FC9-7EED-410F-A5B0-403F3FCDFEFE}"/>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868BE3C0-E406-4B35-9685-560572AE2C41}"/>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6976A31B-3B2C-49BA-A07A-2D8EB3B0F106}"/>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CFD58177-A415-47F2-899F-8835A7E9097E}"/>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EE9B6C67-C8D9-4D01-9FF7-F8CB405C5D12}"/>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AB5FB1BD-107E-4713-82B6-CD5DE2B80654}"/>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DCB78739-B7C2-45AE-8A2E-7AC8E351E17E}"/>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D93E5DE1-73DA-4891-9CA0-6771177CE21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6407592A-47A1-4499-AA37-840DB5598177}"/>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BABC84A8-9ED5-4BE4-8D9F-F2ABDB2CEB23}"/>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ea"/>
              <a:ea typeface="+mn-ea"/>
              <a:cs typeface="+mn-cs"/>
            </a:rPr>
            <a:t>　</a:t>
          </a:r>
          <a:r>
            <a:rPr kumimoji="1" lang="ja-JP" altLang="ja-JP" sz="1100">
              <a:solidFill>
                <a:schemeClr val="dk1"/>
              </a:solidFill>
              <a:effectLst/>
              <a:latin typeface="+mn-ea"/>
              <a:ea typeface="+mn-ea"/>
              <a:cs typeface="+mn-cs"/>
            </a:rPr>
            <a:t>有形固定資産減価償却率は、類似団体平均より高い水準にあるが、</a:t>
          </a:r>
          <a:r>
            <a:rPr lang="ja-JP" altLang="ja-JP" sz="1100" b="0" i="0" baseline="0">
              <a:solidFill>
                <a:schemeClr val="dk1"/>
              </a:solidFill>
              <a:effectLst/>
              <a:latin typeface="+mn-ea"/>
              <a:ea typeface="+mn-ea"/>
              <a:cs typeface="+mn-cs"/>
            </a:rPr>
            <a:t>当市では、平成２８年度に策定した公共施設等総合管理計画を基に、老朽化した施設の集約化・複合化や除却を進めている。</a:t>
          </a:r>
          <a:endParaRPr lang="ja-JP" altLang="ja-JP">
            <a:effectLst/>
            <a:latin typeface="+mn-ea"/>
            <a:ea typeface="+mn-ea"/>
          </a:endParaRPr>
        </a:p>
        <a:p>
          <a:pPr eaLnBrk="1" fontAlgn="auto" latinLnBrk="0" hangingPunct="1"/>
          <a:r>
            <a:rPr lang="ja-JP" altLang="ja-JP" sz="1100" b="0" i="0" baseline="0">
              <a:solidFill>
                <a:schemeClr val="dk1"/>
              </a:solidFill>
              <a:effectLst/>
              <a:latin typeface="+mn-ea"/>
              <a:ea typeface="+mn-ea"/>
              <a:cs typeface="+mn-cs"/>
            </a:rPr>
            <a:t>　有形固定資産減価償却率については、上昇傾向にはあるため、今後も管理計画を実効あるものにしていくため、体制や仕組みの整備に取り組んでいく。</a:t>
          </a:r>
          <a:endParaRPr lang="ja-JP" altLang="ja-JP">
            <a:effectLst/>
            <a:latin typeface="+mn-ea"/>
            <a:ea typeface="+mn-ea"/>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BC9780DD-56CC-4F3B-8B07-72C8609FC1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31A0920E-3D21-4554-9B1B-D44451834E16}"/>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AFA78FEF-FF34-44D8-AB81-D44455FF0909}"/>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a:extLst>
            <a:ext uri="{FF2B5EF4-FFF2-40B4-BE49-F238E27FC236}">
              <a16:creationId xmlns:a16="http://schemas.microsoft.com/office/drawing/2014/main" id="{1476C0E0-9078-4B26-921D-32B32462DD6F}"/>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3" name="テキスト ボックス 52">
          <a:extLst>
            <a:ext uri="{FF2B5EF4-FFF2-40B4-BE49-F238E27FC236}">
              <a16:creationId xmlns:a16="http://schemas.microsoft.com/office/drawing/2014/main" id="{211B78A4-5574-4906-9903-9FFA276758E4}"/>
            </a:ext>
          </a:extLst>
        </xdr:cNvPr>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a:extLst>
            <a:ext uri="{FF2B5EF4-FFF2-40B4-BE49-F238E27FC236}">
              <a16:creationId xmlns:a16="http://schemas.microsoft.com/office/drawing/2014/main" id="{D0CA3787-01C2-4925-ADAA-3620E23F5C14}"/>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a:extLst>
            <a:ext uri="{FF2B5EF4-FFF2-40B4-BE49-F238E27FC236}">
              <a16:creationId xmlns:a16="http://schemas.microsoft.com/office/drawing/2014/main" id="{2CD82C39-53AF-4D48-9DAD-33C2D92F489E}"/>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a:extLst>
            <a:ext uri="{FF2B5EF4-FFF2-40B4-BE49-F238E27FC236}">
              <a16:creationId xmlns:a16="http://schemas.microsoft.com/office/drawing/2014/main" id="{3EBE9C24-15F8-47B2-9A65-D3111DC78653}"/>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a:extLst>
            <a:ext uri="{FF2B5EF4-FFF2-40B4-BE49-F238E27FC236}">
              <a16:creationId xmlns:a16="http://schemas.microsoft.com/office/drawing/2014/main" id="{E6F86504-B983-42D9-8389-370D9A591995}"/>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a:extLst>
            <a:ext uri="{FF2B5EF4-FFF2-40B4-BE49-F238E27FC236}">
              <a16:creationId xmlns:a16="http://schemas.microsoft.com/office/drawing/2014/main" id="{3AE60F61-3CA4-478F-A4D1-60FEBCCDDDD6}"/>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a:extLst>
            <a:ext uri="{FF2B5EF4-FFF2-40B4-BE49-F238E27FC236}">
              <a16:creationId xmlns:a16="http://schemas.microsoft.com/office/drawing/2014/main" id="{57874082-BE16-4708-9D54-283A03AEBE0B}"/>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a:extLst>
            <a:ext uri="{FF2B5EF4-FFF2-40B4-BE49-F238E27FC236}">
              <a16:creationId xmlns:a16="http://schemas.microsoft.com/office/drawing/2014/main" id="{546EC1DD-33EF-47C1-845D-78359ED98B06}"/>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a:extLst>
            <a:ext uri="{FF2B5EF4-FFF2-40B4-BE49-F238E27FC236}">
              <a16:creationId xmlns:a16="http://schemas.microsoft.com/office/drawing/2014/main" id="{6F5C9E50-F759-44A9-895D-BA3A62062081}"/>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a:extLst>
            <a:ext uri="{FF2B5EF4-FFF2-40B4-BE49-F238E27FC236}">
              <a16:creationId xmlns:a16="http://schemas.microsoft.com/office/drawing/2014/main" id="{6D6AF23A-313E-43AD-A53F-2660AE8D8A3E}"/>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164211</xdr:rowOff>
    </xdr:from>
    <xdr:to>
      <xdr:col>23</xdr:col>
      <xdr:colOff>85090</xdr:colOff>
      <xdr:row>34</xdr:row>
      <xdr:rowOff>49149</xdr:rowOff>
    </xdr:to>
    <xdr:cxnSp macro="">
      <xdr:nvCxnSpPr>
        <xdr:cNvPr id="63" name="直線コネクタ 62">
          <a:extLst>
            <a:ext uri="{FF2B5EF4-FFF2-40B4-BE49-F238E27FC236}">
              <a16:creationId xmlns:a16="http://schemas.microsoft.com/office/drawing/2014/main" id="{F57FC69C-9D45-4141-B459-4EDA7C3DA002}"/>
            </a:ext>
          </a:extLst>
        </xdr:cNvPr>
        <xdr:cNvCxnSpPr/>
      </xdr:nvCxnSpPr>
      <xdr:spPr>
        <a:xfrm flipV="1">
          <a:off x="4760595" y="5393436"/>
          <a:ext cx="1270" cy="12565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52976</xdr:rowOff>
    </xdr:from>
    <xdr:ext cx="405111" cy="259045"/>
    <xdr:sp macro="" textlink="">
      <xdr:nvSpPr>
        <xdr:cNvPr id="64" name="有形固定資産減価償却率最小値テキスト">
          <a:extLst>
            <a:ext uri="{FF2B5EF4-FFF2-40B4-BE49-F238E27FC236}">
              <a16:creationId xmlns:a16="http://schemas.microsoft.com/office/drawing/2014/main" id="{775AC4B4-83B4-4F25-B4EE-C05A611C80CA}"/>
            </a:ext>
          </a:extLst>
        </xdr:cNvPr>
        <xdr:cNvSpPr txBox="1"/>
      </xdr:nvSpPr>
      <xdr:spPr>
        <a:xfrm>
          <a:off x="4813300" y="6653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49149</xdr:rowOff>
    </xdr:from>
    <xdr:to>
      <xdr:col>23</xdr:col>
      <xdr:colOff>174625</xdr:colOff>
      <xdr:row>34</xdr:row>
      <xdr:rowOff>49149</xdr:rowOff>
    </xdr:to>
    <xdr:cxnSp macro="">
      <xdr:nvCxnSpPr>
        <xdr:cNvPr id="65" name="直線コネクタ 64">
          <a:extLst>
            <a:ext uri="{FF2B5EF4-FFF2-40B4-BE49-F238E27FC236}">
              <a16:creationId xmlns:a16="http://schemas.microsoft.com/office/drawing/2014/main" id="{16C2864E-BD96-4992-A11E-6C7F7ADBE8B4}"/>
            </a:ext>
          </a:extLst>
        </xdr:cNvPr>
        <xdr:cNvCxnSpPr/>
      </xdr:nvCxnSpPr>
      <xdr:spPr>
        <a:xfrm>
          <a:off x="4673600" y="6649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110888</xdr:rowOff>
    </xdr:from>
    <xdr:ext cx="405111" cy="259045"/>
    <xdr:sp macro="" textlink="">
      <xdr:nvSpPr>
        <xdr:cNvPr id="66" name="有形固定資産減価償却率最大値テキスト">
          <a:extLst>
            <a:ext uri="{FF2B5EF4-FFF2-40B4-BE49-F238E27FC236}">
              <a16:creationId xmlns:a16="http://schemas.microsoft.com/office/drawing/2014/main" id="{DBD9F51E-A8A8-4A0A-89E2-E01231E4B092}"/>
            </a:ext>
          </a:extLst>
        </xdr:cNvPr>
        <xdr:cNvSpPr txBox="1"/>
      </xdr:nvSpPr>
      <xdr:spPr>
        <a:xfrm>
          <a:off x="4813300" y="5168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164211</xdr:rowOff>
    </xdr:from>
    <xdr:to>
      <xdr:col>23</xdr:col>
      <xdr:colOff>174625</xdr:colOff>
      <xdr:row>26</xdr:row>
      <xdr:rowOff>164211</xdr:rowOff>
    </xdr:to>
    <xdr:cxnSp macro="">
      <xdr:nvCxnSpPr>
        <xdr:cNvPr id="67" name="直線コネクタ 66">
          <a:extLst>
            <a:ext uri="{FF2B5EF4-FFF2-40B4-BE49-F238E27FC236}">
              <a16:creationId xmlns:a16="http://schemas.microsoft.com/office/drawing/2014/main" id="{839E3AA8-EBE9-4159-BF46-F4748354D3B2}"/>
            </a:ext>
          </a:extLst>
        </xdr:cNvPr>
        <xdr:cNvCxnSpPr/>
      </xdr:nvCxnSpPr>
      <xdr:spPr>
        <a:xfrm>
          <a:off x="4673600" y="5393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151274</xdr:rowOff>
    </xdr:from>
    <xdr:ext cx="405111" cy="259045"/>
    <xdr:sp macro="" textlink="">
      <xdr:nvSpPr>
        <xdr:cNvPr id="68" name="有形固定資産減価償却率平均値テキスト">
          <a:extLst>
            <a:ext uri="{FF2B5EF4-FFF2-40B4-BE49-F238E27FC236}">
              <a16:creationId xmlns:a16="http://schemas.microsoft.com/office/drawing/2014/main" id="{551D02EF-43B9-445A-9157-350368BE8F42}"/>
            </a:ext>
          </a:extLst>
        </xdr:cNvPr>
        <xdr:cNvSpPr txBox="1"/>
      </xdr:nvSpPr>
      <xdr:spPr>
        <a:xfrm>
          <a:off x="4813300" y="60662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128397</xdr:rowOff>
    </xdr:from>
    <xdr:to>
      <xdr:col>23</xdr:col>
      <xdr:colOff>136525</xdr:colOff>
      <xdr:row>32</xdr:row>
      <xdr:rowOff>58547</xdr:rowOff>
    </xdr:to>
    <xdr:sp macro="" textlink="">
      <xdr:nvSpPr>
        <xdr:cNvPr id="69" name="フローチャート: 判断 68">
          <a:extLst>
            <a:ext uri="{FF2B5EF4-FFF2-40B4-BE49-F238E27FC236}">
              <a16:creationId xmlns:a16="http://schemas.microsoft.com/office/drawing/2014/main" id="{270FB628-25DC-4489-96B6-6EE922486AB6}"/>
            </a:ext>
          </a:extLst>
        </xdr:cNvPr>
        <xdr:cNvSpPr/>
      </xdr:nvSpPr>
      <xdr:spPr>
        <a:xfrm>
          <a:off x="4711700" y="621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85217</xdr:rowOff>
    </xdr:from>
    <xdr:to>
      <xdr:col>19</xdr:col>
      <xdr:colOff>187325</xdr:colOff>
      <xdr:row>32</xdr:row>
      <xdr:rowOff>15367</xdr:rowOff>
    </xdr:to>
    <xdr:sp macro="" textlink="">
      <xdr:nvSpPr>
        <xdr:cNvPr id="70" name="フローチャート: 判断 69">
          <a:extLst>
            <a:ext uri="{FF2B5EF4-FFF2-40B4-BE49-F238E27FC236}">
              <a16:creationId xmlns:a16="http://schemas.microsoft.com/office/drawing/2014/main" id="{6EA722C8-73B1-42DE-9F4C-0FD470FCC81A}"/>
            </a:ext>
          </a:extLst>
        </xdr:cNvPr>
        <xdr:cNvSpPr/>
      </xdr:nvSpPr>
      <xdr:spPr>
        <a:xfrm>
          <a:off x="4000500" y="6171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63627</xdr:rowOff>
    </xdr:from>
    <xdr:to>
      <xdr:col>15</xdr:col>
      <xdr:colOff>187325</xdr:colOff>
      <xdr:row>31</xdr:row>
      <xdr:rowOff>165227</xdr:rowOff>
    </xdr:to>
    <xdr:sp macro="" textlink="">
      <xdr:nvSpPr>
        <xdr:cNvPr id="71" name="フローチャート: 判断 70">
          <a:extLst>
            <a:ext uri="{FF2B5EF4-FFF2-40B4-BE49-F238E27FC236}">
              <a16:creationId xmlns:a16="http://schemas.microsoft.com/office/drawing/2014/main" id="{BE19EE7D-2AB4-4568-B3AA-274A7FB72C03}"/>
            </a:ext>
          </a:extLst>
        </xdr:cNvPr>
        <xdr:cNvSpPr/>
      </xdr:nvSpPr>
      <xdr:spPr>
        <a:xfrm>
          <a:off x="3238500" y="6150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50673</xdr:rowOff>
    </xdr:from>
    <xdr:to>
      <xdr:col>11</xdr:col>
      <xdr:colOff>187325</xdr:colOff>
      <xdr:row>31</xdr:row>
      <xdr:rowOff>152273</xdr:rowOff>
    </xdr:to>
    <xdr:sp macro="" textlink="">
      <xdr:nvSpPr>
        <xdr:cNvPr id="72" name="フローチャート: 判断 71">
          <a:extLst>
            <a:ext uri="{FF2B5EF4-FFF2-40B4-BE49-F238E27FC236}">
              <a16:creationId xmlns:a16="http://schemas.microsoft.com/office/drawing/2014/main" id="{78713738-F2AE-4EEB-ADC2-1D44520A04F9}"/>
            </a:ext>
          </a:extLst>
        </xdr:cNvPr>
        <xdr:cNvSpPr/>
      </xdr:nvSpPr>
      <xdr:spPr>
        <a:xfrm>
          <a:off x="2476500" y="6137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134493</xdr:rowOff>
    </xdr:from>
    <xdr:to>
      <xdr:col>7</xdr:col>
      <xdr:colOff>187325</xdr:colOff>
      <xdr:row>30</xdr:row>
      <xdr:rowOff>64643</xdr:rowOff>
    </xdr:to>
    <xdr:sp macro="" textlink="">
      <xdr:nvSpPr>
        <xdr:cNvPr id="73" name="フローチャート: 判断 72">
          <a:extLst>
            <a:ext uri="{FF2B5EF4-FFF2-40B4-BE49-F238E27FC236}">
              <a16:creationId xmlns:a16="http://schemas.microsoft.com/office/drawing/2014/main" id="{9DA5B6F7-C8F2-4B6E-9A70-8409BF9A7730}"/>
            </a:ext>
          </a:extLst>
        </xdr:cNvPr>
        <xdr:cNvSpPr/>
      </xdr:nvSpPr>
      <xdr:spPr>
        <a:xfrm>
          <a:off x="1714500" y="587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193C6185-17DE-4A3F-99D6-B74157F023FB}"/>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426A3532-1F0F-4F05-937B-354CA11C8AFD}"/>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8D468CB7-57F1-4BCD-973E-046C6F90083B}"/>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3FABC39D-2604-4122-9E6C-56F539380B14}"/>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E9E2C82E-C449-4068-A5F6-E0BD550823E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127</xdr:rowOff>
    </xdr:from>
    <xdr:to>
      <xdr:col>23</xdr:col>
      <xdr:colOff>136525</xdr:colOff>
      <xdr:row>32</xdr:row>
      <xdr:rowOff>101727</xdr:rowOff>
    </xdr:to>
    <xdr:sp macro="" textlink="">
      <xdr:nvSpPr>
        <xdr:cNvPr id="79" name="楕円 78">
          <a:extLst>
            <a:ext uri="{FF2B5EF4-FFF2-40B4-BE49-F238E27FC236}">
              <a16:creationId xmlns:a16="http://schemas.microsoft.com/office/drawing/2014/main" id="{FA28D851-228F-47B8-BF52-3251DCD46A70}"/>
            </a:ext>
          </a:extLst>
        </xdr:cNvPr>
        <xdr:cNvSpPr/>
      </xdr:nvSpPr>
      <xdr:spPr>
        <a:xfrm>
          <a:off x="4711700" y="6258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150004</xdr:rowOff>
    </xdr:from>
    <xdr:ext cx="405111" cy="259045"/>
    <xdr:sp macro="" textlink="">
      <xdr:nvSpPr>
        <xdr:cNvPr id="80" name="有形固定資産減価償却率該当値テキスト">
          <a:extLst>
            <a:ext uri="{FF2B5EF4-FFF2-40B4-BE49-F238E27FC236}">
              <a16:creationId xmlns:a16="http://schemas.microsoft.com/office/drawing/2014/main" id="{3611AA5F-032D-42F1-9BC9-5CD599496552}"/>
            </a:ext>
          </a:extLst>
        </xdr:cNvPr>
        <xdr:cNvSpPr txBox="1"/>
      </xdr:nvSpPr>
      <xdr:spPr>
        <a:xfrm>
          <a:off x="4813300" y="6236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119761</xdr:rowOff>
    </xdr:from>
    <xdr:to>
      <xdr:col>19</xdr:col>
      <xdr:colOff>187325</xdr:colOff>
      <xdr:row>32</xdr:row>
      <xdr:rowOff>49911</xdr:rowOff>
    </xdr:to>
    <xdr:sp macro="" textlink="">
      <xdr:nvSpPr>
        <xdr:cNvPr id="81" name="楕円 80">
          <a:extLst>
            <a:ext uri="{FF2B5EF4-FFF2-40B4-BE49-F238E27FC236}">
              <a16:creationId xmlns:a16="http://schemas.microsoft.com/office/drawing/2014/main" id="{0CB2885E-204C-4E94-9997-C68D9C401140}"/>
            </a:ext>
          </a:extLst>
        </xdr:cNvPr>
        <xdr:cNvSpPr/>
      </xdr:nvSpPr>
      <xdr:spPr>
        <a:xfrm>
          <a:off x="4000500" y="620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170561</xdr:rowOff>
    </xdr:from>
    <xdr:to>
      <xdr:col>23</xdr:col>
      <xdr:colOff>85725</xdr:colOff>
      <xdr:row>32</xdr:row>
      <xdr:rowOff>50927</xdr:rowOff>
    </xdr:to>
    <xdr:cxnSp macro="">
      <xdr:nvCxnSpPr>
        <xdr:cNvPr id="82" name="直線コネクタ 81">
          <a:extLst>
            <a:ext uri="{FF2B5EF4-FFF2-40B4-BE49-F238E27FC236}">
              <a16:creationId xmlns:a16="http://schemas.microsoft.com/office/drawing/2014/main" id="{25251EB1-661A-4D28-9BA3-A7743E9A8FBC}"/>
            </a:ext>
          </a:extLst>
        </xdr:cNvPr>
        <xdr:cNvCxnSpPr/>
      </xdr:nvCxnSpPr>
      <xdr:spPr>
        <a:xfrm>
          <a:off x="4051300" y="6257036"/>
          <a:ext cx="711200" cy="51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54991</xdr:rowOff>
    </xdr:from>
    <xdr:to>
      <xdr:col>15</xdr:col>
      <xdr:colOff>187325</xdr:colOff>
      <xdr:row>31</xdr:row>
      <xdr:rowOff>156591</xdr:rowOff>
    </xdr:to>
    <xdr:sp macro="" textlink="">
      <xdr:nvSpPr>
        <xdr:cNvPr id="83" name="楕円 82">
          <a:extLst>
            <a:ext uri="{FF2B5EF4-FFF2-40B4-BE49-F238E27FC236}">
              <a16:creationId xmlns:a16="http://schemas.microsoft.com/office/drawing/2014/main" id="{C02E615A-99B3-4EFF-A42A-43BA46C941C4}"/>
            </a:ext>
          </a:extLst>
        </xdr:cNvPr>
        <xdr:cNvSpPr/>
      </xdr:nvSpPr>
      <xdr:spPr>
        <a:xfrm>
          <a:off x="3238500" y="6141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105791</xdr:rowOff>
    </xdr:from>
    <xdr:to>
      <xdr:col>19</xdr:col>
      <xdr:colOff>136525</xdr:colOff>
      <xdr:row>31</xdr:row>
      <xdr:rowOff>170561</xdr:rowOff>
    </xdr:to>
    <xdr:cxnSp macro="">
      <xdr:nvCxnSpPr>
        <xdr:cNvPr id="84" name="直線コネクタ 83">
          <a:extLst>
            <a:ext uri="{FF2B5EF4-FFF2-40B4-BE49-F238E27FC236}">
              <a16:creationId xmlns:a16="http://schemas.microsoft.com/office/drawing/2014/main" id="{3A27C3B0-4B6C-40E3-B584-6E8048834EC7}"/>
            </a:ext>
          </a:extLst>
        </xdr:cNvPr>
        <xdr:cNvCxnSpPr/>
      </xdr:nvCxnSpPr>
      <xdr:spPr>
        <a:xfrm>
          <a:off x="3289300" y="6192266"/>
          <a:ext cx="762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16129</xdr:rowOff>
    </xdr:from>
    <xdr:to>
      <xdr:col>11</xdr:col>
      <xdr:colOff>187325</xdr:colOff>
      <xdr:row>31</xdr:row>
      <xdr:rowOff>117729</xdr:rowOff>
    </xdr:to>
    <xdr:sp macro="" textlink="">
      <xdr:nvSpPr>
        <xdr:cNvPr id="85" name="楕円 84">
          <a:extLst>
            <a:ext uri="{FF2B5EF4-FFF2-40B4-BE49-F238E27FC236}">
              <a16:creationId xmlns:a16="http://schemas.microsoft.com/office/drawing/2014/main" id="{B57DFFD7-AF26-4752-9D51-4DEB2B02636E}"/>
            </a:ext>
          </a:extLst>
        </xdr:cNvPr>
        <xdr:cNvSpPr/>
      </xdr:nvSpPr>
      <xdr:spPr>
        <a:xfrm>
          <a:off x="2476500" y="6102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66929</xdr:rowOff>
    </xdr:from>
    <xdr:to>
      <xdr:col>15</xdr:col>
      <xdr:colOff>136525</xdr:colOff>
      <xdr:row>31</xdr:row>
      <xdr:rowOff>105791</xdr:rowOff>
    </xdr:to>
    <xdr:cxnSp macro="">
      <xdr:nvCxnSpPr>
        <xdr:cNvPr id="86" name="直線コネクタ 85">
          <a:extLst>
            <a:ext uri="{FF2B5EF4-FFF2-40B4-BE49-F238E27FC236}">
              <a16:creationId xmlns:a16="http://schemas.microsoft.com/office/drawing/2014/main" id="{985D3551-6103-46CC-B7EE-2EF7C68A8AEC}"/>
            </a:ext>
          </a:extLst>
        </xdr:cNvPr>
        <xdr:cNvCxnSpPr/>
      </xdr:nvCxnSpPr>
      <xdr:spPr>
        <a:xfrm>
          <a:off x="2527300" y="6153404"/>
          <a:ext cx="762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31894</xdr:rowOff>
    </xdr:from>
    <xdr:ext cx="405111" cy="259045"/>
    <xdr:sp macro="" textlink="">
      <xdr:nvSpPr>
        <xdr:cNvPr id="87" name="n_1aveValue有形固定資産減価償却率">
          <a:extLst>
            <a:ext uri="{FF2B5EF4-FFF2-40B4-BE49-F238E27FC236}">
              <a16:creationId xmlns:a16="http://schemas.microsoft.com/office/drawing/2014/main" id="{9F909FD9-96F3-451D-B558-EED342891BEA}"/>
            </a:ext>
          </a:extLst>
        </xdr:cNvPr>
        <xdr:cNvSpPr txBox="1"/>
      </xdr:nvSpPr>
      <xdr:spPr>
        <a:xfrm>
          <a:off x="3836044" y="5946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156354</xdr:rowOff>
    </xdr:from>
    <xdr:ext cx="405111" cy="259045"/>
    <xdr:sp macro="" textlink="">
      <xdr:nvSpPr>
        <xdr:cNvPr id="88" name="n_2aveValue有形固定資産減価償却率">
          <a:extLst>
            <a:ext uri="{FF2B5EF4-FFF2-40B4-BE49-F238E27FC236}">
              <a16:creationId xmlns:a16="http://schemas.microsoft.com/office/drawing/2014/main" id="{8E1BCF4C-24BE-4232-A99F-B5A9A8226D1F}"/>
            </a:ext>
          </a:extLst>
        </xdr:cNvPr>
        <xdr:cNvSpPr txBox="1"/>
      </xdr:nvSpPr>
      <xdr:spPr>
        <a:xfrm>
          <a:off x="3086744" y="6242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143400</xdr:rowOff>
    </xdr:from>
    <xdr:ext cx="405111" cy="259045"/>
    <xdr:sp macro="" textlink="">
      <xdr:nvSpPr>
        <xdr:cNvPr id="89" name="n_3aveValue有形固定資産減価償却率">
          <a:extLst>
            <a:ext uri="{FF2B5EF4-FFF2-40B4-BE49-F238E27FC236}">
              <a16:creationId xmlns:a16="http://schemas.microsoft.com/office/drawing/2014/main" id="{5AC62AF0-812E-453F-A365-7C1B3BA461B3}"/>
            </a:ext>
          </a:extLst>
        </xdr:cNvPr>
        <xdr:cNvSpPr txBox="1"/>
      </xdr:nvSpPr>
      <xdr:spPr>
        <a:xfrm>
          <a:off x="2324744" y="6229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81170</xdr:rowOff>
    </xdr:from>
    <xdr:ext cx="405111" cy="259045"/>
    <xdr:sp macro="" textlink="">
      <xdr:nvSpPr>
        <xdr:cNvPr id="90" name="n_4aveValue有形固定資産減価償却率">
          <a:extLst>
            <a:ext uri="{FF2B5EF4-FFF2-40B4-BE49-F238E27FC236}">
              <a16:creationId xmlns:a16="http://schemas.microsoft.com/office/drawing/2014/main" id="{EE2DE733-9758-4513-B9E0-F2A327998353}"/>
            </a:ext>
          </a:extLst>
        </xdr:cNvPr>
        <xdr:cNvSpPr txBox="1"/>
      </xdr:nvSpPr>
      <xdr:spPr>
        <a:xfrm>
          <a:off x="1562744" y="5653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41038</xdr:rowOff>
    </xdr:from>
    <xdr:ext cx="405111" cy="259045"/>
    <xdr:sp macro="" textlink="">
      <xdr:nvSpPr>
        <xdr:cNvPr id="91" name="n_1mainValue有形固定資産減価償却率">
          <a:extLst>
            <a:ext uri="{FF2B5EF4-FFF2-40B4-BE49-F238E27FC236}">
              <a16:creationId xmlns:a16="http://schemas.microsoft.com/office/drawing/2014/main" id="{DCAFE899-62CE-43B8-91D5-4B70FF674C65}"/>
            </a:ext>
          </a:extLst>
        </xdr:cNvPr>
        <xdr:cNvSpPr txBox="1"/>
      </xdr:nvSpPr>
      <xdr:spPr>
        <a:xfrm>
          <a:off x="3836044" y="629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1668</xdr:rowOff>
    </xdr:from>
    <xdr:ext cx="405111" cy="259045"/>
    <xdr:sp macro="" textlink="">
      <xdr:nvSpPr>
        <xdr:cNvPr id="92" name="n_2mainValue有形固定資産減価償却率">
          <a:extLst>
            <a:ext uri="{FF2B5EF4-FFF2-40B4-BE49-F238E27FC236}">
              <a16:creationId xmlns:a16="http://schemas.microsoft.com/office/drawing/2014/main" id="{7115D66A-AE8D-477E-87E9-6397D77BADF2}"/>
            </a:ext>
          </a:extLst>
        </xdr:cNvPr>
        <xdr:cNvSpPr txBox="1"/>
      </xdr:nvSpPr>
      <xdr:spPr>
        <a:xfrm>
          <a:off x="3086744" y="5916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134256</xdr:rowOff>
    </xdr:from>
    <xdr:ext cx="405111" cy="259045"/>
    <xdr:sp macro="" textlink="">
      <xdr:nvSpPr>
        <xdr:cNvPr id="93" name="n_3mainValue有形固定資産減価償却率">
          <a:extLst>
            <a:ext uri="{FF2B5EF4-FFF2-40B4-BE49-F238E27FC236}">
              <a16:creationId xmlns:a16="http://schemas.microsoft.com/office/drawing/2014/main" id="{A6299623-BFB7-4EB8-89E8-8FCD67D59310}"/>
            </a:ext>
          </a:extLst>
        </xdr:cNvPr>
        <xdr:cNvSpPr txBox="1"/>
      </xdr:nvSpPr>
      <xdr:spPr>
        <a:xfrm>
          <a:off x="2324744" y="5877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4" name="正方形/長方形 93">
          <a:extLst>
            <a:ext uri="{FF2B5EF4-FFF2-40B4-BE49-F238E27FC236}">
              <a16:creationId xmlns:a16="http://schemas.microsoft.com/office/drawing/2014/main" id="{003416DC-1FF9-45E0-A438-AE2DAB542073}"/>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5" name="正方形/長方形 94">
          <a:extLst>
            <a:ext uri="{FF2B5EF4-FFF2-40B4-BE49-F238E27FC236}">
              <a16:creationId xmlns:a16="http://schemas.microsoft.com/office/drawing/2014/main" id="{5ACEFBF4-5EF8-4675-9787-34C0808E322C}"/>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6" name="正方形/長方形 95">
          <a:extLst>
            <a:ext uri="{FF2B5EF4-FFF2-40B4-BE49-F238E27FC236}">
              <a16:creationId xmlns:a16="http://schemas.microsoft.com/office/drawing/2014/main" id="{D76EAB83-5D3E-4603-8D6F-73EAAA20B0E3}"/>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[ 906.4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7" name="正方形/長方形 96">
          <a:extLst>
            <a:ext uri="{FF2B5EF4-FFF2-40B4-BE49-F238E27FC236}">
              <a16:creationId xmlns:a16="http://schemas.microsoft.com/office/drawing/2014/main" id="{7D75E998-289D-401B-96E3-C3741C759957}"/>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8" name="正方形/長方形 97">
          <a:extLst>
            <a:ext uri="{FF2B5EF4-FFF2-40B4-BE49-F238E27FC236}">
              <a16:creationId xmlns:a16="http://schemas.microsoft.com/office/drawing/2014/main" id="{5F8DD0C9-4092-4DE1-B41E-3DB4C65E2F89}"/>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9" name="正方形/長方形 98">
          <a:extLst>
            <a:ext uri="{FF2B5EF4-FFF2-40B4-BE49-F238E27FC236}">
              <a16:creationId xmlns:a16="http://schemas.microsoft.com/office/drawing/2014/main" id="{8B321EDF-DCF0-4D8B-A43F-DFDC26E76C6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0" name="正方形/長方形 99">
          <a:extLst>
            <a:ext uri="{FF2B5EF4-FFF2-40B4-BE49-F238E27FC236}">
              <a16:creationId xmlns:a16="http://schemas.microsoft.com/office/drawing/2014/main" id="{9A7C5B13-D5A0-4760-BD97-E58CE8BB8E39}"/>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1" name="正方形/長方形 100">
          <a:extLst>
            <a:ext uri="{FF2B5EF4-FFF2-40B4-BE49-F238E27FC236}">
              <a16:creationId xmlns:a16="http://schemas.microsoft.com/office/drawing/2014/main" id="{D15DB57B-7C8A-40FB-9859-C434BA00BA74}"/>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2" name="正方形/長方形 101">
          <a:extLst>
            <a:ext uri="{FF2B5EF4-FFF2-40B4-BE49-F238E27FC236}">
              <a16:creationId xmlns:a16="http://schemas.microsoft.com/office/drawing/2014/main" id="{7AFAEFBE-4B60-4AB8-BAD5-1C078430E4AB}"/>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3" name="正方形/長方形 102">
          <a:extLst>
            <a:ext uri="{FF2B5EF4-FFF2-40B4-BE49-F238E27FC236}">
              <a16:creationId xmlns:a16="http://schemas.microsoft.com/office/drawing/2014/main" id="{4C8994F3-2C29-4592-8D6F-0891283F09DB}"/>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4" name="正方形/長方形 103">
          <a:extLst>
            <a:ext uri="{FF2B5EF4-FFF2-40B4-BE49-F238E27FC236}">
              <a16:creationId xmlns:a16="http://schemas.microsoft.com/office/drawing/2014/main" id="{70313B24-14D7-4725-B598-AEB55BAA346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5" name="正方形/長方形 104">
          <a:extLst>
            <a:ext uri="{FF2B5EF4-FFF2-40B4-BE49-F238E27FC236}">
              <a16:creationId xmlns:a16="http://schemas.microsoft.com/office/drawing/2014/main" id="{CC4E2F83-28B4-4586-8833-6D035DD32417}"/>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6" name="テキスト ボックス 105">
          <a:extLst>
            <a:ext uri="{FF2B5EF4-FFF2-40B4-BE49-F238E27FC236}">
              <a16:creationId xmlns:a16="http://schemas.microsoft.com/office/drawing/2014/main" id="{0880C9D0-E72F-4F06-93D7-24B2B9C539D7}"/>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mn-ea"/>
              <a:ea typeface="+mn-ea"/>
            </a:rPr>
            <a:t>　人件費について、類似団体と比較して職員数が多く、人件費が高い水準にあるため、債務償還可能年数も類似団体と比べると長くなっているが、市町村合併以降職員数の削減の当初の目標を平成２６年度で達成し、平成２７年度以降は低下し、令和元年度においても職員の年齢構成の変動などにより減少していることから、今後も人件費の削減に努める。</a:t>
          </a:r>
        </a:p>
      </xdr:txBody>
    </xdr:sp>
    <xdr:clientData/>
  </xdr:twoCellAnchor>
  <xdr:oneCellAnchor>
    <xdr:from>
      <xdr:col>57</xdr:col>
      <xdr:colOff>111125</xdr:colOff>
      <xdr:row>23</xdr:row>
      <xdr:rowOff>47625</xdr:rowOff>
    </xdr:from>
    <xdr:ext cx="349839" cy="225703"/>
    <xdr:sp macro="" textlink="">
      <xdr:nvSpPr>
        <xdr:cNvPr id="107" name="テキスト ボックス 106">
          <a:extLst>
            <a:ext uri="{FF2B5EF4-FFF2-40B4-BE49-F238E27FC236}">
              <a16:creationId xmlns:a16="http://schemas.microsoft.com/office/drawing/2014/main" id="{34264F24-9B81-4FE2-91E0-F370EC20D64A}"/>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8" name="直線コネクタ 107">
          <a:extLst>
            <a:ext uri="{FF2B5EF4-FFF2-40B4-BE49-F238E27FC236}">
              <a16:creationId xmlns:a16="http://schemas.microsoft.com/office/drawing/2014/main" id="{BA0AB03D-F714-42F4-9868-890787C5BA3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09" name="テキスト ボックス 108">
          <a:extLst>
            <a:ext uri="{FF2B5EF4-FFF2-40B4-BE49-F238E27FC236}">
              <a16:creationId xmlns:a16="http://schemas.microsoft.com/office/drawing/2014/main" id="{42357B10-0DF6-41AF-B605-EB1FFA32A673}"/>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0" name="直線コネクタ 109">
          <a:extLst>
            <a:ext uri="{FF2B5EF4-FFF2-40B4-BE49-F238E27FC236}">
              <a16:creationId xmlns:a16="http://schemas.microsoft.com/office/drawing/2014/main" id="{0F937B0B-3EAD-426E-BB1F-3205B4DBAB8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1" name="テキスト ボックス 110">
          <a:extLst>
            <a:ext uri="{FF2B5EF4-FFF2-40B4-BE49-F238E27FC236}">
              <a16:creationId xmlns:a16="http://schemas.microsoft.com/office/drawing/2014/main" id="{5F078052-E52A-47B0-8799-B41DC2A2D4DE}"/>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2" name="直線コネクタ 111">
          <a:extLst>
            <a:ext uri="{FF2B5EF4-FFF2-40B4-BE49-F238E27FC236}">
              <a16:creationId xmlns:a16="http://schemas.microsoft.com/office/drawing/2014/main" id="{FBE81BFC-9434-4FD7-B83B-950892635B8F}"/>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3" name="テキスト ボックス 112">
          <a:extLst>
            <a:ext uri="{FF2B5EF4-FFF2-40B4-BE49-F238E27FC236}">
              <a16:creationId xmlns:a16="http://schemas.microsoft.com/office/drawing/2014/main" id="{D68639D6-53B4-4EEB-B8A2-FBFA5ED56B9A}"/>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4" name="直線コネクタ 113">
          <a:extLst>
            <a:ext uri="{FF2B5EF4-FFF2-40B4-BE49-F238E27FC236}">
              <a16:creationId xmlns:a16="http://schemas.microsoft.com/office/drawing/2014/main" id="{69D78EC7-7029-4567-ADEB-4772C4C5DD6D}"/>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5" name="テキスト ボックス 114">
          <a:extLst>
            <a:ext uri="{FF2B5EF4-FFF2-40B4-BE49-F238E27FC236}">
              <a16:creationId xmlns:a16="http://schemas.microsoft.com/office/drawing/2014/main" id="{9659DA5C-45B9-4BAB-A78D-CC313152F312}"/>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6" name="直線コネクタ 115">
          <a:extLst>
            <a:ext uri="{FF2B5EF4-FFF2-40B4-BE49-F238E27FC236}">
              <a16:creationId xmlns:a16="http://schemas.microsoft.com/office/drawing/2014/main" id="{9A8B447D-A599-4F10-832A-CCCAFA7E3FB7}"/>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7" name="テキスト ボックス 116">
          <a:extLst>
            <a:ext uri="{FF2B5EF4-FFF2-40B4-BE49-F238E27FC236}">
              <a16:creationId xmlns:a16="http://schemas.microsoft.com/office/drawing/2014/main" id="{3A775177-0ED4-4AD3-8475-0FAB8DF7B7C9}"/>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8" name="直線コネクタ 117">
          <a:extLst>
            <a:ext uri="{FF2B5EF4-FFF2-40B4-BE49-F238E27FC236}">
              <a16:creationId xmlns:a16="http://schemas.microsoft.com/office/drawing/2014/main" id="{B4D34555-71AF-4F72-B2CA-AD046DDD384C}"/>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19" name="テキスト ボックス 118">
          <a:extLst>
            <a:ext uri="{FF2B5EF4-FFF2-40B4-BE49-F238E27FC236}">
              <a16:creationId xmlns:a16="http://schemas.microsoft.com/office/drawing/2014/main" id="{AFF3571C-1264-410F-969B-A0745B7D4726}"/>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0" name="直線コネクタ 119">
          <a:extLst>
            <a:ext uri="{FF2B5EF4-FFF2-40B4-BE49-F238E27FC236}">
              <a16:creationId xmlns:a16="http://schemas.microsoft.com/office/drawing/2014/main" id="{B9878AF1-B447-4EFD-BB8C-4D6ED289917D}"/>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1" name="テキスト ボックス 120">
          <a:extLst>
            <a:ext uri="{FF2B5EF4-FFF2-40B4-BE49-F238E27FC236}">
              <a16:creationId xmlns:a16="http://schemas.microsoft.com/office/drawing/2014/main" id="{8DC0F43A-A809-4426-92A2-74AC68C19D09}"/>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2" name="直線コネクタ 121">
          <a:extLst>
            <a:ext uri="{FF2B5EF4-FFF2-40B4-BE49-F238E27FC236}">
              <a16:creationId xmlns:a16="http://schemas.microsoft.com/office/drawing/2014/main" id="{25719B7E-3E79-4A6E-B3EE-7178A200022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3" name="債務償還比率グラフ枠">
          <a:extLst>
            <a:ext uri="{FF2B5EF4-FFF2-40B4-BE49-F238E27FC236}">
              <a16:creationId xmlns:a16="http://schemas.microsoft.com/office/drawing/2014/main" id="{13A664F3-0A5C-4906-B8E6-AA54FADA3B1D}"/>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58402</xdr:rowOff>
    </xdr:to>
    <xdr:cxnSp macro="">
      <xdr:nvCxnSpPr>
        <xdr:cNvPr id="124" name="直線コネクタ 123">
          <a:extLst>
            <a:ext uri="{FF2B5EF4-FFF2-40B4-BE49-F238E27FC236}">
              <a16:creationId xmlns:a16="http://schemas.microsoft.com/office/drawing/2014/main" id="{65425667-D803-4C48-BE5D-53D0C0B0C8E8}"/>
            </a:ext>
          </a:extLst>
        </xdr:cNvPr>
        <xdr:cNvCxnSpPr/>
      </xdr:nvCxnSpPr>
      <xdr:spPr>
        <a:xfrm flipV="1">
          <a:off x="14793595" y="5261428"/>
          <a:ext cx="1269" cy="1397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62229</xdr:rowOff>
    </xdr:from>
    <xdr:ext cx="469744" cy="259045"/>
    <xdr:sp macro="" textlink="">
      <xdr:nvSpPr>
        <xdr:cNvPr id="125" name="債務償還比率最小値テキスト">
          <a:extLst>
            <a:ext uri="{FF2B5EF4-FFF2-40B4-BE49-F238E27FC236}">
              <a16:creationId xmlns:a16="http://schemas.microsoft.com/office/drawing/2014/main" id="{1C318B03-57CD-4F03-A5EE-DB8E746B0A4C}"/>
            </a:ext>
          </a:extLst>
        </xdr:cNvPr>
        <xdr:cNvSpPr txBox="1"/>
      </xdr:nvSpPr>
      <xdr:spPr>
        <a:xfrm>
          <a:off x="14846300" y="6663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58402</xdr:rowOff>
    </xdr:from>
    <xdr:to>
      <xdr:col>76</xdr:col>
      <xdr:colOff>111125</xdr:colOff>
      <xdr:row>34</xdr:row>
      <xdr:rowOff>58402</xdr:rowOff>
    </xdr:to>
    <xdr:cxnSp macro="">
      <xdr:nvCxnSpPr>
        <xdr:cNvPr id="126" name="直線コネクタ 125">
          <a:extLst>
            <a:ext uri="{FF2B5EF4-FFF2-40B4-BE49-F238E27FC236}">
              <a16:creationId xmlns:a16="http://schemas.microsoft.com/office/drawing/2014/main" id="{67078DE1-4137-4CA8-BE91-AC27AC4535A6}"/>
            </a:ext>
          </a:extLst>
        </xdr:cNvPr>
        <xdr:cNvCxnSpPr/>
      </xdr:nvCxnSpPr>
      <xdr:spPr>
        <a:xfrm>
          <a:off x="14706600" y="6659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27" name="債務償還比率最大値テキスト">
          <a:extLst>
            <a:ext uri="{FF2B5EF4-FFF2-40B4-BE49-F238E27FC236}">
              <a16:creationId xmlns:a16="http://schemas.microsoft.com/office/drawing/2014/main" id="{B3874F80-85E0-4D23-AEE5-837049C6B3A9}"/>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28" name="直線コネクタ 127">
          <a:extLst>
            <a:ext uri="{FF2B5EF4-FFF2-40B4-BE49-F238E27FC236}">
              <a16:creationId xmlns:a16="http://schemas.microsoft.com/office/drawing/2014/main" id="{A894347F-FAD6-4F3A-B0BB-E65EBEF8A504}"/>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18958</xdr:rowOff>
    </xdr:from>
    <xdr:ext cx="469744" cy="259045"/>
    <xdr:sp macro="" textlink="">
      <xdr:nvSpPr>
        <xdr:cNvPr id="129" name="債務償還比率平均値テキスト">
          <a:extLst>
            <a:ext uri="{FF2B5EF4-FFF2-40B4-BE49-F238E27FC236}">
              <a16:creationId xmlns:a16="http://schemas.microsoft.com/office/drawing/2014/main" id="{52EE1C5C-ED0D-4D0B-968C-866C57ED973F}"/>
            </a:ext>
          </a:extLst>
        </xdr:cNvPr>
        <xdr:cNvSpPr txBox="1"/>
      </xdr:nvSpPr>
      <xdr:spPr>
        <a:xfrm>
          <a:off x="14846300" y="59339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167531</xdr:rowOff>
    </xdr:from>
    <xdr:to>
      <xdr:col>76</xdr:col>
      <xdr:colOff>73025</xdr:colOff>
      <xdr:row>31</xdr:row>
      <xdr:rowOff>97681</xdr:rowOff>
    </xdr:to>
    <xdr:sp macro="" textlink="">
      <xdr:nvSpPr>
        <xdr:cNvPr id="130" name="フローチャート: 判断 129">
          <a:extLst>
            <a:ext uri="{FF2B5EF4-FFF2-40B4-BE49-F238E27FC236}">
              <a16:creationId xmlns:a16="http://schemas.microsoft.com/office/drawing/2014/main" id="{DE3A91FF-903D-4E75-BDF8-BAF5721B80ED}"/>
            </a:ext>
          </a:extLst>
        </xdr:cNvPr>
        <xdr:cNvSpPr/>
      </xdr:nvSpPr>
      <xdr:spPr>
        <a:xfrm>
          <a:off x="14744700" y="6082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155811</xdr:rowOff>
    </xdr:from>
    <xdr:to>
      <xdr:col>72</xdr:col>
      <xdr:colOff>123825</xdr:colOff>
      <xdr:row>31</xdr:row>
      <xdr:rowOff>85961</xdr:rowOff>
    </xdr:to>
    <xdr:sp macro="" textlink="">
      <xdr:nvSpPr>
        <xdr:cNvPr id="131" name="フローチャート: 判断 130">
          <a:extLst>
            <a:ext uri="{FF2B5EF4-FFF2-40B4-BE49-F238E27FC236}">
              <a16:creationId xmlns:a16="http://schemas.microsoft.com/office/drawing/2014/main" id="{8E7DF0CB-47D6-477B-81F8-6AD96298CBC8}"/>
            </a:ext>
          </a:extLst>
        </xdr:cNvPr>
        <xdr:cNvSpPr/>
      </xdr:nvSpPr>
      <xdr:spPr>
        <a:xfrm>
          <a:off x="14033500" y="6070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159358</xdr:rowOff>
    </xdr:from>
    <xdr:to>
      <xdr:col>68</xdr:col>
      <xdr:colOff>123825</xdr:colOff>
      <xdr:row>31</xdr:row>
      <xdr:rowOff>89508</xdr:rowOff>
    </xdr:to>
    <xdr:sp macro="" textlink="">
      <xdr:nvSpPr>
        <xdr:cNvPr id="132" name="フローチャート: 判断 131">
          <a:extLst>
            <a:ext uri="{FF2B5EF4-FFF2-40B4-BE49-F238E27FC236}">
              <a16:creationId xmlns:a16="http://schemas.microsoft.com/office/drawing/2014/main" id="{C1A6B4BD-CF5D-490D-80A4-B2FE0789FDAD}"/>
            </a:ext>
          </a:extLst>
        </xdr:cNvPr>
        <xdr:cNvSpPr/>
      </xdr:nvSpPr>
      <xdr:spPr>
        <a:xfrm>
          <a:off x="13271500" y="6074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11965</xdr:rowOff>
    </xdr:from>
    <xdr:to>
      <xdr:col>64</xdr:col>
      <xdr:colOff>123825</xdr:colOff>
      <xdr:row>31</xdr:row>
      <xdr:rowOff>113565</xdr:rowOff>
    </xdr:to>
    <xdr:sp macro="" textlink="">
      <xdr:nvSpPr>
        <xdr:cNvPr id="133" name="フローチャート: 判断 132">
          <a:extLst>
            <a:ext uri="{FF2B5EF4-FFF2-40B4-BE49-F238E27FC236}">
              <a16:creationId xmlns:a16="http://schemas.microsoft.com/office/drawing/2014/main" id="{76151937-0C7C-4992-9673-FE0042C623C3}"/>
            </a:ext>
          </a:extLst>
        </xdr:cNvPr>
        <xdr:cNvSpPr/>
      </xdr:nvSpPr>
      <xdr:spPr>
        <a:xfrm>
          <a:off x="12509500" y="609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2096</xdr:rowOff>
    </xdr:from>
    <xdr:to>
      <xdr:col>60</xdr:col>
      <xdr:colOff>123825</xdr:colOff>
      <xdr:row>31</xdr:row>
      <xdr:rowOff>103696</xdr:rowOff>
    </xdr:to>
    <xdr:sp macro="" textlink="">
      <xdr:nvSpPr>
        <xdr:cNvPr id="134" name="フローチャート: 判断 133">
          <a:extLst>
            <a:ext uri="{FF2B5EF4-FFF2-40B4-BE49-F238E27FC236}">
              <a16:creationId xmlns:a16="http://schemas.microsoft.com/office/drawing/2014/main" id="{DFC1452E-3714-46AB-91B9-A1687A57A5D8}"/>
            </a:ext>
          </a:extLst>
        </xdr:cNvPr>
        <xdr:cNvSpPr/>
      </xdr:nvSpPr>
      <xdr:spPr>
        <a:xfrm>
          <a:off x="11747500" y="608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5" name="テキスト ボックス 134">
          <a:extLst>
            <a:ext uri="{FF2B5EF4-FFF2-40B4-BE49-F238E27FC236}">
              <a16:creationId xmlns:a16="http://schemas.microsoft.com/office/drawing/2014/main" id="{C9A741FE-6F66-468F-912C-93BE7C5FEC7B}"/>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id="{A9300AAA-7D01-419A-8842-E906ECAF99FF}"/>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FB53F01D-2B4F-4CAD-8B90-A15E3882B95D}"/>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DBA57D93-8EAD-4459-8968-B420B8A45AA3}"/>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9B75E413-8B25-476B-8C76-9E72E0C17D35}"/>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34</xdr:row>
      <xdr:rowOff>7602</xdr:rowOff>
    </xdr:from>
    <xdr:to>
      <xdr:col>76</xdr:col>
      <xdr:colOff>73025</xdr:colOff>
      <xdr:row>34</xdr:row>
      <xdr:rowOff>109202</xdr:rowOff>
    </xdr:to>
    <xdr:sp macro="" textlink="">
      <xdr:nvSpPr>
        <xdr:cNvPr id="140" name="楕円 139">
          <a:extLst>
            <a:ext uri="{FF2B5EF4-FFF2-40B4-BE49-F238E27FC236}">
              <a16:creationId xmlns:a16="http://schemas.microsoft.com/office/drawing/2014/main" id="{5C9552D9-E7F2-4F18-B1B0-286FD0A2A8EA}"/>
            </a:ext>
          </a:extLst>
        </xdr:cNvPr>
        <xdr:cNvSpPr/>
      </xdr:nvSpPr>
      <xdr:spPr>
        <a:xfrm>
          <a:off x="14744700" y="6608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33</xdr:row>
      <xdr:rowOff>93979</xdr:rowOff>
    </xdr:from>
    <xdr:ext cx="469744" cy="259045"/>
    <xdr:sp macro="" textlink="">
      <xdr:nvSpPr>
        <xdr:cNvPr id="141" name="債務償還比率該当値テキスト">
          <a:extLst>
            <a:ext uri="{FF2B5EF4-FFF2-40B4-BE49-F238E27FC236}">
              <a16:creationId xmlns:a16="http://schemas.microsoft.com/office/drawing/2014/main" id="{A3A87DFA-022B-425C-B30D-2E796D168417}"/>
            </a:ext>
          </a:extLst>
        </xdr:cNvPr>
        <xdr:cNvSpPr txBox="1"/>
      </xdr:nvSpPr>
      <xdr:spPr>
        <a:xfrm>
          <a:off x="14846300" y="6523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82205</xdr:rowOff>
    </xdr:from>
    <xdr:to>
      <xdr:col>72</xdr:col>
      <xdr:colOff>123825</xdr:colOff>
      <xdr:row>34</xdr:row>
      <xdr:rowOff>12355</xdr:rowOff>
    </xdr:to>
    <xdr:sp macro="" textlink="">
      <xdr:nvSpPr>
        <xdr:cNvPr id="142" name="楕円 141">
          <a:extLst>
            <a:ext uri="{FF2B5EF4-FFF2-40B4-BE49-F238E27FC236}">
              <a16:creationId xmlns:a16="http://schemas.microsoft.com/office/drawing/2014/main" id="{B187F228-7E22-4DCB-825C-72DD62AE1D24}"/>
            </a:ext>
          </a:extLst>
        </xdr:cNvPr>
        <xdr:cNvSpPr/>
      </xdr:nvSpPr>
      <xdr:spPr>
        <a:xfrm>
          <a:off x="14033500" y="651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33</xdr:row>
      <xdr:rowOff>133005</xdr:rowOff>
    </xdr:from>
    <xdr:to>
      <xdr:col>76</xdr:col>
      <xdr:colOff>22225</xdr:colOff>
      <xdr:row>34</xdr:row>
      <xdr:rowOff>58402</xdr:rowOff>
    </xdr:to>
    <xdr:cxnSp macro="">
      <xdr:nvCxnSpPr>
        <xdr:cNvPr id="143" name="直線コネクタ 142">
          <a:extLst>
            <a:ext uri="{FF2B5EF4-FFF2-40B4-BE49-F238E27FC236}">
              <a16:creationId xmlns:a16="http://schemas.microsoft.com/office/drawing/2014/main" id="{FE285C8C-2242-4430-B9F8-5358456E6C9B}"/>
            </a:ext>
          </a:extLst>
        </xdr:cNvPr>
        <xdr:cNvCxnSpPr/>
      </xdr:nvCxnSpPr>
      <xdr:spPr>
        <a:xfrm>
          <a:off x="14084300" y="6562380"/>
          <a:ext cx="711200" cy="96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33</xdr:row>
      <xdr:rowOff>106263</xdr:rowOff>
    </xdr:from>
    <xdr:to>
      <xdr:col>68</xdr:col>
      <xdr:colOff>123825</xdr:colOff>
      <xdr:row>34</xdr:row>
      <xdr:rowOff>36413</xdr:rowOff>
    </xdr:to>
    <xdr:sp macro="" textlink="">
      <xdr:nvSpPr>
        <xdr:cNvPr id="144" name="楕円 143">
          <a:extLst>
            <a:ext uri="{FF2B5EF4-FFF2-40B4-BE49-F238E27FC236}">
              <a16:creationId xmlns:a16="http://schemas.microsoft.com/office/drawing/2014/main" id="{96C82F9E-499E-4D08-A1A7-E47FA68FFB2E}"/>
            </a:ext>
          </a:extLst>
        </xdr:cNvPr>
        <xdr:cNvSpPr/>
      </xdr:nvSpPr>
      <xdr:spPr>
        <a:xfrm>
          <a:off x="13271500" y="653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33</xdr:row>
      <xdr:rowOff>133005</xdr:rowOff>
    </xdr:from>
    <xdr:to>
      <xdr:col>72</xdr:col>
      <xdr:colOff>73025</xdr:colOff>
      <xdr:row>33</xdr:row>
      <xdr:rowOff>157063</xdr:rowOff>
    </xdr:to>
    <xdr:cxnSp macro="">
      <xdr:nvCxnSpPr>
        <xdr:cNvPr id="145" name="直線コネクタ 144">
          <a:extLst>
            <a:ext uri="{FF2B5EF4-FFF2-40B4-BE49-F238E27FC236}">
              <a16:creationId xmlns:a16="http://schemas.microsoft.com/office/drawing/2014/main" id="{CFA6F295-1D0F-4901-B80F-91EAC7B55BD8}"/>
            </a:ext>
          </a:extLst>
        </xdr:cNvPr>
        <xdr:cNvCxnSpPr/>
      </xdr:nvCxnSpPr>
      <xdr:spPr>
        <a:xfrm flipV="1">
          <a:off x="13322300" y="6562380"/>
          <a:ext cx="762000" cy="24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33</xdr:row>
      <xdr:rowOff>51054</xdr:rowOff>
    </xdr:from>
    <xdr:to>
      <xdr:col>64</xdr:col>
      <xdr:colOff>123825</xdr:colOff>
      <xdr:row>33</xdr:row>
      <xdr:rowOff>152654</xdr:rowOff>
    </xdr:to>
    <xdr:sp macro="" textlink="">
      <xdr:nvSpPr>
        <xdr:cNvPr id="146" name="楕円 145">
          <a:extLst>
            <a:ext uri="{FF2B5EF4-FFF2-40B4-BE49-F238E27FC236}">
              <a16:creationId xmlns:a16="http://schemas.microsoft.com/office/drawing/2014/main" id="{7E9F0D91-5519-44D5-B573-9EB95703B1A6}"/>
            </a:ext>
          </a:extLst>
        </xdr:cNvPr>
        <xdr:cNvSpPr/>
      </xdr:nvSpPr>
      <xdr:spPr>
        <a:xfrm>
          <a:off x="12509500" y="6480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33</xdr:row>
      <xdr:rowOff>101854</xdr:rowOff>
    </xdr:from>
    <xdr:to>
      <xdr:col>68</xdr:col>
      <xdr:colOff>73025</xdr:colOff>
      <xdr:row>33</xdr:row>
      <xdr:rowOff>157063</xdr:rowOff>
    </xdr:to>
    <xdr:cxnSp macro="">
      <xdr:nvCxnSpPr>
        <xdr:cNvPr id="147" name="直線コネクタ 146">
          <a:extLst>
            <a:ext uri="{FF2B5EF4-FFF2-40B4-BE49-F238E27FC236}">
              <a16:creationId xmlns:a16="http://schemas.microsoft.com/office/drawing/2014/main" id="{3D8AE446-DEC1-4F4F-8DD8-6DAAE589B6F0}"/>
            </a:ext>
          </a:extLst>
        </xdr:cNvPr>
        <xdr:cNvCxnSpPr/>
      </xdr:nvCxnSpPr>
      <xdr:spPr>
        <a:xfrm>
          <a:off x="12560300" y="6531229"/>
          <a:ext cx="762000" cy="55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38526</xdr:rowOff>
    </xdr:from>
    <xdr:to>
      <xdr:col>60</xdr:col>
      <xdr:colOff>123825</xdr:colOff>
      <xdr:row>32</xdr:row>
      <xdr:rowOff>140126</xdr:rowOff>
    </xdr:to>
    <xdr:sp macro="" textlink="">
      <xdr:nvSpPr>
        <xdr:cNvPr id="148" name="楕円 147">
          <a:extLst>
            <a:ext uri="{FF2B5EF4-FFF2-40B4-BE49-F238E27FC236}">
              <a16:creationId xmlns:a16="http://schemas.microsoft.com/office/drawing/2014/main" id="{F23392BE-B74C-478A-AE3A-3AEA9896BDD3}"/>
            </a:ext>
          </a:extLst>
        </xdr:cNvPr>
        <xdr:cNvSpPr/>
      </xdr:nvSpPr>
      <xdr:spPr>
        <a:xfrm>
          <a:off x="11747500" y="6296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89326</xdr:rowOff>
    </xdr:from>
    <xdr:to>
      <xdr:col>64</xdr:col>
      <xdr:colOff>73025</xdr:colOff>
      <xdr:row>33</xdr:row>
      <xdr:rowOff>101854</xdr:rowOff>
    </xdr:to>
    <xdr:cxnSp macro="">
      <xdr:nvCxnSpPr>
        <xdr:cNvPr id="149" name="直線コネクタ 148">
          <a:extLst>
            <a:ext uri="{FF2B5EF4-FFF2-40B4-BE49-F238E27FC236}">
              <a16:creationId xmlns:a16="http://schemas.microsoft.com/office/drawing/2014/main" id="{8238FD0D-7D72-413D-9CA0-BE6B4A7726C3}"/>
            </a:ext>
          </a:extLst>
        </xdr:cNvPr>
        <xdr:cNvCxnSpPr/>
      </xdr:nvCxnSpPr>
      <xdr:spPr>
        <a:xfrm>
          <a:off x="11798300" y="6347251"/>
          <a:ext cx="762000" cy="183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102488</xdr:rowOff>
    </xdr:from>
    <xdr:ext cx="469744" cy="259045"/>
    <xdr:sp macro="" textlink="">
      <xdr:nvSpPr>
        <xdr:cNvPr id="150" name="n_1aveValue債務償還比率">
          <a:extLst>
            <a:ext uri="{FF2B5EF4-FFF2-40B4-BE49-F238E27FC236}">
              <a16:creationId xmlns:a16="http://schemas.microsoft.com/office/drawing/2014/main" id="{93DCDA8D-3CFA-4593-8E51-1705FF6C6FC3}"/>
            </a:ext>
          </a:extLst>
        </xdr:cNvPr>
        <xdr:cNvSpPr txBox="1"/>
      </xdr:nvSpPr>
      <xdr:spPr>
        <a:xfrm>
          <a:off x="13836727" y="5846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106035</xdr:rowOff>
    </xdr:from>
    <xdr:ext cx="469744" cy="259045"/>
    <xdr:sp macro="" textlink="">
      <xdr:nvSpPr>
        <xdr:cNvPr id="151" name="n_2aveValue債務償還比率">
          <a:extLst>
            <a:ext uri="{FF2B5EF4-FFF2-40B4-BE49-F238E27FC236}">
              <a16:creationId xmlns:a16="http://schemas.microsoft.com/office/drawing/2014/main" id="{9DC602CA-E64E-43A0-9662-481B5E8CA075}"/>
            </a:ext>
          </a:extLst>
        </xdr:cNvPr>
        <xdr:cNvSpPr txBox="1"/>
      </xdr:nvSpPr>
      <xdr:spPr>
        <a:xfrm>
          <a:off x="13087427" y="5849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130092</xdr:rowOff>
    </xdr:from>
    <xdr:ext cx="469744" cy="259045"/>
    <xdr:sp macro="" textlink="">
      <xdr:nvSpPr>
        <xdr:cNvPr id="152" name="n_3aveValue債務償還比率">
          <a:extLst>
            <a:ext uri="{FF2B5EF4-FFF2-40B4-BE49-F238E27FC236}">
              <a16:creationId xmlns:a16="http://schemas.microsoft.com/office/drawing/2014/main" id="{EE45D236-703E-4A40-9813-0D6751944D03}"/>
            </a:ext>
          </a:extLst>
        </xdr:cNvPr>
        <xdr:cNvSpPr txBox="1"/>
      </xdr:nvSpPr>
      <xdr:spPr>
        <a:xfrm>
          <a:off x="12325427" y="5873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120223</xdr:rowOff>
    </xdr:from>
    <xdr:ext cx="469744" cy="259045"/>
    <xdr:sp macro="" textlink="">
      <xdr:nvSpPr>
        <xdr:cNvPr id="153" name="n_4aveValue債務償還比率">
          <a:extLst>
            <a:ext uri="{FF2B5EF4-FFF2-40B4-BE49-F238E27FC236}">
              <a16:creationId xmlns:a16="http://schemas.microsoft.com/office/drawing/2014/main" id="{E873B13E-CB09-432E-AB1E-17A5C4FD56FE}"/>
            </a:ext>
          </a:extLst>
        </xdr:cNvPr>
        <xdr:cNvSpPr txBox="1"/>
      </xdr:nvSpPr>
      <xdr:spPr>
        <a:xfrm>
          <a:off x="11563427" y="5863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34</xdr:row>
      <xdr:rowOff>3482</xdr:rowOff>
    </xdr:from>
    <xdr:ext cx="469744" cy="259045"/>
    <xdr:sp macro="" textlink="">
      <xdr:nvSpPr>
        <xdr:cNvPr id="154" name="n_1mainValue債務償還比率">
          <a:extLst>
            <a:ext uri="{FF2B5EF4-FFF2-40B4-BE49-F238E27FC236}">
              <a16:creationId xmlns:a16="http://schemas.microsoft.com/office/drawing/2014/main" id="{171FDB82-DA13-4F2C-91A8-B1DD902ACDB9}"/>
            </a:ext>
          </a:extLst>
        </xdr:cNvPr>
        <xdr:cNvSpPr txBox="1"/>
      </xdr:nvSpPr>
      <xdr:spPr>
        <a:xfrm>
          <a:off x="13836727" y="660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34</xdr:row>
      <xdr:rowOff>27540</xdr:rowOff>
    </xdr:from>
    <xdr:ext cx="469744" cy="259045"/>
    <xdr:sp macro="" textlink="">
      <xdr:nvSpPr>
        <xdr:cNvPr id="155" name="n_2mainValue債務償還比率">
          <a:extLst>
            <a:ext uri="{FF2B5EF4-FFF2-40B4-BE49-F238E27FC236}">
              <a16:creationId xmlns:a16="http://schemas.microsoft.com/office/drawing/2014/main" id="{900C7BB5-AD9F-443E-8BA8-43F4D6E9F2CD}"/>
            </a:ext>
          </a:extLst>
        </xdr:cNvPr>
        <xdr:cNvSpPr txBox="1"/>
      </xdr:nvSpPr>
      <xdr:spPr>
        <a:xfrm>
          <a:off x="13087427" y="6628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33</xdr:row>
      <xdr:rowOff>143781</xdr:rowOff>
    </xdr:from>
    <xdr:ext cx="469744" cy="259045"/>
    <xdr:sp macro="" textlink="">
      <xdr:nvSpPr>
        <xdr:cNvPr id="156" name="n_3mainValue債務償還比率">
          <a:extLst>
            <a:ext uri="{FF2B5EF4-FFF2-40B4-BE49-F238E27FC236}">
              <a16:creationId xmlns:a16="http://schemas.microsoft.com/office/drawing/2014/main" id="{3A2D115E-B6B5-4E79-B0C3-D33F7DFAD079}"/>
            </a:ext>
          </a:extLst>
        </xdr:cNvPr>
        <xdr:cNvSpPr txBox="1"/>
      </xdr:nvSpPr>
      <xdr:spPr>
        <a:xfrm>
          <a:off x="12325427" y="6573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131253</xdr:rowOff>
    </xdr:from>
    <xdr:ext cx="469744" cy="259045"/>
    <xdr:sp macro="" textlink="">
      <xdr:nvSpPr>
        <xdr:cNvPr id="157" name="n_4mainValue債務償還比率">
          <a:extLst>
            <a:ext uri="{FF2B5EF4-FFF2-40B4-BE49-F238E27FC236}">
              <a16:creationId xmlns:a16="http://schemas.microsoft.com/office/drawing/2014/main" id="{D28B398C-19AC-4C72-8BB8-8A0F42E8924B}"/>
            </a:ext>
          </a:extLst>
        </xdr:cNvPr>
        <xdr:cNvSpPr txBox="1"/>
      </xdr:nvSpPr>
      <xdr:spPr>
        <a:xfrm>
          <a:off x="11563427" y="6389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8" name="正方形/長方形 157">
          <a:extLst>
            <a:ext uri="{FF2B5EF4-FFF2-40B4-BE49-F238E27FC236}">
              <a16:creationId xmlns:a16="http://schemas.microsoft.com/office/drawing/2014/main" id="{6C4E91FC-BA43-433D-B413-DB933AB9905C}"/>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9" name="正方形/長方形 158">
          <a:extLst>
            <a:ext uri="{FF2B5EF4-FFF2-40B4-BE49-F238E27FC236}">
              <a16:creationId xmlns:a16="http://schemas.microsoft.com/office/drawing/2014/main" id="{06237F56-EBF2-4F49-99C7-44B756B49A1A}"/>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0" name="テキスト ボックス 159">
          <a:extLst>
            <a:ext uri="{FF2B5EF4-FFF2-40B4-BE49-F238E27FC236}">
              <a16:creationId xmlns:a16="http://schemas.microsoft.com/office/drawing/2014/main" id="{50588B3C-5A11-4962-A000-1CDC6A54C63A}"/>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1" name="テキスト ボックス 160">
          <a:extLst>
            <a:ext uri="{FF2B5EF4-FFF2-40B4-BE49-F238E27FC236}">
              <a16:creationId xmlns:a16="http://schemas.microsoft.com/office/drawing/2014/main" id="{8B8EC3D5-CBDD-4D2E-A90D-3F5D5E19E9E5}"/>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2" name="テキスト ボックス 161">
          <a:extLst>
            <a:ext uri="{FF2B5EF4-FFF2-40B4-BE49-F238E27FC236}">
              <a16:creationId xmlns:a16="http://schemas.microsoft.com/office/drawing/2014/main" id="{E1C55F18-D66D-4330-865B-032724A91C68}"/>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3" name="テキスト ボックス 162">
          <a:extLst>
            <a:ext uri="{FF2B5EF4-FFF2-40B4-BE49-F238E27FC236}">
              <a16:creationId xmlns:a16="http://schemas.microsoft.com/office/drawing/2014/main" id="{D9A4F7BF-12D8-4067-8EC2-2B1CBC8E073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F62B1970-C02F-47CB-97FF-A15EBC81A8BE}"/>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CBDB4EA9-3AA0-4A18-9A97-CB465638AEC1}"/>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2C877F5B-9C5A-4ACE-9A26-BE07DE4C019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E7916E31-7AC1-44D0-AC1C-7EC42F25EE29}"/>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32BCC06A-9F86-4876-A0E9-ED9203735F2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7A2A415D-0932-4C0D-9999-806273010E07}"/>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D48B2143-5723-4A26-A41F-66C532D4254B}"/>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40FB0D6A-B2DE-4AD0-842F-FB1C08A96EA2}"/>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D9F87B9B-967C-4717-B5A5-A750B0A1852B}"/>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D08B3C38-A4A6-42F6-B238-F7E10363933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278,105
268,871
711.19
114,552,477
113,908,412
234,127
66,951,388
112,711,477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3E6543BD-1F58-41DF-8BC0-26A171A008A9}"/>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38F1A770-5E6A-4858-8694-3E8E65075335}"/>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9591621C-CE19-4A5C-8D81-260F69AD95D7}"/>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49.8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E327F388-77CA-44A8-BE05-615C0B213E6D}"/>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1822AD15-B823-4700-889D-D02BF273188D}"/>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23FA1F89-1D62-41F3-B087-4BE43A770C31}"/>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5CAA5AB4-0751-431E-B0C3-AD6FB1062748}"/>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C5DBA420-674D-47B3-9B94-941FDA9CD19B}"/>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C5B874D2-D5DD-45AA-8A1C-A61CA4F20A57}"/>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784EBF0A-33C0-4A1B-8218-E44C8F0AA247}"/>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DE4B42D3-7D8C-4E44-8AC0-F07C46E337C1}"/>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C308FC22-A7C5-4DA4-A89A-1DE3D800F90E}"/>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C50A3A03-E18B-4B4C-A4FC-440EEB674E48}"/>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64508C7-229C-47D5-80CE-A3819252D059}"/>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8459CCBB-9F91-4208-A3CC-C2D22B51F445}"/>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5D5843C9-FB8C-4D16-A677-6EDEE2D44335}"/>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C80BD2EF-59B3-42E4-9A39-7B6428567844}"/>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52EE44F-9D55-447A-AEA8-3C11C4389F81}"/>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D6CC9896-F379-4F73-8F8D-32AF3E70A234}"/>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CDB05E82-E978-4511-9780-1E59B4335E3D}"/>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83EAB6CD-2975-4598-AB83-AE4DD5CECDC3}"/>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355431BF-8ABC-47C1-9BD8-81CA092AB847}"/>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DFB740DA-C476-4A85-BE0F-85A44718E84D}"/>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BCB9D825-0D74-49CB-BC45-C9C13D450308}"/>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B9CC15C1-3012-4C5D-87E3-54D571C9993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C9C433C2-67D2-4B9F-9D55-30626B3E1545}"/>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CAEA223D-EB32-47F4-BE41-89F81BA2F294}"/>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A700F5D5-F38C-4F71-83A9-DA6D29B2CC03}"/>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9A5C5AE3-2713-403D-9276-87211DB37157}"/>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AE83038D-6933-478A-85C5-DCDBCBE0CB74}"/>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ECE81677-290A-4F74-8A33-57F6B5647CAC}"/>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F4531D5C-50A5-4ABC-9B61-966A2955A0AD}"/>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4BCF217-4729-4CF2-9579-D35ED69644BE}"/>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E3D253B-DD51-451F-8CE5-5D486FBF043C}"/>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C12D643F-F158-4C70-83D1-5C176BCDF1DA}"/>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8EEC68FF-3269-439D-A76F-B0ED0B565744}"/>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24E62CD9-3E00-416B-AC36-C9254C63E8B4}"/>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76DEFD20-7368-49DB-AA68-CD4F65BAE215}"/>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C7EAAF25-1FF9-4428-BE92-69F540360B41}"/>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8E15653A-FFFC-482E-BAB8-2B81C2301FE4}"/>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D8DA7BB0-2DC7-44D2-BD13-120B040B612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F8C6007A-024D-4EC4-B4F2-04ADF6B0C856}"/>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CC7AE783-3906-4CD8-9C77-652114870ED5}"/>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9A1ED1D9-0CC8-4812-BCF9-975EEE612505}"/>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81B315D8-926E-4E23-9249-1B1CBDE1E9CD}"/>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89DBCE27-0145-41B4-8583-662108CAE85B}"/>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149678</xdr:rowOff>
    </xdr:from>
    <xdr:to>
      <xdr:col>24</xdr:col>
      <xdr:colOff>62865</xdr:colOff>
      <xdr:row>41</xdr:row>
      <xdr:rowOff>151312</xdr:rowOff>
    </xdr:to>
    <xdr:cxnSp macro="">
      <xdr:nvCxnSpPr>
        <xdr:cNvPr id="58" name="直線コネクタ 57">
          <a:extLst>
            <a:ext uri="{FF2B5EF4-FFF2-40B4-BE49-F238E27FC236}">
              <a16:creationId xmlns:a16="http://schemas.microsoft.com/office/drawing/2014/main" id="{7E9165B4-94BE-4908-BE1B-2607506C57BF}"/>
            </a:ext>
          </a:extLst>
        </xdr:cNvPr>
        <xdr:cNvCxnSpPr/>
      </xdr:nvCxnSpPr>
      <xdr:spPr>
        <a:xfrm flipV="1">
          <a:off x="4634865" y="5807528"/>
          <a:ext cx="0" cy="1373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155139</xdr:rowOff>
    </xdr:from>
    <xdr:ext cx="405111" cy="259045"/>
    <xdr:sp macro="" textlink="">
      <xdr:nvSpPr>
        <xdr:cNvPr id="59" name="【道路】&#10;有形固定資産減価償却率最小値テキスト">
          <a:extLst>
            <a:ext uri="{FF2B5EF4-FFF2-40B4-BE49-F238E27FC236}">
              <a16:creationId xmlns:a16="http://schemas.microsoft.com/office/drawing/2014/main" id="{1C18142E-1874-4193-A1CA-6D59F894B247}"/>
            </a:ext>
          </a:extLst>
        </xdr:cNvPr>
        <xdr:cNvSpPr txBox="1"/>
      </xdr:nvSpPr>
      <xdr:spPr>
        <a:xfrm>
          <a:off x="4673600" y="7184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151312</xdr:rowOff>
    </xdr:from>
    <xdr:to>
      <xdr:col>24</xdr:col>
      <xdr:colOff>152400</xdr:colOff>
      <xdr:row>41</xdr:row>
      <xdr:rowOff>151312</xdr:rowOff>
    </xdr:to>
    <xdr:cxnSp macro="">
      <xdr:nvCxnSpPr>
        <xdr:cNvPr id="60" name="直線コネクタ 59">
          <a:extLst>
            <a:ext uri="{FF2B5EF4-FFF2-40B4-BE49-F238E27FC236}">
              <a16:creationId xmlns:a16="http://schemas.microsoft.com/office/drawing/2014/main" id="{9089B6FC-9382-4663-8AFF-3770844DECEC}"/>
            </a:ext>
          </a:extLst>
        </xdr:cNvPr>
        <xdr:cNvCxnSpPr/>
      </xdr:nvCxnSpPr>
      <xdr:spPr>
        <a:xfrm>
          <a:off x="4546600" y="7180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96355</xdr:rowOff>
    </xdr:from>
    <xdr:ext cx="340478" cy="259045"/>
    <xdr:sp macro="" textlink="">
      <xdr:nvSpPr>
        <xdr:cNvPr id="61" name="【道路】&#10;有形固定資産減価償却率最大値テキスト">
          <a:extLst>
            <a:ext uri="{FF2B5EF4-FFF2-40B4-BE49-F238E27FC236}">
              <a16:creationId xmlns:a16="http://schemas.microsoft.com/office/drawing/2014/main" id="{A4B2195C-C927-41D0-9761-0AB1EC45748D}"/>
            </a:ext>
          </a:extLst>
        </xdr:cNvPr>
        <xdr:cNvSpPr txBox="1"/>
      </xdr:nvSpPr>
      <xdr:spPr>
        <a:xfrm>
          <a:off x="4673600" y="55827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149678</xdr:rowOff>
    </xdr:from>
    <xdr:to>
      <xdr:col>24</xdr:col>
      <xdr:colOff>152400</xdr:colOff>
      <xdr:row>33</xdr:row>
      <xdr:rowOff>149678</xdr:rowOff>
    </xdr:to>
    <xdr:cxnSp macro="">
      <xdr:nvCxnSpPr>
        <xdr:cNvPr id="62" name="直線コネクタ 61">
          <a:extLst>
            <a:ext uri="{FF2B5EF4-FFF2-40B4-BE49-F238E27FC236}">
              <a16:creationId xmlns:a16="http://schemas.microsoft.com/office/drawing/2014/main" id="{4B8C866C-6AB4-431F-83D8-F1DD91A051BA}"/>
            </a:ext>
          </a:extLst>
        </xdr:cNvPr>
        <xdr:cNvCxnSpPr/>
      </xdr:nvCxnSpPr>
      <xdr:spPr>
        <a:xfrm>
          <a:off x="4546600" y="5807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102161</xdr:rowOff>
    </xdr:from>
    <xdr:ext cx="405111" cy="259045"/>
    <xdr:sp macro="" textlink="">
      <xdr:nvSpPr>
        <xdr:cNvPr id="63" name="【道路】&#10;有形固定資産減価償却率平均値テキスト">
          <a:extLst>
            <a:ext uri="{FF2B5EF4-FFF2-40B4-BE49-F238E27FC236}">
              <a16:creationId xmlns:a16="http://schemas.microsoft.com/office/drawing/2014/main" id="{3DE5F4CF-1837-4EF0-B846-E4C91C75EF33}"/>
            </a:ext>
          </a:extLst>
        </xdr:cNvPr>
        <xdr:cNvSpPr txBox="1"/>
      </xdr:nvSpPr>
      <xdr:spPr>
        <a:xfrm>
          <a:off x="4673600" y="64458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79284</xdr:rowOff>
    </xdr:from>
    <xdr:to>
      <xdr:col>24</xdr:col>
      <xdr:colOff>114300</xdr:colOff>
      <xdr:row>39</xdr:row>
      <xdr:rowOff>9434</xdr:rowOff>
    </xdr:to>
    <xdr:sp macro="" textlink="">
      <xdr:nvSpPr>
        <xdr:cNvPr id="64" name="フローチャート: 判断 63">
          <a:extLst>
            <a:ext uri="{FF2B5EF4-FFF2-40B4-BE49-F238E27FC236}">
              <a16:creationId xmlns:a16="http://schemas.microsoft.com/office/drawing/2014/main" id="{D9787262-5995-42F5-B143-04F13DBD3B35}"/>
            </a:ext>
          </a:extLst>
        </xdr:cNvPr>
        <xdr:cNvSpPr/>
      </xdr:nvSpPr>
      <xdr:spPr>
        <a:xfrm>
          <a:off x="4584700" y="659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46627</xdr:rowOff>
    </xdr:from>
    <xdr:to>
      <xdr:col>20</xdr:col>
      <xdr:colOff>38100</xdr:colOff>
      <xdr:row>38</xdr:row>
      <xdr:rowOff>148227</xdr:rowOff>
    </xdr:to>
    <xdr:sp macro="" textlink="">
      <xdr:nvSpPr>
        <xdr:cNvPr id="65" name="フローチャート: 判断 64">
          <a:extLst>
            <a:ext uri="{FF2B5EF4-FFF2-40B4-BE49-F238E27FC236}">
              <a16:creationId xmlns:a16="http://schemas.microsoft.com/office/drawing/2014/main" id="{5A4550AF-2AEF-4B20-9DFE-B733ECA7B685}"/>
            </a:ext>
          </a:extLst>
        </xdr:cNvPr>
        <xdr:cNvSpPr/>
      </xdr:nvSpPr>
      <xdr:spPr>
        <a:xfrm>
          <a:off x="3746500" y="656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30299</xdr:rowOff>
    </xdr:from>
    <xdr:to>
      <xdr:col>15</xdr:col>
      <xdr:colOff>101600</xdr:colOff>
      <xdr:row>38</xdr:row>
      <xdr:rowOff>131899</xdr:rowOff>
    </xdr:to>
    <xdr:sp macro="" textlink="">
      <xdr:nvSpPr>
        <xdr:cNvPr id="66" name="フローチャート: 判断 65">
          <a:extLst>
            <a:ext uri="{FF2B5EF4-FFF2-40B4-BE49-F238E27FC236}">
              <a16:creationId xmlns:a16="http://schemas.microsoft.com/office/drawing/2014/main" id="{20D8D4B3-2E81-4AE4-ABA5-F7ADB659BE70}"/>
            </a:ext>
          </a:extLst>
        </xdr:cNvPr>
        <xdr:cNvSpPr/>
      </xdr:nvSpPr>
      <xdr:spPr>
        <a:xfrm>
          <a:off x="2857500" y="654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9072</xdr:rowOff>
    </xdr:from>
    <xdr:to>
      <xdr:col>10</xdr:col>
      <xdr:colOff>165100</xdr:colOff>
      <xdr:row>38</xdr:row>
      <xdr:rowOff>110672</xdr:rowOff>
    </xdr:to>
    <xdr:sp macro="" textlink="">
      <xdr:nvSpPr>
        <xdr:cNvPr id="67" name="フローチャート: 判断 66">
          <a:extLst>
            <a:ext uri="{FF2B5EF4-FFF2-40B4-BE49-F238E27FC236}">
              <a16:creationId xmlns:a16="http://schemas.microsoft.com/office/drawing/2014/main" id="{3EE67347-15D6-47F5-9F37-7F70AE0D8EEF}"/>
            </a:ext>
          </a:extLst>
        </xdr:cNvPr>
        <xdr:cNvSpPr/>
      </xdr:nvSpPr>
      <xdr:spPr>
        <a:xfrm>
          <a:off x="1968500" y="652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41728</xdr:rowOff>
    </xdr:from>
    <xdr:to>
      <xdr:col>6</xdr:col>
      <xdr:colOff>38100</xdr:colOff>
      <xdr:row>38</xdr:row>
      <xdr:rowOff>143328</xdr:rowOff>
    </xdr:to>
    <xdr:sp macro="" textlink="">
      <xdr:nvSpPr>
        <xdr:cNvPr id="68" name="フローチャート: 判断 67">
          <a:extLst>
            <a:ext uri="{FF2B5EF4-FFF2-40B4-BE49-F238E27FC236}">
              <a16:creationId xmlns:a16="http://schemas.microsoft.com/office/drawing/2014/main" id="{FC738CF4-6023-46EF-8311-EB7C0058C295}"/>
            </a:ext>
          </a:extLst>
        </xdr:cNvPr>
        <xdr:cNvSpPr/>
      </xdr:nvSpPr>
      <xdr:spPr>
        <a:xfrm>
          <a:off x="10795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56AF790B-BEEE-4497-9257-08BA97F4AAAA}"/>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B9D8A6E-14D6-44A5-82C3-36A66131217B}"/>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3C0E307D-3BAE-42D2-9AC7-3A2D30213294}"/>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358E4E3F-7AF7-4DB7-93E6-8233F0F107DE}"/>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DBB32AEA-1BE8-4B33-85C5-0964662F32AF}"/>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111941</xdr:rowOff>
    </xdr:from>
    <xdr:to>
      <xdr:col>24</xdr:col>
      <xdr:colOff>114300</xdr:colOff>
      <xdr:row>39</xdr:row>
      <xdr:rowOff>42091</xdr:rowOff>
    </xdr:to>
    <xdr:sp macro="" textlink="">
      <xdr:nvSpPr>
        <xdr:cNvPr id="74" name="楕円 73">
          <a:extLst>
            <a:ext uri="{FF2B5EF4-FFF2-40B4-BE49-F238E27FC236}">
              <a16:creationId xmlns:a16="http://schemas.microsoft.com/office/drawing/2014/main" id="{D75296BC-2516-47FB-81FF-DA6ED9AF986B}"/>
            </a:ext>
          </a:extLst>
        </xdr:cNvPr>
        <xdr:cNvSpPr/>
      </xdr:nvSpPr>
      <xdr:spPr>
        <a:xfrm>
          <a:off x="4584700" y="6627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90368</xdr:rowOff>
    </xdr:from>
    <xdr:ext cx="405111" cy="259045"/>
    <xdr:sp macro="" textlink="">
      <xdr:nvSpPr>
        <xdr:cNvPr id="75" name="【道路】&#10;有形固定資産減価償却率該当値テキスト">
          <a:extLst>
            <a:ext uri="{FF2B5EF4-FFF2-40B4-BE49-F238E27FC236}">
              <a16:creationId xmlns:a16="http://schemas.microsoft.com/office/drawing/2014/main" id="{82DAE4F3-36C3-4401-9283-F40DC7A472CA}"/>
            </a:ext>
          </a:extLst>
        </xdr:cNvPr>
        <xdr:cNvSpPr txBox="1"/>
      </xdr:nvSpPr>
      <xdr:spPr>
        <a:xfrm>
          <a:off x="4673600" y="66054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80917</xdr:rowOff>
    </xdr:from>
    <xdr:to>
      <xdr:col>20</xdr:col>
      <xdr:colOff>38100</xdr:colOff>
      <xdr:row>39</xdr:row>
      <xdr:rowOff>11067</xdr:rowOff>
    </xdr:to>
    <xdr:sp macro="" textlink="">
      <xdr:nvSpPr>
        <xdr:cNvPr id="76" name="楕円 75">
          <a:extLst>
            <a:ext uri="{FF2B5EF4-FFF2-40B4-BE49-F238E27FC236}">
              <a16:creationId xmlns:a16="http://schemas.microsoft.com/office/drawing/2014/main" id="{1AD4784B-034C-47A3-A002-4C4F742CC908}"/>
            </a:ext>
          </a:extLst>
        </xdr:cNvPr>
        <xdr:cNvSpPr/>
      </xdr:nvSpPr>
      <xdr:spPr>
        <a:xfrm>
          <a:off x="3746500" y="659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131717</xdr:rowOff>
    </xdr:from>
    <xdr:to>
      <xdr:col>24</xdr:col>
      <xdr:colOff>63500</xdr:colOff>
      <xdr:row>38</xdr:row>
      <xdr:rowOff>162741</xdr:rowOff>
    </xdr:to>
    <xdr:cxnSp macro="">
      <xdr:nvCxnSpPr>
        <xdr:cNvPr id="77" name="直線コネクタ 76">
          <a:extLst>
            <a:ext uri="{FF2B5EF4-FFF2-40B4-BE49-F238E27FC236}">
              <a16:creationId xmlns:a16="http://schemas.microsoft.com/office/drawing/2014/main" id="{E0020425-97B1-474F-AAD6-0144E489D366}"/>
            </a:ext>
          </a:extLst>
        </xdr:cNvPr>
        <xdr:cNvCxnSpPr/>
      </xdr:nvCxnSpPr>
      <xdr:spPr>
        <a:xfrm>
          <a:off x="3797300" y="6646817"/>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51526</xdr:rowOff>
    </xdr:from>
    <xdr:to>
      <xdr:col>15</xdr:col>
      <xdr:colOff>101600</xdr:colOff>
      <xdr:row>38</xdr:row>
      <xdr:rowOff>153126</xdr:rowOff>
    </xdr:to>
    <xdr:sp macro="" textlink="">
      <xdr:nvSpPr>
        <xdr:cNvPr id="78" name="楕円 77">
          <a:extLst>
            <a:ext uri="{FF2B5EF4-FFF2-40B4-BE49-F238E27FC236}">
              <a16:creationId xmlns:a16="http://schemas.microsoft.com/office/drawing/2014/main" id="{FAC3A58E-56A0-450C-A4E9-E2260174ADF7}"/>
            </a:ext>
          </a:extLst>
        </xdr:cNvPr>
        <xdr:cNvSpPr/>
      </xdr:nvSpPr>
      <xdr:spPr>
        <a:xfrm>
          <a:off x="2857500" y="656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102326</xdr:rowOff>
    </xdr:from>
    <xdr:to>
      <xdr:col>19</xdr:col>
      <xdr:colOff>177800</xdr:colOff>
      <xdr:row>38</xdr:row>
      <xdr:rowOff>131717</xdr:rowOff>
    </xdr:to>
    <xdr:cxnSp macro="">
      <xdr:nvCxnSpPr>
        <xdr:cNvPr id="79" name="直線コネクタ 78">
          <a:extLst>
            <a:ext uri="{FF2B5EF4-FFF2-40B4-BE49-F238E27FC236}">
              <a16:creationId xmlns:a16="http://schemas.microsoft.com/office/drawing/2014/main" id="{D9B77726-D6A1-4105-8B74-0C3F43B7BC98}"/>
            </a:ext>
          </a:extLst>
        </xdr:cNvPr>
        <xdr:cNvCxnSpPr/>
      </xdr:nvCxnSpPr>
      <xdr:spPr>
        <a:xfrm>
          <a:off x="2908300" y="6617426"/>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20501</xdr:rowOff>
    </xdr:from>
    <xdr:to>
      <xdr:col>10</xdr:col>
      <xdr:colOff>165100</xdr:colOff>
      <xdr:row>38</xdr:row>
      <xdr:rowOff>122101</xdr:rowOff>
    </xdr:to>
    <xdr:sp macro="" textlink="">
      <xdr:nvSpPr>
        <xdr:cNvPr id="80" name="楕円 79">
          <a:extLst>
            <a:ext uri="{FF2B5EF4-FFF2-40B4-BE49-F238E27FC236}">
              <a16:creationId xmlns:a16="http://schemas.microsoft.com/office/drawing/2014/main" id="{FF090D5F-8AD9-46B7-8C57-E66FD879D477}"/>
            </a:ext>
          </a:extLst>
        </xdr:cNvPr>
        <xdr:cNvSpPr/>
      </xdr:nvSpPr>
      <xdr:spPr>
        <a:xfrm>
          <a:off x="1968500" y="653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71301</xdr:rowOff>
    </xdr:from>
    <xdr:to>
      <xdr:col>15</xdr:col>
      <xdr:colOff>50800</xdr:colOff>
      <xdr:row>38</xdr:row>
      <xdr:rowOff>102326</xdr:rowOff>
    </xdr:to>
    <xdr:cxnSp macro="">
      <xdr:nvCxnSpPr>
        <xdr:cNvPr id="81" name="直線コネクタ 80">
          <a:extLst>
            <a:ext uri="{FF2B5EF4-FFF2-40B4-BE49-F238E27FC236}">
              <a16:creationId xmlns:a16="http://schemas.microsoft.com/office/drawing/2014/main" id="{7B722DFC-D71C-4DD6-A01E-DB17FE5CA24A}"/>
            </a:ext>
          </a:extLst>
        </xdr:cNvPr>
        <xdr:cNvCxnSpPr/>
      </xdr:nvCxnSpPr>
      <xdr:spPr>
        <a:xfrm>
          <a:off x="2019300" y="6586401"/>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164754</xdr:rowOff>
    </xdr:from>
    <xdr:ext cx="405111" cy="259045"/>
    <xdr:sp macro="" textlink="">
      <xdr:nvSpPr>
        <xdr:cNvPr id="82" name="n_1aveValue【道路】&#10;有形固定資産減価償却率">
          <a:extLst>
            <a:ext uri="{FF2B5EF4-FFF2-40B4-BE49-F238E27FC236}">
              <a16:creationId xmlns:a16="http://schemas.microsoft.com/office/drawing/2014/main" id="{34D9509A-B9D6-4B8E-8B17-A6FB6911543D}"/>
            </a:ext>
          </a:extLst>
        </xdr:cNvPr>
        <xdr:cNvSpPr txBox="1"/>
      </xdr:nvSpPr>
      <xdr:spPr>
        <a:xfrm>
          <a:off x="3582044" y="633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148426</xdr:rowOff>
    </xdr:from>
    <xdr:ext cx="405111" cy="259045"/>
    <xdr:sp macro="" textlink="">
      <xdr:nvSpPr>
        <xdr:cNvPr id="83" name="n_2aveValue【道路】&#10;有形固定資産減価償却率">
          <a:extLst>
            <a:ext uri="{FF2B5EF4-FFF2-40B4-BE49-F238E27FC236}">
              <a16:creationId xmlns:a16="http://schemas.microsoft.com/office/drawing/2014/main" id="{50B51105-77A2-42FE-8CAB-67091AC3C245}"/>
            </a:ext>
          </a:extLst>
        </xdr:cNvPr>
        <xdr:cNvSpPr txBox="1"/>
      </xdr:nvSpPr>
      <xdr:spPr>
        <a:xfrm>
          <a:off x="2705744" y="632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127199</xdr:rowOff>
    </xdr:from>
    <xdr:ext cx="405111" cy="259045"/>
    <xdr:sp macro="" textlink="">
      <xdr:nvSpPr>
        <xdr:cNvPr id="84" name="n_3aveValue【道路】&#10;有形固定資産減価償却率">
          <a:extLst>
            <a:ext uri="{FF2B5EF4-FFF2-40B4-BE49-F238E27FC236}">
              <a16:creationId xmlns:a16="http://schemas.microsoft.com/office/drawing/2014/main" id="{57C08DEC-D819-4FCB-9F8D-9E5928B4C7BE}"/>
            </a:ext>
          </a:extLst>
        </xdr:cNvPr>
        <xdr:cNvSpPr txBox="1"/>
      </xdr:nvSpPr>
      <xdr:spPr>
        <a:xfrm>
          <a:off x="1816744" y="6299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159855</xdr:rowOff>
    </xdr:from>
    <xdr:ext cx="405111" cy="259045"/>
    <xdr:sp macro="" textlink="">
      <xdr:nvSpPr>
        <xdr:cNvPr id="85" name="n_4aveValue【道路】&#10;有形固定資産減価償却率">
          <a:extLst>
            <a:ext uri="{FF2B5EF4-FFF2-40B4-BE49-F238E27FC236}">
              <a16:creationId xmlns:a16="http://schemas.microsoft.com/office/drawing/2014/main" id="{D29C7A76-4FB2-4518-BEDB-755B0B95EAB4}"/>
            </a:ext>
          </a:extLst>
        </xdr:cNvPr>
        <xdr:cNvSpPr txBox="1"/>
      </xdr:nvSpPr>
      <xdr:spPr>
        <a:xfrm>
          <a:off x="927744" y="633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2194</xdr:rowOff>
    </xdr:from>
    <xdr:ext cx="405111" cy="259045"/>
    <xdr:sp macro="" textlink="">
      <xdr:nvSpPr>
        <xdr:cNvPr id="86" name="n_1mainValue【道路】&#10;有形固定資産減価償却率">
          <a:extLst>
            <a:ext uri="{FF2B5EF4-FFF2-40B4-BE49-F238E27FC236}">
              <a16:creationId xmlns:a16="http://schemas.microsoft.com/office/drawing/2014/main" id="{17232274-2BE5-4367-AE9D-9DD3905E52A4}"/>
            </a:ext>
          </a:extLst>
        </xdr:cNvPr>
        <xdr:cNvSpPr txBox="1"/>
      </xdr:nvSpPr>
      <xdr:spPr>
        <a:xfrm>
          <a:off x="3582044" y="6688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144253</xdr:rowOff>
    </xdr:from>
    <xdr:ext cx="405111" cy="259045"/>
    <xdr:sp macro="" textlink="">
      <xdr:nvSpPr>
        <xdr:cNvPr id="87" name="n_2mainValue【道路】&#10;有形固定資産減価償却率">
          <a:extLst>
            <a:ext uri="{FF2B5EF4-FFF2-40B4-BE49-F238E27FC236}">
              <a16:creationId xmlns:a16="http://schemas.microsoft.com/office/drawing/2014/main" id="{F2E2B655-A48D-4B83-9589-99AD4E9278CB}"/>
            </a:ext>
          </a:extLst>
        </xdr:cNvPr>
        <xdr:cNvSpPr txBox="1"/>
      </xdr:nvSpPr>
      <xdr:spPr>
        <a:xfrm>
          <a:off x="2705744" y="665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113228</xdr:rowOff>
    </xdr:from>
    <xdr:ext cx="405111" cy="259045"/>
    <xdr:sp macro="" textlink="">
      <xdr:nvSpPr>
        <xdr:cNvPr id="88" name="n_3mainValue【道路】&#10;有形固定資産減価償却率">
          <a:extLst>
            <a:ext uri="{FF2B5EF4-FFF2-40B4-BE49-F238E27FC236}">
              <a16:creationId xmlns:a16="http://schemas.microsoft.com/office/drawing/2014/main" id="{23FA956E-C944-4AAF-BF3F-FCC8BAE3B42F}"/>
            </a:ext>
          </a:extLst>
        </xdr:cNvPr>
        <xdr:cNvSpPr txBox="1"/>
      </xdr:nvSpPr>
      <xdr:spPr>
        <a:xfrm>
          <a:off x="1816744" y="6628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CBD62DF2-E098-4A22-AB22-B88A4331DB4D}"/>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7530622D-1C7A-4431-AD0E-FF4521C9DF3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640F10A0-22AB-47E8-8C34-C1275BD1F8E6}"/>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6E4C6AC4-EC72-414F-AA00-30F0A7DB42E2}"/>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5059A2EC-84DD-4E4C-8B8A-D983E0F09E0B}"/>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2D24BE98-AE00-45DE-BF38-1E01A970EAEB}"/>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A599E3CF-5D2B-439A-91A0-D0EC6D998238}"/>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92B1B8F7-64C1-4304-A5AE-29E3437C5C6C}"/>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93B22ADB-2C59-46C9-BB24-1C1507EE7E95}"/>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3625C58C-C86E-40C7-AB80-76399AE8534E}"/>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9" name="直線コネクタ 98">
          <a:extLst>
            <a:ext uri="{FF2B5EF4-FFF2-40B4-BE49-F238E27FC236}">
              <a16:creationId xmlns:a16="http://schemas.microsoft.com/office/drawing/2014/main" id="{54C94EAA-F341-4F47-87CE-3CE8A403320A}"/>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0" name="テキスト ボックス 99">
          <a:extLst>
            <a:ext uri="{FF2B5EF4-FFF2-40B4-BE49-F238E27FC236}">
              <a16:creationId xmlns:a16="http://schemas.microsoft.com/office/drawing/2014/main" id="{6D8D4345-0E02-4ACC-8534-F4C39ED6430E}"/>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1" name="直線コネクタ 100">
          <a:extLst>
            <a:ext uri="{FF2B5EF4-FFF2-40B4-BE49-F238E27FC236}">
              <a16:creationId xmlns:a16="http://schemas.microsoft.com/office/drawing/2014/main" id="{7B9C5804-ED8C-40F5-A063-1E9093F1B82C}"/>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2" name="テキスト ボックス 101">
          <a:extLst>
            <a:ext uri="{FF2B5EF4-FFF2-40B4-BE49-F238E27FC236}">
              <a16:creationId xmlns:a16="http://schemas.microsoft.com/office/drawing/2014/main" id="{631D52EF-0325-40C1-81E3-375BDA9F182F}"/>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3" name="直線コネクタ 102">
          <a:extLst>
            <a:ext uri="{FF2B5EF4-FFF2-40B4-BE49-F238E27FC236}">
              <a16:creationId xmlns:a16="http://schemas.microsoft.com/office/drawing/2014/main" id="{00BC5F14-9502-4473-A040-446ADEB1A93B}"/>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4" name="テキスト ボックス 103">
          <a:extLst>
            <a:ext uri="{FF2B5EF4-FFF2-40B4-BE49-F238E27FC236}">
              <a16:creationId xmlns:a16="http://schemas.microsoft.com/office/drawing/2014/main" id="{7490560D-097E-4D92-A991-9F866ADDE76F}"/>
            </a:ext>
          </a:extLst>
        </xdr:cNvPr>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5" name="直線コネクタ 104">
          <a:extLst>
            <a:ext uri="{FF2B5EF4-FFF2-40B4-BE49-F238E27FC236}">
              <a16:creationId xmlns:a16="http://schemas.microsoft.com/office/drawing/2014/main" id="{7F2E225B-AF57-4C1B-88D9-01240B02A384}"/>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6" name="テキスト ボックス 105">
          <a:extLst>
            <a:ext uri="{FF2B5EF4-FFF2-40B4-BE49-F238E27FC236}">
              <a16:creationId xmlns:a16="http://schemas.microsoft.com/office/drawing/2014/main" id="{315B9820-FC11-414E-8E1E-37238B7AF5BC}"/>
            </a:ext>
          </a:extLst>
        </xdr:cNvPr>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a:extLst>
            <a:ext uri="{FF2B5EF4-FFF2-40B4-BE49-F238E27FC236}">
              <a16:creationId xmlns:a16="http://schemas.microsoft.com/office/drawing/2014/main" id="{18A415AC-083B-43B9-A914-6464063AA45D}"/>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8" name="テキスト ボックス 107">
          <a:extLst>
            <a:ext uri="{FF2B5EF4-FFF2-40B4-BE49-F238E27FC236}">
              <a16:creationId xmlns:a16="http://schemas.microsoft.com/office/drawing/2014/main" id="{A8080CCA-F566-4CBA-90BC-DF3E08FAD006}"/>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道路】&#10;一人当たり延長グラフ枠">
          <a:extLst>
            <a:ext uri="{FF2B5EF4-FFF2-40B4-BE49-F238E27FC236}">
              <a16:creationId xmlns:a16="http://schemas.microsoft.com/office/drawing/2014/main" id="{99A02B31-90A0-4758-A8A0-71F6EFCEB1A8}"/>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137373</xdr:rowOff>
    </xdr:from>
    <xdr:to>
      <xdr:col>54</xdr:col>
      <xdr:colOff>189865</xdr:colOff>
      <xdr:row>41</xdr:row>
      <xdr:rowOff>79995</xdr:rowOff>
    </xdr:to>
    <xdr:cxnSp macro="">
      <xdr:nvCxnSpPr>
        <xdr:cNvPr id="110" name="直線コネクタ 109">
          <a:extLst>
            <a:ext uri="{FF2B5EF4-FFF2-40B4-BE49-F238E27FC236}">
              <a16:creationId xmlns:a16="http://schemas.microsoft.com/office/drawing/2014/main" id="{60B93119-CA0F-4EE2-8A29-FD8E0576FA42}"/>
            </a:ext>
          </a:extLst>
        </xdr:cNvPr>
        <xdr:cNvCxnSpPr/>
      </xdr:nvCxnSpPr>
      <xdr:spPr>
        <a:xfrm flipV="1">
          <a:off x="10476865" y="5966673"/>
          <a:ext cx="0" cy="1142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83822</xdr:rowOff>
    </xdr:from>
    <xdr:ext cx="469744" cy="259045"/>
    <xdr:sp macro="" textlink="">
      <xdr:nvSpPr>
        <xdr:cNvPr id="111" name="【道路】&#10;一人当たり延長最小値テキスト">
          <a:extLst>
            <a:ext uri="{FF2B5EF4-FFF2-40B4-BE49-F238E27FC236}">
              <a16:creationId xmlns:a16="http://schemas.microsoft.com/office/drawing/2014/main" id="{C046515B-9BA7-4003-A2E9-95E5EE7C827E}"/>
            </a:ext>
          </a:extLst>
        </xdr:cNvPr>
        <xdr:cNvSpPr txBox="1"/>
      </xdr:nvSpPr>
      <xdr:spPr>
        <a:xfrm>
          <a:off x="10515600" y="7113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79995</xdr:rowOff>
    </xdr:from>
    <xdr:to>
      <xdr:col>55</xdr:col>
      <xdr:colOff>88900</xdr:colOff>
      <xdr:row>41</xdr:row>
      <xdr:rowOff>79995</xdr:rowOff>
    </xdr:to>
    <xdr:cxnSp macro="">
      <xdr:nvCxnSpPr>
        <xdr:cNvPr id="112" name="直線コネクタ 111">
          <a:extLst>
            <a:ext uri="{FF2B5EF4-FFF2-40B4-BE49-F238E27FC236}">
              <a16:creationId xmlns:a16="http://schemas.microsoft.com/office/drawing/2014/main" id="{F0FFF540-BD11-4C4A-97E6-DBB1AC57CBEE}"/>
            </a:ext>
          </a:extLst>
        </xdr:cNvPr>
        <xdr:cNvCxnSpPr/>
      </xdr:nvCxnSpPr>
      <xdr:spPr>
        <a:xfrm>
          <a:off x="10388600" y="7109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84050</xdr:rowOff>
    </xdr:from>
    <xdr:ext cx="534377" cy="259045"/>
    <xdr:sp macro="" textlink="">
      <xdr:nvSpPr>
        <xdr:cNvPr id="113" name="【道路】&#10;一人当たり延長最大値テキスト">
          <a:extLst>
            <a:ext uri="{FF2B5EF4-FFF2-40B4-BE49-F238E27FC236}">
              <a16:creationId xmlns:a16="http://schemas.microsoft.com/office/drawing/2014/main" id="{4CA959C3-16A9-4005-8AC9-A094E23F9212}"/>
            </a:ext>
          </a:extLst>
        </xdr:cNvPr>
        <xdr:cNvSpPr txBox="1"/>
      </xdr:nvSpPr>
      <xdr:spPr>
        <a:xfrm>
          <a:off x="10515600" y="5741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137373</xdr:rowOff>
    </xdr:from>
    <xdr:to>
      <xdr:col>55</xdr:col>
      <xdr:colOff>88900</xdr:colOff>
      <xdr:row>34</xdr:row>
      <xdr:rowOff>137373</xdr:rowOff>
    </xdr:to>
    <xdr:cxnSp macro="">
      <xdr:nvCxnSpPr>
        <xdr:cNvPr id="114" name="直線コネクタ 113">
          <a:extLst>
            <a:ext uri="{FF2B5EF4-FFF2-40B4-BE49-F238E27FC236}">
              <a16:creationId xmlns:a16="http://schemas.microsoft.com/office/drawing/2014/main" id="{104A4095-9DBC-4663-AA93-44C1B4E1DF6F}"/>
            </a:ext>
          </a:extLst>
        </xdr:cNvPr>
        <xdr:cNvCxnSpPr/>
      </xdr:nvCxnSpPr>
      <xdr:spPr>
        <a:xfrm>
          <a:off x="10388600" y="5966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7714</xdr:rowOff>
    </xdr:from>
    <xdr:ext cx="469744" cy="259045"/>
    <xdr:sp macro="" textlink="">
      <xdr:nvSpPr>
        <xdr:cNvPr id="115" name="【道路】&#10;一人当たり延長平均値テキスト">
          <a:extLst>
            <a:ext uri="{FF2B5EF4-FFF2-40B4-BE49-F238E27FC236}">
              <a16:creationId xmlns:a16="http://schemas.microsoft.com/office/drawing/2014/main" id="{9030D4BD-D34C-429B-A1EF-5E6FC7547F66}"/>
            </a:ext>
          </a:extLst>
        </xdr:cNvPr>
        <xdr:cNvSpPr txBox="1"/>
      </xdr:nvSpPr>
      <xdr:spPr>
        <a:xfrm>
          <a:off x="10515600" y="68657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29287</xdr:rowOff>
    </xdr:from>
    <xdr:to>
      <xdr:col>55</xdr:col>
      <xdr:colOff>50800</xdr:colOff>
      <xdr:row>40</xdr:row>
      <xdr:rowOff>130887</xdr:rowOff>
    </xdr:to>
    <xdr:sp macro="" textlink="">
      <xdr:nvSpPr>
        <xdr:cNvPr id="116" name="フローチャート: 判断 115">
          <a:extLst>
            <a:ext uri="{FF2B5EF4-FFF2-40B4-BE49-F238E27FC236}">
              <a16:creationId xmlns:a16="http://schemas.microsoft.com/office/drawing/2014/main" id="{C0D60E3E-C8F3-429D-B997-D71B85AFD419}"/>
            </a:ext>
          </a:extLst>
        </xdr:cNvPr>
        <xdr:cNvSpPr/>
      </xdr:nvSpPr>
      <xdr:spPr>
        <a:xfrm>
          <a:off x="10426700" y="6887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56947</xdr:rowOff>
    </xdr:from>
    <xdr:to>
      <xdr:col>50</xdr:col>
      <xdr:colOff>165100</xdr:colOff>
      <xdr:row>40</xdr:row>
      <xdr:rowOff>158547</xdr:rowOff>
    </xdr:to>
    <xdr:sp macro="" textlink="">
      <xdr:nvSpPr>
        <xdr:cNvPr id="117" name="フローチャート: 判断 116">
          <a:extLst>
            <a:ext uri="{FF2B5EF4-FFF2-40B4-BE49-F238E27FC236}">
              <a16:creationId xmlns:a16="http://schemas.microsoft.com/office/drawing/2014/main" id="{585F5A4C-16CD-4CAD-AA69-6E8DBF449ED3}"/>
            </a:ext>
          </a:extLst>
        </xdr:cNvPr>
        <xdr:cNvSpPr/>
      </xdr:nvSpPr>
      <xdr:spPr>
        <a:xfrm>
          <a:off x="9588500" y="6914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61153</xdr:rowOff>
    </xdr:from>
    <xdr:to>
      <xdr:col>46</xdr:col>
      <xdr:colOff>38100</xdr:colOff>
      <xdr:row>40</xdr:row>
      <xdr:rowOff>162753</xdr:rowOff>
    </xdr:to>
    <xdr:sp macro="" textlink="">
      <xdr:nvSpPr>
        <xdr:cNvPr id="118" name="フローチャート: 判断 117">
          <a:extLst>
            <a:ext uri="{FF2B5EF4-FFF2-40B4-BE49-F238E27FC236}">
              <a16:creationId xmlns:a16="http://schemas.microsoft.com/office/drawing/2014/main" id="{A01C13E1-5601-4E35-93E9-2DEDC51A0DB4}"/>
            </a:ext>
          </a:extLst>
        </xdr:cNvPr>
        <xdr:cNvSpPr/>
      </xdr:nvSpPr>
      <xdr:spPr>
        <a:xfrm>
          <a:off x="8699500" y="6919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37241</xdr:rowOff>
    </xdr:from>
    <xdr:to>
      <xdr:col>41</xdr:col>
      <xdr:colOff>101600</xdr:colOff>
      <xdr:row>40</xdr:row>
      <xdr:rowOff>138841</xdr:rowOff>
    </xdr:to>
    <xdr:sp macro="" textlink="">
      <xdr:nvSpPr>
        <xdr:cNvPr id="119" name="フローチャート: 判断 118">
          <a:extLst>
            <a:ext uri="{FF2B5EF4-FFF2-40B4-BE49-F238E27FC236}">
              <a16:creationId xmlns:a16="http://schemas.microsoft.com/office/drawing/2014/main" id="{14843849-2DF0-46E1-A922-BC82BC66C658}"/>
            </a:ext>
          </a:extLst>
        </xdr:cNvPr>
        <xdr:cNvSpPr/>
      </xdr:nvSpPr>
      <xdr:spPr>
        <a:xfrm>
          <a:off x="7810500" y="6895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86025</xdr:rowOff>
    </xdr:from>
    <xdr:to>
      <xdr:col>36</xdr:col>
      <xdr:colOff>165100</xdr:colOff>
      <xdr:row>41</xdr:row>
      <xdr:rowOff>16175</xdr:rowOff>
    </xdr:to>
    <xdr:sp macro="" textlink="">
      <xdr:nvSpPr>
        <xdr:cNvPr id="120" name="フローチャート: 判断 119">
          <a:extLst>
            <a:ext uri="{FF2B5EF4-FFF2-40B4-BE49-F238E27FC236}">
              <a16:creationId xmlns:a16="http://schemas.microsoft.com/office/drawing/2014/main" id="{23B865FB-A937-4173-BAAC-A735C4DB59E7}"/>
            </a:ext>
          </a:extLst>
        </xdr:cNvPr>
        <xdr:cNvSpPr/>
      </xdr:nvSpPr>
      <xdr:spPr>
        <a:xfrm>
          <a:off x="6921500" y="6944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AE86C0A3-E30F-4A97-9C27-0D897AB182C9}"/>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FE7E3F20-F38C-45CE-9C07-429CBFBF5DAA}"/>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42C76C10-D300-44A1-A560-539202060E4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BC6028AB-4EDA-40FC-87B3-5E60911DBD5D}"/>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226E4C90-EE4D-4E3C-A930-C411EB5CAC5B}"/>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86573</xdr:rowOff>
    </xdr:from>
    <xdr:to>
      <xdr:col>55</xdr:col>
      <xdr:colOff>50800</xdr:colOff>
      <xdr:row>35</xdr:row>
      <xdr:rowOff>16723</xdr:rowOff>
    </xdr:to>
    <xdr:sp macro="" textlink="">
      <xdr:nvSpPr>
        <xdr:cNvPr id="126" name="楕円 125">
          <a:extLst>
            <a:ext uri="{FF2B5EF4-FFF2-40B4-BE49-F238E27FC236}">
              <a16:creationId xmlns:a16="http://schemas.microsoft.com/office/drawing/2014/main" id="{F621B8E5-0666-41C4-8F92-DD9F701B32CA}"/>
            </a:ext>
          </a:extLst>
        </xdr:cNvPr>
        <xdr:cNvSpPr/>
      </xdr:nvSpPr>
      <xdr:spPr>
        <a:xfrm>
          <a:off x="10426700" y="5915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34</xdr:row>
      <xdr:rowOff>39600</xdr:rowOff>
    </xdr:from>
    <xdr:ext cx="534377" cy="259045"/>
    <xdr:sp macro="" textlink="">
      <xdr:nvSpPr>
        <xdr:cNvPr id="127" name="【道路】&#10;一人当たり延長該当値テキスト">
          <a:extLst>
            <a:ext uri="{FF2B5EF4-FFF2-40B4-BE49-F238E27FC236}">
              <a16:creationId xmlns:a16="http://schemas.microsoft.com/office/drawing/2014/main" id="{6889A079-AF46-4723-BE91-59A4690BECB4}"/>
            </a:ext>
          </a:extLst>
        </xdr:cNvPr>
        <xdr:cNvSpPr txBox="1"/>
      </xdr:nvSpPr>
      <xdr:spPr>
        <a:xfrm>
          <a:off x="10515600" y="5868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93934</xdr:rowOff>
    </xdr:from>
    <xdr:to>
      <xdr:col>50</xdr:col>
      <xdr:colOff>165100</xdr:colOff>
      <xdr:row>35</xdr:row>
      <xdr:rowOff>24084</xdr:rowOff>
    </xdr:to>
    <xdr:sp macro="" textlink="">
      <xdr:nvSpPr>
        <xdr:cNvPr id="128" name="楕円 127">
          <a:extLst>
            <a:ext uri="{FF2B5EF4-FFF2-40B4-BE49-F238E27FC236}">
              <a16:creationId xmlns:a16="http://schemas.microsoft.com/office/drawing/2014/main" id="{F2630E60-8403-4ECD-958B-F743F2BACDB1}"/>
            </a:ext>
          </a:extLst>
        </xdr:cNvPr>
        <xdr:cNvSpPr/>
      </xdr:nvSpPr>
      <xdr:spPr>
        <a:xfrm>
          <a:off x="9588500" y="5923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34</xdr:row>
      <xdr:rowOff>137373</xdr:rowOff>
    </xdr:from>
    <xdr:to>
      <xdr:col>55</xdr:col>
      <xdr:colOff>0</xdr:colOff>
      <xdr:row>34</xdr:row>
      <xdr:rowOff>144734</xdr:rowOff>
    </xdr:to>
    <xdr:cxnSp macro="">
      <xdr:nvCxnSpPr>
        <xdr:cNvPr id="129" name="直線コネクタ 128">
          <a:extLst>
            <a:ext uri="{FF2B5EF4-FFF2-40B4-BE49-F238E27FC236}">
              <a16:creationId xmlns:a16="http://schemas.microsoft.com/office/drawing/2014/main" id="{C4951EE7-25DE-44B1-B42F-2D52FE4F1F5C}"/>
            </a:ext>
          </a:extLst>
        </xdr:cNvPr>
        <xdr:cNvCxnSpPr/>
      </xdr:nvCxnSpPr>
      <xdr:spPr>
        <a:xfrm flipV="1">
          <a:off x="9639300" y="5966673"/>
          <a:ext cx="838200" cy="7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99878</xdr:rowOff>
    </xdr:from>
    <xdr:to>
      <xdr:col>46</xdr:col>
      <xdr:colOff>38100</xdr:colOff>
      <xdr:row>35</xdr:row>
      <xdr:rowOff>30028</xdr:rowOff>
    </xdr:to>
    <xdr:sp macro="" textlink="">
      <xdr:nvSpPr>
        <xdr:cNvPr id="130" name="楕円 129">
          <a:extLst>
            <a:ext uri="{FF2B5EF4-FFF2-40B4-BE49-F238E27FC236}">
              <a16:creationId xmlns:a16="http://schemas.microsoft.com/office/drawing/2014/main" id="{DE9DC4A2-0156-48E7-A10C-EFCB2A8AC6DF}"/>
            </a:ext>
          </a:extLst>
        </xdr:cNvPr>
        <xdr:cNvSpPr/>
      </xdr:nvSpPr>
      <xdr:spPr>
        <a:xfrm>
          <a:off x="8699500" y="5929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144734</xdr:rowOff>
    </xdr:from>
    <xdr:to>
      <xdr:col>50</xdr:col>
      <xdr:colOff>114300</xdr:colOff>
      <xdr:row>34</xdr:row>
      <xdr:rowOff>150678</xdr:rowOff>
    </xdr:to>
    <xdr:cxnSp macro="">
      <xdr:nvCxnSpPr>
        <xdr:cNvPr id="131" name="直線コネクタ 130">
          <a:extLst>
            <a:ext uri="{FF2B5EF4-FFF2-40B4-BE49-F238E27FC236}">
              <a16:creationId xmlns:a16="http://schemas.microsoft.com/office/drawing/2014/main" id="{22B21525-EC61-40ED-929F-F38B22C7703E}"/>
            </a:ext>
          </a:extLst>
        </xdr:cNvPr>
        <xdr:cNvCxnSpPr/>
      </xdr:nvCxnSpPr>
      <xdr:spPr>
        <a:xfrm flipV="1">
          <a:off x="8750300" y="5974034"/>
          <a:ext cx="8890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102758</xdr:rowOff>
    </xdr:from>
    <xdr:to>
      <xdr:col>41</xdr:col>
      <xdr:colOff>101600</xdr:colOff>
      <xdr:row>35</xdr:row>
      <xdr:rowOff>32908</xdr:rowOff>
    </xdr:to>
    <xdr:sp macro="" textlink="">
      <xdr:nvSpPr>
        <xdr:cNvPr id="132" name="楕円 131">
          <a:extLst>
            <a:ext uri="{FF2B5EF4-FFF2-40B4-BE49-F238E27FC236}">
              <a16:creationId xmlns:a16="http://schemas.microsoft.com/office/drawing/2014/main" id="{700C582E-5B79-4965-98BA-66ED1594EB19}"/>
            </a:ext>
          </a:extLst>
        </xdr:cNvPr>
        <xdr:cNvSpPr/>
      </xdr:nvSpPr>
      <xdr:spPr>
        <a:xfrm>
          <a:off x="7810500" y="5932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34</xdr:row>
      <xdr:rowOff>150678</xdr:rowOff>
    </xdr:from>
    <xdr:to>
      <xdr:col>45</xdr:col>
      <xdr:colOff>177800</xdr:colOff>
      <xdr:row>34</xdr:row>
      <xdr:rowOff>153558</xdr:rowOff>
    </xdr:to>
    <xdr:cxnSp macro="">
      <xdr:nvCxnSpPr>
        <xdr:cNvPr id="133" name="直線コネクタ 132">
          <a:extLst>
            <a:ext uri="{FF2B5EF4-FFF2-40B4-BE49-F238E27FC236}">
              <a16:creationId xmlns:a16="http://schemas.microsoft.com/office/drawing/2014/main" id="{E38A1702-BB9E-4EA7-9911-32D18E32CCF9}"/>
            </a:ext>
          </a:extLst>
        </xdr:cNvPr>
        <xdr:cNvCxnSpPr/>
      </xdr:nvCxnSpPr>
      <xdr:spPr>
        <a:xfrm flipV="1">
          <a:off x="7861300" y="5979978"/>
          <a:ext cx="889000" cy="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149674</xdr:rowOff>
    </xdr:from>
    <xdr:ext cx="469744" cy="259045"/>
    <xdr:sp macro="" textlink="">
      <xdr:nvSpPr>
        <xdr:cNvPr id="134" name="n_1aveValue【道路】&#10;一人当たり延長">
          <a:extLst>
            <a:ext uri="{FF2B5EF4-FFF2-40B4-BE49-F238E27FC236}">
              <a16:creationId xmlns:a16="http://schemas.microsoft.com/office/drawing/2014/main" id="{E8139EAA-E49D-4DB4-B1B3-87D0D8FAD097}"/>
            </a:ext>
          </a:extLst>
        </xdr:cNvPr>
        <xdr:cNvSpPr txBox="1"/>
      </xdr:nvSpPr>
      <xdr:spPr>
        <a:xfrm>
          <a:off x="9391727" y="7007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153880</xdr:rowOff>
    </xdr:from>
    <xdr:ext cx="469744" cy="259045"/>
    <xdr:sp macro="" textlink="">
      <xdr:nvSpPr>
        <xdr:cNvPr id="135" name="n_2aveValue【道路】&#10;一人当たり延長">
          <a:extLst>
            <a:ext uri="{FF2B5EF4-FFF2-40B4-BE49-F238E27FC236}">
              <a16:creationId xmlns:a16="http://schemas.microsoft.com/office/drawing/2014/main" id="{1FF0B935-97B9-477C-8628-CF4AF578C103}"/>
            </a:ext>
          </a:extLst>
        </xdr:cNvPr>
        <xdr:cNvSpPr txBox="1"/>
      </xdr:nvSpPr>
      <xdr:spPr>
        <a:xfrm>
          <a:off x="8515427" y="7011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129968</xdr:rowOff>
    </xdr:from>
    <xdr:ext cx="469744" cy="259045"/>
    <xdr:sp macro="" textlink="">
      <xdr:nvSpPr>
        <xdr:cNvPr id="136" name="n_3aveValue【道路】&#10;一人当たり延長">
          <a:extLst>
            <a:ext uri="{FF2B5EF4-FFF2-40B4-BE49-F238E27FC236}">
              <a16:creationId xmlns:a16="http://schemas.microsoft.com/office/drawing/2014/main" id="{A9AADDC5-03B0-43FD-B781-949EC352B709}"/>
            </a:ext>
          </a:extLst>
        </xdr:cNvPr>
        <xdr:cNvSpPr txBox="1"/>
      </xdr:nvSpPr>
      <xdr:spPr>
        <a:xfrm>
          <a:off x="7626427" y="6987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32702</xdr:rowOff>
    </xdr:from>
    <xdr:ext cx="469744" cy="259045"/>
    <xdr:sp macro="" textlink="">
      <xdr:nvSpPr>
        <xdr:cNvPr id="137" name="n_4aveValue【道路】&#10;一人当たり延長">
          <a:extLst>
            <a:ext uri="{FF2B5EF4-FFF2-40B4-BE49-F238E27FC236}">
              <a16:creationId xmlns:a16="http://schemas.microsoft.com/office/drawing/2014/main" id="{005B3A76-EABE-45C6-8572-DE9F4891FB9A}"/>
            </a:ext>
          </a:extLst>
        </xdr:cNvPr>
        <xdr:cNvSpPr txBox="1"/>
      </xdr:nvSpPr>
      <xdr:spPr>
        <a:xfrm>
          <a:off x="6737427" y="6719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33</xdr:row>
      <xdr:rowOff>40611</xdr:rowOff>
    </xdr:from>
    <xdr:ext cx="534377" cy="259045"/>
    <xdr:sp macro="" textlink="">
      <xdr:nvSpPr>
        <xdr:cNvPr id="138" name="n_1mainValue【道路】&#10;一人当たり延長">
          <a:extLst>
            <a:ext uri="{FF2B5EF4-FFF2-40B4-BE49-F238E27FC236}">
              <a16:creationId xmlns:a16="http://schemas.microsoft.com/office/drawing/2014/main" id="{AE2D2EE1-2382-4D27-BBA2-A250F7A35281}"/>
            </a:ext>
          </a:extLst>
        </xdr:cNvPr>
        <xdr:cNvSpPr txBox="1"/>
      </xdr:nvSpPr>
      <xdr:spPr>
        <a:xfrm>
          <a:off x="9359411" y="5698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33</xdr:row>
      <xdr:rowOff>46555</xdr:rowOff>
    </xdr:from>
    <xdr:ext cx="534377" cy="259045"/>
    <xdr:sp macro="" textlink="">
      <xdr:nvSpPr>
        <xdr:cNvPr id="139" name="n_2mainValue【道路】&#10;一人当たり延長">
          <a:extLst>
            <a:ext uri="{FF2B5EF4-FFF2-40B4-BE49-F238E27FC236}">
              <a16:creationId xmlns:a16="http://schemas.microsoft.com/office/drawing/2014/main" id="{17601F50-F784-4801-9811-089CD698F80B}"/>
            </a:ext>
          </a:extLst>
        </xdr:cNvPr>
        <xdr:cNvSpPr txBox="1"/>
      </xdr:nvSpPr>
      <xdr:spPr>
        <a:xfrm>
          <a:off x="8483111" y="5704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33</xdr:row>
      <xdr:rowOff>49435</xdr:rowOff>
    </xdr:from>
    <xdr:ext cx="534377" cy="259045"/>
    <xdr:sp macro="" textlink="">
      <xdr:nvSpPr>
        <xdr:cNvPr id="140" name="n_3mainValue【道路】&#10;一人当たり延長">
          <a:extLst>
            <a:ext uri="{FF2B5EF4-FFF2-40B4-BE49-F238E27FC236}">
              <a16:creationId xmlns:a16="http://schemas.microsoft.com/office/drawing/2014/main" id="{481FB185-53D0-4ABC-9C4F-8E6EE1594144}"/>
            </a:ext>
          </a:extLst>
        </xdr:cNvPr>
        <xdr:cNvSpPr txBox="1"/>
      </xdr:nvSpPr>
      <xdr:spPr>
        <a:xfrm>
          <a:off x="7594111" y="5707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1" name="正方形/長方形 140">
          <a:extLst>
            <a:ext uri="{FF2B5EF4-FFF2-40B4-BE49-F238E27FC236}">
              <a16:creationId xmlns:a16="http://schemas.microsoft.com/office/drawing/2014/main" id="{C4E7455F-5327-4ADB-A6E5-68921D7683B7}"/>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2" name="正方形/長方形 141">
          <a:extLst>
            <a:ext uri="{FF2B5EF4-FFF2-40B4-BE49-F238E27FC236}">
              <a16:creationId xmlns:a16="http://schemas.microsoft.com/office/drawing/2014/main" id="{3EC36F1F-F642-4073-A758-0F5418C6AD2C}"/>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3" name="正方形/長方形 142">
          <a:extLst>
            <a:ext uri="{FF2B5EF4-FFF2-40B4-BE49-F238E27FC236}">
              <a16:creationId xmlns:a16="http://schemas.microsoft.com/office/drawing/2014/main" id="{B0C4D124-09D4-4C35-A6A4-79178B688F9A}"/>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4" name="正方形/長方形 143">
          <a:extLst>
            <a:ext uri="{FF2B5EF4-FFF2-40B4-BE49-F238E27FC236}">
              <a16:creationId xmlns:a16="http://schemas.microsoft.com/office/drawing/2014/main" id="{060821DA-E2EE-4D5A-98E0-956FB836A75D}"/>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5" name="正方形/長方形 144">
          <a:extLst>
            <a:ext uri="{FF2B5EF4-FFF2-40B4-BE49-F238E27FC236}">
              <a16:creationId xmlns:a16="http://schemas.microsoft.com/office/drawing/2014/main" id="{A50CBB66-59F1-4BF6-9876-0B6553759828}"/>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6" name="正方形/長方形 145">
          <a:extLst>
            <a:ext uri="{FF2B5EF4-FFF2-40B4-BE49-F238E27FC236}">
              <a16:creationId xmlns:a16="http://schemas.microsoft.com/office/drawing/2014/main" id="{E1BBCC59-0D5F-424D-A779-60C1F0485CD7}"/>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7" name="正方形/長方形 146">
          <a:extLst>
            <a:ext uri="{FF2B5EF4-FFF2-40B4-BE49-F238E27FC236}">
              <a16:creationId xmlns:a16="http://schemas.microsoft.com/office/drawing/2014/main" id="{B29E93A9-B187-4ECE-9D25-FD229F6B0B71}"/>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8" name="正方形/長方形 147">
          <a:extLst>
            <a:ext uri="{FF2B5EF4-FFF2-40B4-BE49-F238E27FC236}">
              <a16:creationId xmlns:a16="http://schemas.microsoft.com/office/drawing/2014/main" id="{722A3C56-7C20-4800-A4D8-62BD37487187}"/>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9" name="テキスト ボックス 148">
          <a:extLst>
            <a:ext uri="{FF2B5EF4-FFF2-40B4-BE49-F238E27FC236}">
              <a16:creationId xmlns:a16="http://schemas.microsoft.com/office/drawing/2014/main" id="{8525EA46-1F8F-497B-9B89-CB31C5AB94FF}"/>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0" name="直線コネクタ 149">
          <a:extLst>
            <a:ext uri="{FF2B5EF4-FFF2-40B4-BE49-F238E27FC236}">
              <a16:creationId xmlns:a16="http://schemas.microsoft.com/office/drawing/2014/main" id="{4066A5ED-67C7-4AA3-B6AF-EE482EE1F1B9}"/>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1" name="テキスト ボックス 150">
          <a:extLst>
            <a:ext uri="{FF2B5EF4-FFF2-40B4-BE49-F238E27FC236}">
              <a16:creationId xmlns:a16="http://schemas.microsoft.com/office/drawing/2014/main" id="{334370BF-68A7-4186-B864-DD244CF8EAEC}"/>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2" name="直線コネクタ 151">
          <a:extLst>
            <a:ext uri="{FF2B5EF4-FFF2-40B4-BE49-F238E27FC236}">
              <a16:creationId xmlns:a16="http://schemas.microsoft.com/office/drawing/2014/main" id="{FD316D6C-851E-4BEB-A746-A45CC39CF297}"/>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3" name="テキスト ボックス 152">
          <a:extLst>
            <a:ext uri="{FF2B5EF4-FFF2-40B4-BE49-F238E27FC236}">
              <a16:creationId xmlns:a16="http://schemas.microsoft.com/office/drawing/2014/main" id="{C57B751C-2432-484E-990F-37686600848B}"/>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4" name="直線コネクタ 153">
          <a:extLst>
            <a:ext uri="{FF2B5EF4-FFF2-40B4-BE49-F238E27FC236}">
              <a16:creationId xmlns:a16="http://schemas.microsoft.com/office/drawing/2014/main" id="{BD199B0F-CDF4-4059-80BD-D781A8D8BE6B}"/>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5" name="テキスト ボックス 154">
          <a:extLst>
            <a:ext uri="{FF2B5EF4-FFF2-40B4-BE49-F238E27FC236}">
              <a16:creationId xmlns:a16="http://schemas.microsoft.com/office/drawing/2014/main" id="{BA2CE9B5-5E16-4DD9-B2A5-C6CED3FDA786}"/>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6" name="直線コネクタ 155">
          <a:extLst>
            <a:ext uri="{FF2B5EF4-FFF2-40B4-BE49-F238E27FC236}">
              <a16:creationId xmlns:a16="http://schemas.microsoft.com/office/drawing/2014/main" id="{6B881C48-2C08-40D6-A694-3E41E64DC34B}"/>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7" name="テキスト ボックス 156">
          <a:extLst>
            <a:ext uri="{FF2B5EF4-FFF2-40B4-BE49-F238E27FC236}">
              <a16:creationId xmlns:a16="http://schemas.microsoft.com/office/drawing/2014/main" id="{06875278-33BE-433F-B643-BEF4BE3A8F3F}"/>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8" name="直線コネクタ 157">
          <a:extLst>
            <a:ext uri="{FF2B5EF4-FFF2-40B4-BE49-F238E27FC236}">
              <a16:creationId xmlns:a16="http://schemas.microsoft.com/office/drawing/2014/main" id="{52E95E34-38BC-4051-829E-B132DC0C71E7}"/>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9" name="テキスト ボックス 158">
          <a:extLst>
            <a:ext uri="{FF2B5EF4-FFF2-40B4-BE49-F238E27FC236}">
              <a16:creationId xmlns:a16="http://schemas.microsoft.com/office/drawing/2014/main" id="{239892FD-0DC7-47DC-9858-E9CAEAE1FB9A}"/>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0" name="直線コネクタ 159">
          <a:extLst>
            <a:ext uri="{FF2B5EF4-FFF2-40B4-BE49-F238E27FC236}">
              <a16:creationId xmlns:a16="http://schemas.microsoft.com/office/drawing/2014/main" id="{985FA32F-0034-493F-B432-8946F4DC5D45}"/>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1" name="テキスト ボックス 160">
          <a:extLst>
            <a:ext uri="{FF2B5EF4-FFF2-40B4-BE49-F238E27FC236}">
              <a16:creationId xmlns:a16="http://schemas.microsoft.com/office/drawing/2014/main" id="{98EA95AB-5DE5-417F-8E2B-1E172BA7B5E8}"/>
            </a:ext>
          </a:extLst>
        </xdr:cNvPr>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2" name="直線コネクタ 161">
          <a:extLst>
            <a:ext uri="{FF2B5EF4-FFF2-40B4-BE49-F238E27FC236}">
              <a16:creationId xmlns:a16="http://schemas.microsoft.com/office/drawing/2014/main" id="{67AE477A-EF85-4B24-BC98-11A86364EC76}"/>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3" name="【橋りょう・トンネル】&#10;有形固定資産減価償却率グラフ枠">
          <a:extLst>
            <a:ext uri="{FF2B5EF4-FFF2-40B4-BE49-F238E27FC236}">
              <a16:creationId xmlns:a16="http://schemas.microsoft.com/office/drawing/2014/main" id="{2A9FB7DA-A28B-45DA-9ABF-1861E603D33A}"/>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11430</xdr:rowOff>
    </xdr:from>
    <xdr:to>
      <xdr:col>24</xdr:col>
      <xdr:colOff>62865</xdr:colOff>
      <xdr:row>64</xdr:row>
      <xdr:rowOff>123825</xdr:rowOff>
    </xdr:to>
    <xdr:cxnSp macro="">
      <xdr:nvCxnSpPr>
        <xdr:cNvPr id="164" name="直線コネクタ 163">
          <a:extLst>
            <a:ext uri="{FF2B5EF4-FFF2-40B4-BE49-F238E27FC236}">
              <a16:creationId xmlns:a16="http://schemas.microsoft.com/office/drawing/2014/main" id="{BA67B8CA-E691-4666-968D-088E9E48156E}"/>
            </a:ext>
          </a:extLst>
        </xdr:cNvPr>
        <xdr:cNvCxnSpPr/>
      </xdr:nvCxnSpPr>
      <xdr:spPr>
        <a:xfrm flipV="1">
          <a:off x="4634865" y="9612630"/>
          <a:ext cx="0" cy="1483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127652</xdr:rowOff>
    </xdr:from>
    <xdr:ext cx="405111" cy="259045"/>
    <xdr:sp macro="" textlink="">
      <xdr:nvSpPr>
        <xdr:cNvPr id="165" name="【橋りょう・トンネル】&#10;有形固定資産減価償却率最小値テキスト">
          <a:extLst>
            <a:ext uri="{FF2B5EF4-FFF2-40B4-BE49-F238E27FC236}">
              <a16:creationId xmlns:a16="http://schemas.microsoft.com/office/drawing/2014/main" id="{69BC1A9E-2BBA-4053-BFBB-9E3F3E88544B}"/>
            </a:ext>
          </a:extLst>
        </xdr:cNvPr>
        <xdr:cNvSpPr txBox="1"/>
      </xdr:nvSpPr>
      <xdr:spPr>
        <a:xfrm>
          <a:off x="4673600" y="11100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123825</xdr:rowOff>
    </xdr:from>
    <xdr:to>
      <xdr:col>24</xdr:col>
      <xdr:colOff>152400</xdr:colOff>
      <xdr:row>64</xdr:row>
      <xdr:rowOff>123825</xdr:rowOff>
    </xdr:to>
    <xdr:cxnSp macro="">
      <xdr:nvCxnSpPr>
        <xdr:cNvPr id="166" name="直線コネクタ 165">
          <a:extLst>
            <a:ext uri="{FF2B5EF4-FFF2-40B4-BE49-F238E27FC236}">
              <a16:creationId xmlns:a16="http://schemas.microsoft.com/office/drawing/2014/main" id="{7424CB15-A7DD-481F-BCB3-03E1326C95BB}"/>
            </a:ext>
          </a:extLst>
        </xdr:cNvPr>
        <xdr:cNvCxnSpPr/>
      </xdr:nvCxnSpPr>
      <xdr:spPr>
        <a:xfrm>
          <a:off x="4546600" y="11096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129557</xdr:rowOff>
    </xdr:from>
    <xdr:ext cx="340478" cy="259045"/>
    <xdr:sp macro="" textlink="">
      <xdr:nvSpPr>
        <xdr:cNvPr id="167" name="【橋りょう・トンネル】&#10;有形固定資産減価償却率最大値テキスト">
          <a:extLst>
            <a:ext uri="{FF2B5EF4-FFF2-40B4-BE49-F238E27FC236}">
              <a16:creationId xmlns:a16="http://schemas.microsoft.com/office/drawing/2014/main" id="{D0E74613-80B0-4417-AF92-113CB96F44EF}"/>
            </a:ext>
          </a:extLst>
        </xdr:cNvPr>
        <xdr:cNvSpPr txBox="1"/>
      </xdr:nvSpPr>
      <xdr:spPr>
        <a:xfrm>
          <a:off x="4673600" y="93878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11430</xdr:rowOff>
    </xdr:from>
    <xdr:to>
      <xdr:col>24</xdr:col>
      <xdr:colOff>152400</xdr:colOff>
      <xdr:row>56</xdr:row>
      <xdr:rowOff>11430</xdr:rowOff>
    </xdr:to>
    <xdr:cxnSp macro="">
      <xdr:nvCxnSpPr>
        <xdr:cNvPr id="168" name="直線コネクタ 167">
          <a:extLst>
            <a:ext uri="{FF2B5EF4-FFF2-40B4-BE49-F238E27FC236}">
              <a16:creationId xmlns:a16="http://schemas.microsoft.com/office/drawing/2014/main" id="{1932A9C7-4AA3-4424-890B-824AD3C9D361}"/>
            </a:ext>
          </a:extLst>
        </xdr:cNvPr>
        <xdr:cNvCxnSpPr/>
      </xdr:nvCxnSpPr>
      <xdr:spPr>
        <a:xfrm>
          <a:off x="4546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135272</xdr:rowOff>
    </xdr:from>
    <xdr:ext cx="405111" cy="259045"/>
    <xdr:sp macro="" textlink="">
      <xdr:nvSpPr>
        <xdr:cNvPr id="169" name="【橋りょう・トンネル】&#10;有形固定資産減価償却率平均値テキスト">
          <a:extLst>
            <a:ext uri="{FF2B5EF4-FFF2-40B4-BE49-F238E27FC236}">
              <a16:creationId xmlns:a16="http://schemas.microsoft.com/office/drawing/2014/main" id="{F68DEFA1-5781-4FAF-B684-6C7C21D173B7}"/>
            </a:ext>
          </a:extLst>
        </xdr:cNvPr>
        <xdr:cNvSpPr txBox="1"/>
      </xdr:nvSpPr>
      <xdr:spPr>
        <a:xfrm>
          <a:off x="4673600" y="105937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156845</xdr:rowOff>
    </xdr:from>
    <xdr:to>
      <xdr:col>24</xdr:col>
      <xdr:colOff>114300</xdr:colOff>
      <xdr:row>62</xdr:row>
      <xdr:rowOff>86995</xdr:rowOff>
    </xdr:to>
    <xdr:sp macro="" textlink="">
      <xdr:nvSpPr>
        <xdr:cNvPr id="170" name="フローチャート: 判断 169">
          <a:extLst>
            <a:ext uri="{FF2B5EF4-FFF2-40B4-BE49-F238E27FC236}">
              <a16:creationId xmlns:a16="http://schemas.microsoft.com/office/drawing/2014/main" id="{902D5FD1-9E3F-4551-92EF-01F3FA7D80F6}"/>
            </a:ext>
          </a:extLst>
        </xdr:cNvPr>
        <xdr:cNvSpPr/>
      </xdr:nvSpPr>
      <xdr:spPr>
        <a:xfrm>
          <a:off x="4584700" y="1061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133985</xdr:rowOff>
    </xdr:from>
    <xdr:to>
      <xdr:col>20</xdr:col>
      <xdr:colOff>38100</xdr:colOff>
      <xdr:row>62</xdr:row>
      <xdr:rowOff>64135</xdr:rowOff>
    </xdr:to>
    <xdr:sp macro="" textlink="">
      <xdr:nvSpPr>
        <xdr:cNvPr id="171" name="フローチャート: 判断 170">
          <a:extLst>
            <a:ext uri="{FF2B5EF4-FFF2-40B4-BE49-F238E27FC236}">
              <a16:creationId xmlns:a16="http://schemas.microsoft.com/office/drawing/2014/main" id="{2D0E4BB4-712F-4937-8078-E7E00DC1F475}"/>
            </a:ext>
          </a:extLst>
        </xdr:cNvPr>
        <xdr:cNvSpPr/>
      </xdr:nvSpPr>
      <xdr:spPr>
        <a:xfrm>
          <a:off x="3746500" y="1059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107315</xdr:rowOff>
    </xdr:from>
    <xdr:to>
      <xdr:col>15</xdr:col>
      <xdr:colOff>101600</xdr:colOff>
      <xdr:row>62</xdr:row>
      <xdr:rowOff>37465</xdr:rowOff>
    </xdr:to>
    <xdr:sp macro="" textlink="">
      <xdr:nvSpPr>
        <xdr:cNvPr id="172" name="フローチャート: 判断 171">
          <a:extLst>
            <a:ext uri="{FF2B5EF4-FFF2-40B4-BE49-F238E27FC236}">
              <a16:creationId xmlns:a16="http://schemas.microsoft.com/office/drawing/2014/main" id="{D67F453E-C8CF-43B3-889A-7F0E4D8503AC}"/>
            </a:ext>
          </a:extLst>
        </xdr:cNvPr>
        <xdr:cNvSpPr/>
      </xdr:nvSpPr>
      <xdr:spPr>
        <a:xfrm>
          <a:off x="2857500" y="1056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31115</xdr:rowOff>
    </xdr:from>
    <xdr:to>
      <xdr:col>10</xdr:col>
      <xdr:colOff>165100</xdr:colOff>
      <xdr:row>60</xdr:row>
      <xdr:rowOff>132715</xdr:rowOff>
    </xdr:to>
    <xdr:sp macro="" textlink="">
      <xdr:nvSpPr>
        <xdr:cNvPr id="173" name="フローチャート: 判断 172">
          <a:extLst>
            <a:ext uri="{FF2B5EF4-FFF2-40B4-BE49-F238E27FC236}">
              <a16:creationId xmlns:a16="http://schemas.microsoft.com/office/drawing/2014/main" id="{CE0BAE85-964A-4C63-B8A7-67F49023C1E1}"/>
            </a:ext>
          </a:extLst>
        </xdr:cNvPr>
        <xdr:cNvSpPr/>
      </xdr:nvSpPr>
      <xdr:spPr>
        <a:xfrm>
          <a:off x="1968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50165</xdr:rowOff>
    </xdr:from>
    <xdr:to>
      <xdr:col>6</xdr:col>
      <xdr:colOff>38100</xdr:colOff>
      <xdr:row>61</xdr:row>
      <xdr:rowOff>151765</xdr:rowOff>
    </xdr:to>
    <xdr:sp macro="" textlink="">
      <xdr:nvSpPr>
        <xdr:cNvPr id="174" name="フローチャート: 判断 173">
          <a:extLst>
            <a:ext uri="{FF2B5EF4-FFF2-40B4-BE49-F238E27FC236}">
              <a16:creationId xmlns:a16="http://schemas.microsoft.com/office/drawing/2014/main" id="{30AE2C40-E87F-4FB5-AC73-E0154117AE66}"/>
            </a:ext>
          </a:extLst>
        </xdr:cNvPr>
        <xdr:cNvSpPr/>
      </xdr:nvSpPr>
      <xdr:spPr>
        <a:xfrm>
          <a:off x="1079500" y="1050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779DB581-246A-4671-A4FD-F41F373901D6}"/>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FEBD1DE3-4189-4CC0-9E60-CCE66633564C}"/>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86BBFE8C-1CF8-4FF7-83F3-7DCA92E5E6A8}"/>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6F4DC592-104C-41FC-8B19-296DBEE9BB9A}"/>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9853034A-8E85-4071-903F-E76DCF1DE975}"/>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160655</xdr:rowOff>
    </xdr:from>
    <xdr:to>
      <xdr:col>24</xdr:col>
      <xdr:colOff>114300</xdr:colOff>
      <xdr:row>61</xdr:row>
      <xdr:rowOff>90805</xdr:rowOff>
    </xdr:to>
    <xdr:sp macro="" textlink="">
      <xdr:nvSpPr>
        <xdr:cNvPr id="180" name="楕円 179">
          <a:extLst>
            <a:ext uri="{FF2B5EF4-FFF2-40B4-BE49-F238E27FC236}">
              <a16:creationId xmlns:a16="http://schemas.microsoft.com/office/drawing/2014/main" id="{1E2EDA31-B5AF-4BCB-9BC6-6BCEBE8E1FA3}"/>
            </a:ext>
          </a:extLst>
        </xdr:cNvPr>
        <xdr:cNvSpPr/>
      </xdr:nvSpPr>
      <xdr:spPr>
        <a:xfrm>
          <a:off x="4584700" y="1044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12082</xdr:rowOff>
    </xdr:from>
    <xdr:ext cx="405111" cy="259045"/>
    <xdr:sp macro="" textlink="">
      <xdr:nvSpPr>
        <xdr:cNvPr id="181" name="【橋りょう・トンネル】&#10;有形固定資産減価償却率該当値テキスト">
          <a:extLst>
            <a:ext uri="{FF2B5EF4-FFF2-40B4-BE49-F238E27FC236}">
              <a16:creationId xmlns:a16="http://schemas.microsoft.com/office/drawing/2014/main" id="{067913D0-8363-4F38-A0BC-01F7F8B5747C}"/>
            </a:ext>
          </a:extLst>
        </xdr:cNvPr>
        <xdr:cNvSpPr txBox="1"/>
      </xdr:nvSpPr>
      <xdr:spPr>
        <a:xfrm>
          <a:off x="4673600" y="10299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149225</xdr:rowOff>
    </xdr:from>
    <xdr:to>
      <xdr:col>20</xdr:col>
      <xdr:colOff>38100</xdr:colOff>
      <xdr:row>61</xdr:row>
      <xdr:rowOff>79375</xdr:rowOff>
    </xdr:to>
    <xdr:sp macro="" textlink="">
      <xdr:nvSpPr>
        <xdr:cNvPr id="182" name="楕円 181">
          <a:extLst>
            <a:ext uri="{FF2B5EF4-FFF2-40B4-BE49-F238E27FC236}">
              <a16:creationId xmlns:a16="http://schemas.microsoft.com/office/drawing/2014/main" id="{3BEDCC1E-C617-45E3-B6F9-7F6C96A40380}"/>
            </a:ext>
          </a:extLst>
        </xdr:cNvPr>
        <xdr:cNvSpPr/>
      </xdr:nvSpPr>
      <xdr:spPr>
        <a:xfrm>
          <a:off x="3746500" y="1043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28575</xdr:rowOff>
    </xdr:from>
    <xdr:to>
      <xdr:col>24</xdr:col>
      <xdr:colOff>63500</xdr:colOff>
      <xdr:row>61</xdr:row>
      <xdr:rowOff>40005</xdr:rowOff>
    </xdr:to>
    <xdr:cxnSp macro="">
      <xdr:nvCxnSpPr>
        <xdr:cNvPr id="183" name="直線コネクタ 182">
          <a:extLst>
            <a:ext uri="{FF2B5EF4-FFF2-40B4-BE49-F238E27FC236}">
              <a16:creationId xmlns:a16="http://schemas.microsoft.com/office/drawing/2014/main" id="{F0508307-9E5C-489C-8718-5D00E2B7C688}"/>
            </a:ext>
          </a:extLst>
        </xdr:cNvPr>
        <xdr:cNvCxnSpPr/>
      </xdr:nvCxnSpPr>
      <xdr:spPr>
        <a:xfrm>
          <a:off x="3797300" y="10487025"/>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128270</xdr:rowOff>
    </xdr:from>
    <xdr:to>
      <xdr:col>15</xdr:col>
      <xdr:colOff>101600</xdr:colOff>
      <xdr:row>61</xdr:row>
      <xdr:rowOff>58420</xdr:rowOff>
    </xdr:to>
    <xdr:sp macro="" textlink="">
      <xdr:nvSpPr>
        <xdr:cNvPr id="184" name="楕円 183">
          <a:extLst>
            <a:ext uri="{FF2B5EF4-FFF2-40B4-BE49-F238E27FC236}">
              <a16:creationId xmlns:a16="http://schemas.microsoft.com/office/drawing/2014/main" id="{14DAB3F1-035A-47E6-8B66-E12896A3EDE9}"/>
            </a:ext>
          </a:extLst>
        </xdr:cNvPr>
        <xdr:cNvSpPr/>
      </xdr:nvSpPr>
      <xdr:spPr>
        <a:xfrm>
          <a:off x="2857500" y="1041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7620</xdr:rowOff>
    </xdr:from>
    <xdr:to>
      <xdr:col>19</xdr:col>
      <xdr:colOff>177800</xdr:colOff>
      <xdr:row>61</xdr:row>
      <xdr:rowOff>28575</xdr:rowOff>
    </xdr:to>
    <xdr:cxnSp macro="">
      <xdr:nvCxnSpPr>
        <xdr:cNvPr id="185" name="直線コネクタ 184">
          <a:extLst>
            <a:ext uri="{FF2B5EF4-FFF2-40B4-BE49-F238E27FC236}">
              <a16:creationId xmlns:a16="http://schemas.microsoft.com/office/drawing/2014/main" id="{CBDCF518-7555-4306-B9BF-C33EBF9E8887}"/>
            </a:ext>
          </a:extLst>
        </xdr:cNvPr>
        <xdr:cNvCxnSpPr/>
      </xdr:nvCxnSpPr>
      <xdr:spPr>
        <a:xfrm>
          <a:off x="2908300" y="1046607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97790</xdr:rowOff>
    </xdr:from>
    <xdr:to>
      <xdr:col>10</xdr:col>
      <xdr:colOff>165100</xdr:colOff>
      <xdr:row>61</xdr:row>
      <xdr:rowOff>27940</xdr:rowOff>
    </xdr:to>
    <xdr:sp macro="" textlink="">
      <xdr:nvSpPr>
        <xdr:cNvPr id="186" name="楕円 185">
          <a:extLst>
            <a:ext uri="{FF2B5EF4-FFF2-40B4-BE49-F238E27FC236}">
              <a16:creationId xmlns:a16="http://schemas.microsoft.com/office/drawing/2014/main" id="{08CF67E9-DCAB-4C16-8D4A-29F046F9C291}"/>
            </a:ext>
          </a:extLst>
        </xdr:cNvPr>
        <xdr:cNvSpPr/>
      </xdr:nvSpPr>
      <xdr:spPr>
        <a:xfrm>
          <a:off x="1968500" y="1038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148590</xdr:rowOff>
    </xdr:from>
    <xdr:to>
      <xdr:col>15</xdr:col>
      <xdr:colOff>50800</xdr:colOff>
      <xdr:row>61</xdr:row>
      <xdr:rowOff>7620</xdr:rowOff>
    </xdr:to>
    <xdr:cxnSp macro="">
      <xdr:nvCxnSpPr>
        <xdr:cNvPr id="187" name="直線コネクタ 186">
          <a:extLst>
            <a:ext uri="{FF2B5EF4-FFF2-40B4-BE49-F238E27FC236}">
              <a16:creationId xmlns:a16="http://schemas.microsoft.com/office/drawing/2014/main" id="{CFAF1A28-43FC-48BF-BB6A-4BD5B84CF046}"/>
            </a:ext>
          </a:extLst>
        </xdr:cNvPr>
        <xdr:cNvCxnSpPr/>
      </xdr:nvCxnSpPr>
      <xdr:spPr>
        <a:xfrm>
          <a:off x="2019300" y="1043559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55262</xdr:rowOff>
    </xdr:from>
    <xdr:ext cx="405111" cy="259045"/>
    <xdr:sp macro="" textlink="">
      <xdr:nvSpPr>
        <xdr:cNvPr id="188" name="n_1aveValue【橋りょう・トンネル】&#10;有形固定資産減価償却率">
          <a:extLst>
            <a:ext uri="{FF2B5EF4-FFF2-40B4-BE49-F238E27FC236}">
              <a16:creationId xmlns:a16="http://schemas.microsoft.com/office/drawing/2014/main" id="{4E6ED528-2ABE-4287-92AF-9AEB02DCD4C2}"/>
            </a:ext>
          </a:extLst>
        </xdr:cNvPr>
        <xdr:cNvSpPr txBox="1"/>
      </xdr:nvSpPr>
      <xdr:spPr>
        <a:xfrm>
          <a:off x="3582044" y="10685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28592</xdr:rowOff>
    </xdr:from>
    <xdr:ext cx="405111" cy="259045"/>
    <xdr:sp macro="" textlink="">
      <xdr:nvSpPr>
        <xdr:cNvPr id="189" name="n_2aveValue【橋りょう・トンネル】&#10;有形固定資産減価償却率">
          <a:extLst>
            <a:ext uri="{FF2B5EF4-FFF2-40B4-BE49-F238E27FC236}">
              <a16:creationId xmlns:a16="http://schemas.microsoft.com/office/drawing/2014/main" id="{E24B89C9-93FC-46C4-83EB-3BAEFB9D3FD6}"/>
            </a:ext>
          </a:extLst>
        </xdr:cNvPr>
        <xdr:cNvSpPr txBox="1"/>
      </xdr:nvSpPr>
      <xdr:spPr>
        <a:xfrm>
          <a:off x="2705744" y="10658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149242</xdr:rowOff>
    </xdr:from>
    <xdr:ext cx="405111" cy="259045"/>
    <xdr:sp macro="" textlink="">
      <xdr:nvSpPr>
        <xdr:cNvPr id="190" name="n_3aveValue【橋りょう・トンネル】&#10;有形固定資産減価償却率">
          <a:extLst>
            <a:ext uri="{FF2B5EF4-FFF2-40B4-BE49-F238E27FC236}">
              <a16:creationId xmlns:a16="http://schemas.microsoft.com/office/drawing/2014/main" id="{25574401-6488-4332-B607-04A34A0C5B5F}"/>
            </a:ext>
          </a:extLst>
        </xdr:cNvPr>
        <xdr:cNvSpPr txBox="1"/>
      </xdr:nvSpPr>
      <xdr:spPr>
        <a:xfrm>
          <a:off x="1816744" y="1009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168292</xdr:rowOff>
    </xdr:from>
    <xdr:ext cx="405111" cy="259045"/>
    <xdr:sp macro="" textlink="">
      <xdr:nvSpPr>
        <xdr:cNvPr id="191" name="n_4aveValue【橋りょう・トンネル】&#10;有形固定資産減価償却率">
          <a:extLst>
            <a:ext uri="{FF2B5EF4-FFF2-40B4-BE49-F238E27FC236}">
              <a16:creationId xmlns:a16="http://schemas.microsoft.com/office/drawing/2014/main" id="{9960A620-2929-472E-87DB-3752C7461070}"/>
            </a:ext>
          </a:extLst>
        </xdr:cNvPr>
        <xdr:cNvSpPr txBox="1"/>
      </xdr:nvSpPr>
      <xdr:spPr>
        <a:xfrm>
          <a:off x="927744" y="10283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95902</xdr:rowOff>
    </xdr:from>
    <xdr:ext cx="405111" cy="259045"/>
    <xdr:sp macro="" textlink="">
      <xdr:nvSpPr>
        <xdr:cNvPr id="192" name="n_1mainValue【橋りょう・トンネル】&#10;有形固定資産減価償却率">
          <a:extLst>
            <a:ext uri="{FF2B5EF4-FFF2-40B4-BE49-F238E27FC236}">
              <a16:creationId xmlns:a16="http://schemas.microsoft.com/office/drawing/2014/main" id="{32A00C6F-CA6F-4ED7-ADD1-9B4E443746F4}"/>
            </a:ext>
          </a:extLst>
        </xdr:cNvPr>
        <xdr:cNvSpPr txBox="1"/>
      </xdr:nvSpPr>
      <xdr:spPr>
        <a:xfrm>
          <a:off x="3582044" y="10211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74947</xdr:rowOff>
    </xdr:from>
    <xdr:ext cx="405111" cy="259045"/>
    <xdr:sp macro="" textlink="">
      <xdr:nvSpPr>
        <xdr:cNvPr id="193" name="n_2mainValue【橋りょう・トンネル】&#10;有形固定資産減価償却率">
          <a:extLst>
            <a:ext uri="{FF2B5EF4-FFF2-40B4-BE49-F238E27FC236}">
              <a16:creationId xmlns:a16="http://schemas.microsoft.com/office/drawing/2014/main" id="{CB367C02-BAC9-4A9C-8CAB-D7D84CA9C760}"/>
            </a:ext>
          </a:extLst>
        </xdr:cNvPr>
        <xdr:cNvSpPr txBox="1"/>
      </xdr:nvSpPr>
      <xdr:spPr>
        <a:xfrm>
          <a:off x="2705744" y="10190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19067</xdr:rowOff>
    </xdr:from>
    <xdr:ext cx="405111" cy="259045"/>
    <xdr:sp macro="" textlink="">
      <xdr:nvSpPr>
        <xdr:cNvPr id="194" name="n_3mainValue【橋りょう・トンネル】&#10;有形固定資産減価償却率">
          <a:extLst>
            <a:ext uri="{FF2B5EF4-FFF2-40B4-BE49-F238E27FC236}">
              <a16:creationId xmlns:a16="http://schemas.microsoft.com/office/drawing/2014/main" id="{6F1A6F2A-F5A9-45CF-BDB3-859DC9C4B390}"/>
            </a:ext>
          </a:extLst>
        </xdr:cNvPr>
        <xdr:cNvSpPr txBox="1"/>
      </xdr:nvSpPr>
      <xdr:spPr>
        <a:xfrm>
          <a:off x="1816744" y="1047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5" name="正方形/長方形 194">
          <a:extLst>
            <a:ext uri="{FF2B5EF4-FFF2-40B4-BE49-F238E27FC236}">
              <a16:creationId xmlns:a16="http://schemas.microsoft.com/office/drawing/2014/main" id="{F9A8CA9E-BB8B-49E7-8526-70AA0597EF2D}"/>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6" name="正方形/長方形 195">
          <a:extLst>
            <a:ext uri="{FF2B5EF4-FFF2-40B4-BE49-F238E27FC236}">
              <a16:creationId xmlns:a16="http://schemas.microsoft.com/office/drawing/2014/main" id="{03564C73-2A3C-4C13-850F-B7B1EF48EB9C}"/>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7" name="正方形/長方形 196">
          <a:extLst>
            <a:ext uri="{FF2B5EF4-FFF2-40B4-BE49-F238E27FC236}">
              <a16:creationId xmlns:a16="http://schemas.microsoft.com/office/drawing/2014/main" id="{088AB9A2-0DF0-43A5-80C8-01AA2C10FE02}"/>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8" name="正方形/長方形 197">
          <a:extLst>
            <a:ext uri="{FF2B5EF4-FFF2-40B4-BE49-F238E27FC236}">
              <a16:creationId xmlns:a16="http://schemas.microsoft.com/office/drawing/2014/main" id="{5B30EF39-57CB-4A6F-A875-A00D601B8BE9}"/>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9" name="正方形/長方形 198">
          <a:extLst>
            <a:ext uri="{FF2B5EF4-FFF2-40B4-BE49-F238E27FC236}">
              <a16:creationId xmlns:a16="http://schemas.microsoft.com/office/drawing/2014/main" id="{88D08A3D-B8D3-4D91-BCAA-D359B658D10D}"/>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0" name="正方形/長方形 199">
          <a:extLst>
            <a:ext uri="{FF2B5EF4-FFF2-40B4-BE49-F238E27FC236}">
              <a16:creationId xmlns:a16="http://schemas.microsoft.com/office/drawing/2014/main" id="{B7560E98-D4C0-482C-8FDE-AEC16CBB53B7}"/>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1" name="正方形/長方形 200">
          <a:extLst>
            <a:ext uri="{FF2B5EF4-FFF2-40B4-BE49-F238E27FC236}">
              <a16:creationId xmlns:a16="http://schemas.microsoft.com/office/drawing/2014/main" id="{B22E2F1F-E6C2-4F76-A1FA-7E4DBA43B9DD}"/>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2" name="正方形/長方形 201">
          <a:extLst>
            <a:ext uri="{FF2B5EF4-FFF2-40B4-BE49-F238E27FC236}">
              <a16:creationId xmlns:a16="http://schemas.microsoft.com/office/drawing/2014/main" id="{9C22571D-8A00-4725-B96A-F4E5A0F390E3}"/>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3" name="テキスト ボックス 202">
          <a:extLst>
            <a:ext uri="{FF2B5EF4-FFF2-40B4-BE49-F238E27FC236}">
              <a16:creationId xmlns:a16="http://schemas.microsoft.com/office/drawing/2014/main" id="{CB1428F0-32B1-40BC-A23B-C712F922811A}"/>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4" name="直線コネクタ 203">
          <a:extLst>
            <a:ext uri="{FF2B5EF4-FFF2-40B4-BE49-F238E27FC236}">
              <a16:creationId xmlns:a16="http://schemas.microsoft.com/office/drawing/2014/main" id="{229C2E52-388B-43DF-A5CF-108D511564E5}"/>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205" name="直線コネクタ 204">
          <a:extLst>
            <a:ext uri="{FF2B5EF4-FFF2-40B4-BE49-F238E27FC236}">
              <a16:creationId xmlns:a16="http://schemas.microsoft.com/office/drawing/2014/main" id="{3332125F-D949-4F24-9100-4B3EB222F0DA}"/>
            </a:ext>
          </a:extLst>
        </xdr:cNvPr>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62</xdr:row>
      <xdr:rowOff>86377</xdr:rowOff>
    </xdr:from>
    <xdr:ext cx="248786" cy="259045"/>
    <xdr:sp macro="" textlink="">
      <xdr:nvSpPr>
        <xdr:cNvPr id="206" name="テキスト ボックス 205">
          <a:extLst>
            <a:ext uri="{FF2B5EF4-FFF2-40B4-BE49-F238E27FC236}">
              <a16:creationId xmlns:a16="http://schemas.microsoft.com/office/drawing/2014/main" id="{4ADFDC07-3D85-4ACB-B462-5332CF85E658}"/>
            </a:ext>
          </a:extLst>
        </xdr:cNvPr>
        <xdr:cNvSpPr txBox="1"/>
      </xdr:nvSpPr>
      <xdr:spPr>
        <a:xfrm>
          <a:off x="6355214" y="1071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7" name="直線コネクタ 206">
          <a:extLst>
            <a:ext uri="{FF2B5EF4-FFF2-40B4-BE49-F238E27FC236}">
              <a16:creationId xmlns:a16="http://schemas.microsoft.com/office/drawing/2014/main" id="{479DA524-F335-4492-9735-25A6CED7DCD1}"/>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08" name="テキスト ボックス 207">
          <a:extLst>
            <a:ext uri="{FF2B5EF4-FFF2-40B4-BE49-F238E27FC236}">
              <a16:creationId xmlns:a16="http://schemas.microsoft.com/office/drawing/2014/main" id="{52784A03-BAD4-455E-BD18-EB35150988DB}"/>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09" name="直線コネクタ 208">
          <a:extLst>
            <a:ext uri="{FF2B5EF4-FFF2-40B4-BE49-F238E27FC236}">
              <a16:creationId xmlns:a16="http://schemas.microsoft.com/office/drawing/2014/main" id="{02DE72A6-FCED-4AAA-BEB7-63AFCDFA1B9F}"/>
            </a:ext>
          </a:extLst>
        </xdr:cNvPr>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143527</xdr:rowOff>
    </xdr:from>
    <xdr:ext cx="595419" cy="259045"/>
    <xdr:sp macro="" textlink="">
      <xdr:nvSpPr>
        <xdr:cNvPr id="210" name="テキスト ボックス 209">
          <a:extLst>
            <a:ext uri="{FF2B5EF4-FFF2-40B4-BE49-F238E27FC236}">
              <a16:creationId xmlns:a16="http://schemas.microsoft.com/office/drawing/2014/main" id="{A2DC0F5D-F93D-4D34-9CE9-1D1147E0C2EF}"/>
            </a:ext>
          </a:extLst>
        </xdr:cNvPr>
        <xdr:cNvSpPr txBox="1"/>
      </xdr:nvSpPr>
      <xdr:spPr>
        <a:xfrm>
          <a:off x="6008581" y="957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1" name="直線コネクタ 210">
          <a:extLst>
            <a:ext uri="{FF2B5EF4-FFF2-40B4-BE49-F238E27FC236}">
              <a16:creationId xmlns:a16="http://schemas.microsoft.com/office/drawing/2014/main" id="{B6C93A90-29C8-47AD-A0FA-A92CB5BA32F9}"/>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12" name="テキスト ボックス 211">
          <a:extLst>
            <a:ext uri="{FF2B5EF4-FFF2-40B4-BE49-F238E27FC236}">
              <a16:creationId xmlns:a16="http://schemas.microsoft.com/office/drawing/2014/main" id="{8DEA73BC-7486-43AC-AFF9-C561CBB810B3}"/>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3" name="【橋りょう・トンネル】&#10;一人当たり有形固定資産（償却資産）額グラフ枠">
          <a:extLst>
            <a:ext uri="{FF2B5EF4-FFF2-40B4-BE49-F238E27FC236}">
              <a16:creationId xmlns:a16="http://schemas.microsoft.com/office/drawing/2014/main" id="{5DA7BCBC-FFCC-4EA2-A29D-878CD5E2830C}"/>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43794</xdr:rowOff>
    </xdr:from>
    <xdr:to>
      <xdr:col>54</xdr:col>
      <xdr:colOff>189865</xdr:colOff>
      <xdr:row>63</xdr:row>
      <xdr:rowOff>52584</xdr:rowOff>
    </xdr:to>
    <xdr:cxnSp macro="">
      <xdr:nvCxnSpPr>
        <xdr:cNvPr id="214" name="直線コネクタ 213">
          <a:extLst>
            <a:ext uri="{FF2B5EF4-FFF2-40B4-BE49-F238E27FC236}">
              <a16:creationId xmlns:a16="http://schemas.microsoft.com/office/drawing/2014/main" id="{5166F3B8-572E-45AA-A217-290342720FF1}"/>
            </a:ext>
          </a:extLst>
        </xdr:cNvPr>
        <xdr:cNvCxnSpPr/>
      </xdr:nvCxnSpPr>
      <xdr:spPr>
        <a:xfrm flipV="1">
          <a:off x="10476865" y="9644994"/>
          <a:ext cx="0" cy="1208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56411</xdr:rowOff>
    </xdr:from>
    <xdr:ext cx="378565" cy="259045"/>
    <xdr:sp macro="" textlink="">
      <xdr:nvSpPr>
        <xdr:cNvPr id="215" name="【橋りょう・トンネル】&#10;一人当たり有形固定資産（償却資産）額最小値テキスト">
          <a:extLst>
            <a:ext uri="{FF2B5EF4-FFF2-40B4-BE49-F238E27FC236}">
              <a16:creationId xmlns:a16="http://schemas.microsoft.com/office/drawing/2014/main" id="{9B778D99-4006-4B90-8C1D-D370A42C9DEC}"/>
            </a:ext>
          </a:extLst>
        </xdr:cNvPr>
        <xdr:cNvSpPr txBox="1"/>
      </xdr:nvSpPr>
      <xdr:spPr>
        <a:xfrm>
          <a:off x="10515600" y="108577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52584</xdr:rowOff>
    </xdr:from>
    <xdr:to>
      <xdr:col>55</xdr:col>
      <xdr:colOff>88900</xdr:colOff>
      <xdr:row>63</xdr:row>
      <xdr:rowOff>52584</xdr:rowOff>
    </xdr:to>
    <xdr:cxnSp macro="">
      <xdr:nvCxnSpPr>
        <xdr:cNvPr id="216" name="直線コネクタ 215">
          <a:extLst>
            <a:ext uri="{FF2B5EF4-FFF2-40B4-BE49-F238E27FC236}">
              <a16:creationId xmlns:a16="http://schemas.microsoft.com/office/drawing/2014/main" id="{B2FAD733-619F-46DF-96A0-3E6F7B71729C}"/>
            </a:ext>
          </a:extLst>
        </xdr:cNvPr>
        <xdr:cNvCxnSpPr/>
      </xdr:nvCxnSpPr>
      <xdr:spPr>
        <a:xfrm>
          <a:off x="10388600" y="10853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161921</xdr:rowOff>
    </xdr:from>
    <xdr:ext cx="599010" cy="259045"/>
    <xdr:sp macro="" textlink="">
      <xdr:nvSpPr>
        <xdr:cNvPr id="217" name="【橋りょう・トンネル】&#10;一人当たり有形固定資産（償却資産）額最大値テキスト">
          <a:extLst>
            <a:ext uri="{FF2B5EF4-FFF2-40B4-BE49-F238E27FC236}">
              <a16:creationId xmlns:a16="http://schemas.microsoft.com/office/drawing/2014/main" id="{DADE5319-777F-445E-ABBF-1BB07B7F0C26}"/>
            </a:ext>
          </a:extLst>
        </xdr:cNvPr>
        <xdr:cNvSpPr txBox="1"/>
      </xdr:nvSpPr>
      <xdr:spPr>
        <a:xfrm>
          <a:off x="10515600" y="9420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43794</xdr:rowOff>
    </xdr:from>
    <xdr:to>
      <xdr:col>55</xdr:col>
      <xdr:colOff>88900</xdr:colOff>
      <xdr:row>56</xdr:row>
      <xdr:rowOff>43794</xdr:rowOff>
    </xdr:to>
    <xdr:cxnSp macro="">
      <xdr:nvCxnSpPr>
        <xdr:cNvPr id="218" name="直線コネクタ 217">
          <a:extLst>
            <a:ext uri="{FF2B5EF4-FFF2-40B4-BE49-F238E27FC236}">
              <a16:creationId xmlns:a16="http://schemas.microsoft.com/office/drawing/2014/main" id="{B2517CDB-1202-477F-BAE1-F1FA7BE219F2}"/>
            </a:ext>
          </a:extLst>
        </xdr:cNvPr>
        <xdr:cNvCxnSpPr/>
      </xdr:nvCxnSpPr>
      <xdr:spPr>
        <a:xfrm>
          <a:off x="10388600" y="9644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14615</xdr:rowOff>
    </xdr:from>
    <xdr:ext cx="534377" cy="259045"/>
    <xdr:sp macro="" textlink="">
      <xdr:nvSpPr>
        <xdr:cNvPr id="219" name="【橋りょう・トンネル】&#10;一人当たり有形固定資産（償却資産）額平均値テキスト">
          <a:extLst>
            <a:ext uri="{FF2B5EF4-FFF2-40B4-BE49-F238E27FC236}">
              <a16:creationId xmlns:a16="http://schemas.microsoft.com/office/drawing/2014/main" id="{1C052629-C22F-4922-9E4B-8AE2A5281FBF}"/>
            </a:ext>
          </a:extLst>
        </xdr:cNvPr>
        <xdr:cNvSpPr txBox="1"/>
      </xdr:nvSpPr>
      <xdr:spPr>
        <a:xfrm>
          <a:off x="10515600" y="103016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36188</xdr:rowOff>
    </xdr:from>
    <xdr:to>
      <xdr:col>55</xdr:col>
      <xdr:colOff>50800</xdr:colOff>
      <xdr:row>60</xdr:row>
      <xdr:rowOff>137788</xdr:rowOff>
    </xdr:to>
    <xdr:sp macro="" textlink="">
      <xdr:nvSpPr>
        <xdr:cNvPr id="220" name="フローチャート: 判断 219">
          <a:extLst>
            <a:ext uri="{FF2B5EF4-FFF2-40B4-BE49-F238E27FC236}">
              <a16:creationId xmlns:a16="http://schemas.microsoft.com/office/drawing/2014/main" id="{A255A3FA-9C5B-42B9-8A70-F800B1576326}"/>
            </a:ext>
          </a:extLst>
        </xdr:cNvPr>
        <xdr:cNvSpPr/>
      </xdr:nvSpPr>
      <xdr:spPr>
        <a:xfrm>
          <a:off x="10426700" y="10323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49967</xdr:rowOff>
    </xdr:from>
    <xdr:to>
      <xdr:col>50</xdr:col>
      <xdr:colOff>165100</xdr:colOff>
      <xdr:row>60</xdr:row>
      <xdr:rowOff>151567</xdr:rowOff>
    </xdr:to>
    <xdr:sp macro="" textlink="">
      <xdr:nvSpPr>
        <xdr:cNvPr id="221" name="フローチャート: 判断 220">
          <a:extLst>
            <a:ext uri="{FF2B5EF4-FFF2-40B4-BE49-F238E27FC236}">
              <a16:creationId xmlns:a16="http://schemas.microsoft.com/office/drawing/2014/main" id="{5406A178-EF6F-49E1-911F-BDB29B96A4EE}"/>
            </a:ext>
          </a:extLst>
        </xdr:cNvPr>
        <xdr:cNvSpPr/>
      </xdr:nvSpPr>
      <xdr:spPr>
        <a:xfrm>
          <a:off x="9588500" y="1033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50441</xdr:rowOff>
    </xdr:from>
    <xdr:to>
      <xdr:col>46</xdr:col>
      <xdr:colOff>38100</xdr:colOff>
      <xdr:row>60</xdr:row>
      <xdr:rowOff>152041</xdr:rowOff>
    </xdr:to>
    <xdr:sp macro="" textlink="">
      <xdr:nvSpPr>
        <xdr:cNvPr id="222" name="フローチャート: 判断 221">
          <a:extLst>
            <a:ext uri="{FF2B5EF4-FFF2-40B4-BE49-F238E27FC236}">
              <a16:creationId xmlns:a16="http://schemas.microsoft.com/office/drawing/2014/main" id="{F6F9E563-4219-415F-A105-0E8EBD01B77D}"/>
            </a:ext>
          </a:extLst>
        </xdr:cNvPr>
        <xdr:cNvSpPr/>
      </xdr:nvSpPr>
      <xdr:spPr>
        <a:xfrm>
          <a:off x="8699500" y="10337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59</xdr:row>
      <xdr:rowOff>137978</xdr:rowOff>
    </xdr:from>
    <xdr:to>
      <xdr:col>41</xdr:col>
      <xdr:colOff>101600</xdr:colOff>
      <xdr:row>60</xdr:row>
      <xdr:rowOff>68128</xdr:rowOff>
    </xdr:to>
    <xdr:sp macro="" textlink="">
      <xdr:nvSpPr>
        <xdr:cNvPr id="223" name="フローチャート: 判断 222">
          <a:extLst>
            <a:ext uri="{FF2B5EF4-FFF2-40B4-BE49-F238E27FC236}">
              <a16:creationId xmlns:a16="http://schemas.microsoft.com/office/drawing/2014/main" id="{3E2C7EAC-E6CB-4388-A962-E2978E955F22}"/>
            </a:ext>
          </a:extLst>
        </xdr:cNvPr>
        <xdr:cNvSpPr/>
      </xdr:nvSpPr>
      <xdr:spPr>
        <a:xfrm>
          <a:off x="7810500" y="1025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81119</xdr:rowOff>
    </xdr:from>
    <xdr:to>
      <xdr:col>36</xdr:col>
      <xdr:colOff>165100</xdr:colOff>
      <xdr:row>61</xdr:row>
      <xdr:rowOff>11269</xdr:rowOff>
    </xdr:to>
    <xdr:sp macro="" textlink="">
      <xdr:nvSpPr>
        <xdr:cNvPr id="224" name="フローチャート: 判断 223">
          <a:extLst>
            <a:ext uri="{FF2B5EF4-FFF2-40B4-BE49-F238E27FC236}">
              <a16:creationId xmlns:a16="http://schemas.microsoft.com/office/drawing/2014/main" id="{77BB6FAA-E0CB-4AA9-81CF-016D71810199}"/>
            </a:ext>
          </a:extLst>
        </xdr:cNvPr>
        <xdr:cNvSpPr/>
      </xdr:nvSpPr>
      <xdr:spPr>
        <a:xfrm>
          <a:off x="6921500" y="10368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F608A520-A5F4-4308-84B9-D1B62DC680EF}"/>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id="{74C32F64-70B6-4B20-A0B3-F220E5C7AA3E}"/>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775B3995-5066-43CC-9914-5E9E08E45D1D}"/>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8" name="テキスト ボックス 227">
          <a:extLst>
            <a:ext uri="{FF2B5EF4-FFF2-40B4-BE49-F238E27FC236}">
              <a16:creationId xmlns:a16="http://schemas.microsoft.com/office/drawing/2014/main" id="{80EDF84E-C769-47E4-A57E-56805197E24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9" name="テキスト ボックス 228">
          <a:extLst>
            <a:ext uri="{FF2B5EF4-FFF2-40B4-BE49-F238E27FC236}">
              <a16:creationId xmlns:a16="http://schemas.microsoft.com/office/drawing/2014/main" id="{6C4F1889-A8C8-4360-8FAF-0B0C04CB070E}"/>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169199</xdr:rowOff>
    </xdr:from>
    <xdr:to>
      <xdr:col>55</xdr:col>
      <xdr:colOff>50800</xdr:colOff>
      <xdr:row>59</xdr:row>
      <xdr:rowOff>99349</xdr:rowOff>
    </xdr:to>
    <xdr:sp macro="" textlink="">
      <xdr:nvSpPr>
        <xdr:cNvPr id="230" name="楕円 229">
          <a:extLst>
            <a:ext uri="{FF2B5EF4-FFF2-40B4-BE49-F238E27FC236}">
              <a16:creationId xmlns:a16="http://schemas.microsoft.com/office/drawing/2014/main" id="{DCFCB83D-739A-4C4E-9272-F1FCC4F7F54B}"/>
            </a:ext>
          </a:extLst>
        </xdr:cNvPr>
        <xdr:cNvSpPr/>
      </xdr:nvSpPr>
      <xdr:spPr>
        <a:xfrm>
          <a:off x="10426700" y="10113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20626</xdr:rowOff>
    </xdr:from>
    <xdr:ext cx="599010" cy="259045"/>
    <xdr:sp macro="" textlink="">
      <xdr:nvSpPr>
        <xdr:cNvPr id="231" name="【橋りょう・トンネル】&#10;一人当たり有形固定資産（償却資産）額該当値テキスト">
          <a:extLst>
            <a:ext uri="{FF2B5EF4-FFF2-40B4-BE49-F238E27FC236}">
              <a16:creationId xmlns:a16="http://schemas.microsoft.com/office/drawing/2014/main" id="{37512566-DF71-49A4-99C6-7C1DD222660C}"/>
            </a:ext>
          </a:extLst>
        </xdr:cNvPr>
        <xdr:cNvSpPr txBox="1"/>
      </xdr:nvSpPr>
      <xdr:spPr>
        <a:xfrm>
          <a:off x="10515600" y="9964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16032</xdr:rowOff>
    </xdr:from>
    <xdr:to>
      <xdr:col>50</xdr:col>
      <xdr:colOff>165100</xdr:colOff>
      <xdr:row>59</xdr:row>
      <xdr:rowOff>117632</xdr:rowOff>
    </xdr:to>
    <xdr:sp macro="" textlink="">
      <xdr:nvSpPr>
        <xdr:cNvPr id="232" name="楕円 231">
          <a:extLst>
            <a:ext uri="{FF2B5EF4-FFF2-40B4-BE49-F238E27FC236}">
              <a16:creationId xmlns:a16="http://schemas.microsoft.com/office/drawing/2014/main" id="{07B982B6-A247-4FE4-8AD6-C3EDD23F1236}"/>
            </a:ext>
          </a:extLst>
        </xdr:cNvPr>
        <xdr:cNvSpPr/>
      </xdr:nvSpPr>
      <xdr:spPr>
        <a:xfrm>
          <a:off x="9588500" y="10131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48549</xdr:rowOff>
    </xdr:from>
    <xdr:to>
      <xdr:col>55</xdr:col>
      <xdr:colOff>0</xdr:colOff>
      <xdr:row>59</xdr:row>
      <xdr:rowOff>66832</xdr:rowOff>
    </xdr:to>
    <xdr:cxnSp macro="">
      <xdr:nvCxnSpPr>
        <xdr:cNvPr id="233" name="直線コネクタ 232">
          <a:extLst>
            <a:ext uri="{FF2B5EF4-FFF2-40B4-BE49-F238E27FC236}">
              <a16:creationId xmlns:a16="http://schemas.microsoft.com/office/drawing/2014/main" id="{B0EF1BEF-ED54-4C2A-83A2-03D5A420FB61}"/>
            </a:ext>
          </a:extLst>
        </xdr:cNvPr>
        <xdr:cNvCxnSpPr/>
      </xdr:nvCxnSpPr>
      <xdr:spPr>
        <a:xfrm flipV="1">
          <a:off x="9639300" y="10164099"/>
          <a:ext cx="838200" cy="18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27484</xdr:rowOff>
    </xdr:from>
    <xdr:to>
      <xdr:col>46</xdr:col>
      <xdr:colOff>38100</xdr:colOff>
      <xdr:row>59</xdr:row>
      <xdr:rowOff>129084</xdr:rowOff>
    </xdr:to>
    <xdr:sp macro="" textlink="">
      <xdr:nvSpPr>
        <xdr:cNvPr id="234" name="楕円 233">
          <a:extLst>
            <a:ext uri="{FF2B5EF4-FFF2-40B4-BE49-F238E27FC236}">
              <a16:creationId xmlns:a16="http://schemas.microsoft.com/office/drawing/2014/main" id="{6651134F-5886-4663-8436-FE4186BAE70B}"/>
            </a:ext>
          </a:extLst>
        </xdr:cNvPr>
        <xdr:cNvSpPr/>
      </xdr:nvSpPr>
      <xdr:spPr>
        <a:xfrm>
          <a:off x="8699500" y="10143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66832</xdr:rowOff>
    </xdr:from>
    <xdr:to>
      <xdr:col>50</xdr:col>
      <xdr:colOff>114300</xdr:colOff>
      <xdr:row>59</xdr:row>
      <xdr:rowOff>78284</xdr:rowOff>
    </xdr:to>
    <xdr:cxnSp macro="">
      <xdr:nvCxnSpPr>
        <xdr:cNvPr id="235" name="直線コネクタ 234">
          <a:extLst>
            <a:ext uri="{FF2B5EF4-FFF2-40B4-BE49-F238E27FC236}">
              <a16:creationId xmlns:a16="http://schemas.microsoft.com/office/drawing/2014/main" id="{A23A7AF6-DD97-4BD9-9BD2-F8F47DAD72C6}"/>
            </a:ext>
          </a:extLst>
        </xdr:cNvPr>
        <xdr:cNvCxnSpPr/>
      </xdr:nvCxnSpPr>
      <xdr:spPr>
        <a:xfrm flipV="1">
          <a:off x="8750300" y="10182382"/>
          <a:ext cx="889000" cy="11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29210</xdr:rowOff>
    </xdr:from>
    <xdr:to>
      <xdr:col>41</xdr:col>
      <xdr:colOff>101600</xdr:colOff>
      <xdr:row>59</xdr:row>
      <xdr:rowOff>130810</xdr:rowOff>
    </xdr:to>
    <xdr:sp macro="" textlink="">
      <xdr:nvSpPr>
        <xdr:cNvPr id="236" name="楕円 235">
          <a:extLst>
            <a:ext uri="{FF2B5EF4-FFF2-40B4-BE49-F238E27FC236}">
              <a16:creationId xmlns:a16="http://schemas.microsoft.com/office/drawing/2014/main" id="{954DFAC5-F77F-48B6-94A4-0FDE98733252}"/>
            </a:ext>
          </a:extLst>
        </xdr:cNvPr>
        <xdr:cNvSpPr/>
      </xdr:nvSpPr>
      <xdr:spPr>
        <a:xfrm>
          <a:off x="7810500" y="1014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59</xdr:row>
      <xdr:rowOff>78284</xdr:rowOff>
    </xdr:from>
    <xdr:to>
      <xdr:col>45</xdr:col>
      <xdr:colOff>177800</xdr:colOff>
      <xdr:row>59</xdr:row>
      <xdr:rowOff>80010</xdr:rowOff>
    </xdr:to>
    <xdr:cxnSp macro="">
      <xdr:nvCxnSpPr>
        <xdr:cNvPr id="237" name="直線コネクタ 236">
          <a:extLst>
            <a:ext uri="{FF2B5EF4-FFF2-40B4-BE49-F238E27FC236}">
              <a16:creationId xmlns:a16="http://schemas.microsoft.com/office/drawing/2014/main" id="{EBC62EB8-84DB-4F3C-ADAD-0557E6575509}"/>
            </a:ext>
          </a:extLst>
        </xdr:cNvPr>
        <xdr:cNvCxnSpPr/>
      </xdr:nvCxnSpPr>
      <xdr:spPr>
        <a:xfrm flipV="1">
          <a:off x="7861300" y="10193834"/>
          <a:ext cx="889000" cy="1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60</xdr:row>
      <xdr:rowOff>142694</xdr:rowOff>
    </xdr:from>
    <xdr:ext cx="534377" cy="259045"/>
    <xdr:sp macro="" textlink="">
      <xdr:nvSpPr>
        <xdr:cNvPr id="238" name="n_1aveValue【橋りょう・トンネル】&#10;一人当たり有形固定資産（償却資産）額">
          <a:extLst>
            <a:ext uri="{FF2B5EF4-FFF2-40B4-BE49-F238E27FC236}">
              <a16:creationId xmlns:a16="http://schemas.microsoft.com/office/drawing/2014/main" id="{2CFC4FEA-8853-433F-8F45-4831ACEA14F2}"/>
            </a:ext>
          </a:extLst>
        </xdr:cNvPr>
        <xdr:cNvSpPr txBox="1"/>
      </xdr:nvSpPr>
      <xdr:spPr>
        <a:xfrm>
          <a:off x="9359411" y="10429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143168</xdr:rowOff>
    </xdr:from>
    <xdr:ext cx="534377" cy="259045"/>
    <xdr:sp macro="" textlink="">
      <xdr:nvSpPr>
        <xdr:cNvPr id="239" name="n_2aveValue【橋りょう・トンネル】&#10;一人当たり有形固定資産（償却資産）額">
          <a:extLst>
            <a:ext uri="{FF2B5EF4-FFF2-40B4-BE49-F238E27FC236}">
              <a16:creationId xmlns:a16="http://schemas.microsoft.com/office/drawing/2014/main" id="{F81271BB-21C5-4171-8D36-2A4ED775C3FA}"/>
            </a:ext>
          </a:extLst>
        </xdr:cNvPr>
        <xdr:cNvSpPr txBox="1"/>
      </xdr:nvSpPr>
      <xdr:spPr>
        <a:xfrm>
          <a:off x="8483111" y="10430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60</xdr:row>
      <xdr:rowOff>59255</xdr:rowOff>
    </xdr:from>
    <xdr:ext cx="534377" cy="259045"/>
    <xdr:sp macro="" textlink="">
      <xdr:nvSpPr>
        <xdr:cNvPr id="240" name="n_3aveValue【橋りょう・トンネル】&#10;一人当たり有形固定資産（償却資産）額">
          <a:extLst>
            <a:ext uri="{FF2B5EF4-FFF2-40B4-BE49-F238E27FC236}">
              <a16:creationId xmlns:a16="http://schemas.microsoft.com/office/drawing/2014/main" id="{23AE9E99-648A-4896-9FCB-17B1EE587C4F}"/>
            </a:ext>
          </a:extLst>
        </xdr:cNvPr>
        <xdr:cNvSpPr txBox="1"/>
      </xdr:nvSpPr>
      <xdr:spPr>
        <a:xfrm>
          <a:off x="7594111" y="10346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59</xdr:row>
      <xdr:rowOff>27796</xdr:rowOff>
    </xdr:from>
    <xdr:ext cx="534377" cy="259045"/>
    <xdr:sp macro="" textlink="">
      <xdr:nvSpPr>
        <xdr:cNvPr id="241" name="n_4aveValue【橋りょう・トンネル】&#10;一人当たり有形固定資産（償却資産）額">
          <a:extLst>
            <a:ext uri="{FF2B5EF4-FFF2-40B4-BE49-F238E27FC236}">
              <a16:creationId xmlns:a16="http://schemas.microsoft.com/office/drawing/2014/main" id="{430D2A30-495B-464C-BC44-4765B656F1F9}"/>
            </a:ext>
          </a:extLst>
        </xdr:cNvPr>
        <xdr:cNvSpPr txBox="1"/>
      </xdr:nvSpPr>
      <xdr:spPr>
        <a:xfrm>
          <a:off x="6705111" y="10143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57</xdr:row>
      <xdr:rowOff>134159</xdr:rowOff>
    </xdr:from>
    <xdr:ext cx="599010" cy="259045"/>
    <xdr:sp macro="" textlink="">
      <xdr:nvSpPr>
        <xdr:cNvPr id="242" name="n_1mainValue【橋りょう・トンネル】&#10;一人当たり有形固定資産（償却資産）額">
          <a:extLst>
            <a:ext uri="{FF2B5EF4-FFF2-40B4-BE49-F238E27FC236}">
              <a16:creationId xmlns:a16="http://schemas.microsoft.com/office/drawing/2014/main" id="{FA5D0E46-9D9F-45D6-891E-EE0135C97AEA}"/>
            </a:ext>
          </a:extLst>
        </xdr:cNvPr>
        <xdr:cNvSpPr txBox="1"/>
      </xdr:nvSpPr>
      <xdr:spPr>
        <a:xfrm>
          <a:off x="9327095" y="9906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57</xdr:row>
      <xdr:rowOff>145611</xdr:rowOff>
    </xdr:from>
    <xdr:ext cx="599010" cy="259045"/>
    <xdr:sp macro="" textlink="">
      <xdr:nvSpPr>
        <xdr:cNvPr id="243" name="n_2mainValue【橋りょう・トンネル】&#10;一人当たり有形固定資産（償却資産）額">
          <a:extLst>
            <a:ext uri="{FF2B5EF4-FFF2-40B4-BE49-F238E27FC236}">
              <a16:creationId xmlns:a16="http://schemas.microsoft.com/office/drawing/2014/main" id="{7264C5B8-1639-4C05-8C80-36D241167451}"/>
            </a:ext>
          </a:extLst>
        </xdr:cNvPr>
        <xdr:cNvSpPr txBox="1"/>
      </xdr:nvSpPr>
      <xdr:spPr>
        <a:xfrm>
          <a:off x="8450795" y="9918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57</xdr:row>
      <xdr:rowOff>147337</xdr:rowOff>
    </xdr:from>
    <xdr:ext cx="599010" cy="259045"/>
    <xdr:sp macro="" textlink="">
      <xdr:nvSpPr>
        <xdr:cNvPr id="244" name="n_3mainValue【橋りょう・トンネル】&#10;一人当たり有形固定資産（償却資産）額">
          <a:extLst>
            <a:ext uri="{FF2B5EF4-FFF2-40B4-BE49-F238E27FC236}">
              <a16:creationId xmlns:a16="http://schemas.microsoft.com/office/drawing/2014/main" id="{47E437EE-6ABA-4AE1-9B1E-6089AD61B8AD}"/>
            </a:ext>
          </a:extLst>
        </xdr:cNvPr>
        <xdr:cNvSpPr txBox="1"/>
      </xdr:nvSpPr>
      <xdr:spPr>
        <a:xfrm>
          <a:off x="7561795" y="9919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5" name="正方形/長方形 244">
          <a:extLst>
            <a:ext uri="{FF2B5EF4-FFF2-40B4-BE49-F238E27FC236}">
              <a16:creationId xmlns:a16="http://schemas.microsoft.com/office/drawing/2014/main" id="{16485561-F8DB-49F3-911D-3ABD7D18DA79}"/>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6" name="正方形/長方形 245">
          <a:extLst>
            <a:ext uri="{FF2B5EF4-FFF2-40B4-BE49-F238E27FC236}">
              <a16:creationId xmlns:a16="http://schemas.microsoft.com/office/drawing/2014/main" id="{DAB4F6DD-8522-455F-9955-3182DAAF338D}"/>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7" name="正方形/長方形 246">
          <a:extLst>
            <a:ext uri="{FF2B5EF4-FFF2-40B4-BE49-F238E27FC236}">
              <a16:creationId xmlns:a16="http://schemas.microsoft.com/office/drawing/2014/main" id="{F37CEC32-B834-41FD-9B7A-0D40E7ADA19D}"/>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8" name="正方形/長方形 247">
          <a:extLst>
            <a:ext uri="{FF2B5EF4-FFF2-40B4-BE49-F238E27FC236}">
              <a16:creationId xmlns:a16="http://schemas.microsoft.com/office/drawing/2014/main" id="{FD4CE8EC-002F-430C-B006-4D880FC2525C}"/>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9" name="正方形/長方形 248">
          <a:extLst>
            <a:ext uri="{FF2B5EF4-FFF2-40B4-BE49-F238E27FC236}">
              <a16:creationId xmlns:a16="http://schemas.microsoft.com/office/drawing/2014/main" id="{6B635C08-31C2-4395-AB41-1FA3B5B0A4EC}"/>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0" name="正方形/長方形 249">
          <a:extLst>
            <a:ext uri="{FF2B5EF4-FFF2-40B4-BE49-F238E27FC236}">
              <a16:creationId xmlns:a16="http://schemas.microsoft.com/office/drawing/2014/main" id="{19620CD4-6EFA-43EF-9770-EA739CED1B2C}"/>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1" name="正方形/長方形 250">
          <a:extLst>
            <a:ext uri="{FF2B5EF4-FFF2-40B4-BE49-F238E27FC236}">
              <a16:creationId xmlns:a16="http://schemas.microsoft.com/office/drawing/2014/main" id="{3EE33586-10E3-4CD5-9AC6-42D5C0EE79E9}"/>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2" name="正方形/長方形 251">
          <a:extLst>
            <a:ext uri="{FF2B5EF4-FFF2-40B4-BE49-F238E27FC236}">
              <a16:creationId xmlns:a16="http://schemas.microsoft.com/office/drawing/2014/main" id="{3F54695D-170D-48C5-B9F2-6DAB36EAEFCB}"/>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3" name="テキスト ボックス 252">
          <a:extLst>
            <a:ext uri="{FF2B5EF4-FFF2-40B4-BE49-F238E27FC236}">
              <a16:creationId xmlns:a16="http://schemas.microsoft.com/office/drawing/2014/main" id="{83F0DF8C-115E-417A-8902-5769A10455B4}"/>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4" name="直線コネクタ 253">
          <a:extLst>
            <a:ext uri="{FF2B5EF4-FFF2-40B4-BE49-F238E27FC236}">
              <a16:creationId xmlns:a16="http://schemas.microsoft.com/office/drawing/2014/main" id="{3B0E5FC9-4B41-4A8B-A3C6-58F0736E34D2}"/>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5" name="テキスト ボックス 254">
          <a:extLst>
            <a:ext uri="{FF2B5EF4-FFF2-40B4-BE49-F238E27FC236}">
              <a16:creationId xmlns:a16="http://schemas.microsoft.com/office/drawing/2014/main" id="{B8748BCD-D3F8-4414-AC9F-ED3BBD53EDFE}"/>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56" name="直線コネクタ 255">
          <a:extLst>
            <a:ext uri="{FF2B5EF4-FFF2-40B4-BE49-F238E27FC236}">
              <a16:creationId xmlns:a16="http://schemas.microsoft.com/office/drawing/2014/main" id="{42A3F34E-AF24-45D0-8614-6C7546FCA220}"/>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57" name="テキスト ボックス 256">
          <a:extLst>
            <a:ext uri="{FF2B5EF4-FFF2-40B4-BE49-F238E27FC236}">
              <a16:creationId xmlns:a16="http://schemas.microsoft.com/office/drawing/2014/main" id="{3241B6D2-2AD9-4AD3-A14B-1B2759202CFB}"/>
            </a:ext>
          </a:extLst>
        </xdr:cNvPr>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58" name="直線コネクタ 257">
          <a:extLst>
            <a:ext uri="{FF2B5EF4-FFF2-40B4-BE49-F238E27FC236}">
              <a16:creationId xmlns:a16="http://schemas.microsoft.com/office/drawing/2014/main" id="{5827B69C-283F-4083-B776-843FA4339997}"/>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59" name="テキスト ボックス 258">
          <a:extLst>
            <a:ext uri="{FF2B5EF4-FFF2-40B4-BE49-F238E27FC236}">
              <a16:creationId xmlns:a16="http://schemas.microsoft.com/office/drawing/2014/main" id="{018B5164-9F62-4E57-85E7-ED9D968E2202}"/>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60" name="直線コネクタ 259">
          <a:extLst>
            <a:ext uri="{FF2B5EF4-FFF2-40B4-BE49-F238E27FC236}">
              <a16:creationId xmlns:a16="http://schemas.microsoft.com/office/drawing/2014/main" id="{EF55E309-D3DE-41FC-B52D-E1AC234052D0}"/>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61" name="テキスト ボックス 260">
          <a:extLst>
            <a:ext uri="{FF2B5EF4-FFF2-40B4-BE49-F238E27FC236}">
              <a16:creationId xmlns:a16="http://schemas.microsoft.com/office/drawing/2014/main" id="{96F48A4D-C96F-4616-A67B-7EBE5F978E35}"/>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62" name="直線コネクタ 261">
          <a:extLst>
            <a:ext uri="{FF2B5EF4-FFF2-40B4-BE49-F238E27FC236}">
              <a16:creationId xmlns:a16="http://schemas.microsoft.com/office/drawing/2014/main" id="{4BDBF704-613D-47B8-9A48-ECA6B41DF4F8}"/>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63" name="テキスト ボックス 262">
          <a:extLst>
            <a:ext uri="{FF2B5EF4-FFF2-40B4-BE49-F238E27FC236}">
              <a16:creationId xmlns:a16="http://schemas.microsoft.com/office/drawing/2014/main" id="{D0184318-6FAB-4F74-87C4-41601A2F853D}"/>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4" name="直線コネクタ 263">
          <a:extLst>
            <a:ext uri="{FF2B5EF4-FFF2-40B4-BE49-F238E27FC236}">
              <a16:creationId xmlns:a16="http://schemas.microsoft.com/office/drawing/2014/main" id="{FD217BE7-A630-4863-8161-383A4FBF41CB}"/>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65" name="テキスト ボックス 264">
          <a:extLst>
            <a:ext uri="{FF2B5EF4-FFF2-40B4-BE49-F238E27FC236}">
              <a16:creationId xmlns:a16="http://schemas.microsoft.com/office/drawing/2014/main" id="{FC46897F-AFF5-4D25-BC3C-7B3A5EF224EF}"/>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6" name="【公営住宅】&#10;有形固定資産減価償却率グラフ枠">
          <a:extLst>
            <a:ext uri="{FF2B5EF4-FFF2-40B4-BE49-F238E27FC236}">
              <a16:creationId xmlns:a16="http://schemas.microsoft.com/office/drawing/2014/main" id="{30BCC71B-DF5C-4DFC-90E8-4551754EE6A7}"/>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118111</xdr:rowOff>
    </xdr:from>
    <xdr:to>
      <xdr:col>24</xdr:col>
      <xdr:colOff>62865</xdr:colOff>
      <xdr:row>86</xdr:row>
      <xdr:rowOff>38100</xdr:rowOff>
    </xdr:to>
    <xdr:cxnSp macro="">
      <xdr:nvCxnSpPr>
        <xdr:cNvPr id="267" name="直線コネクタ 266">
          <a:extLst>
            <a:ext uri="{FF2B5EF4-FFF2-40B4-BE49-F238E27FC236}">
              <a16:creationId xmlns:a16="http://schemas.microsoft.com/office/drawing/2014/main" id="{FAFB6042-D09C-435E-B823-FEE08E11AA4D}"/>
            </a:ext>
          </a:extLst>
        </xdr:cNvPr>
        <xdr:cNvCxnSpPr/>
      </xdr:nvCxnSpPr>
      <xdr:spPr>
        <a:xfrm flipV="1">
          <a:off x="4634865" y="13491211"/>
          <a:ext cx="0" cy="1291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268" name="【公営住宅】&#10;有形固定資産減価償却率最小値テキスト">
          <a:extLst>
            <a:ext uri="{FF2B5EF4-FFF2-40B4-BE49-F238E27FC236}">
              <a16:creationId xmlns:a16="http://schemas.microsoft.com/office/drawing/2014/main" id="{7A27BA38-446D-48F8-8ECA-C4C1CB85C016}"/>
            </a:ext>
          </a:extLst>
        </xdr:cNvPr>
        <xdr:cNvSpPr txBox="1"/>
      </xdr:nvSpPr>
      <xdr:spPr>
        <a:xfrm>
          <a:off x="4673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69" name="直線コネクタ 268">
          <a:extLst>
            <a:ext uri="{FF2B5EF4-FFF2-40B4-BE49-F238E27FC236}">
              <a16:creationId xmlns:a16="http://schemas.microsoft.com/office/drawing/2014/main" id="{F92F07DC-E329-4155-8F26-FF1E462D86AC}"/>
            </a:ext>
          </a:extLst>
        </xdr:cNvPr>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64788</xdr:rowOff>
    </xdr:from>
    <xdr:ext cx="405111" cy="259045"/>
    <xdr:sp macro="" textlink="">
      <xdr:nvSpPr>
        <xdr:cNvPr id="270" name="【公営住宅】&#10;有形固定資産減価償却率最大値テキスト">
          <a:extLst>
            <a:ext uri="{FF2B5EF4-FFF2-40B4-BE49-F238E27FC236}">
              <a16:creationId xmlns:a16="http://schemas.microsoft.com/office/drawing/2014/main" id="{39386D1C-13DC-4604-AA64-2C2DFA5DDE24}"/>
            </a:ext>
          </a:extLst>
        </xdr:cNvPr>
        <xdr:cNvSpPr txBox="1"/>
      </xdr:nvSpPr>
      <xdr:spPr>
        <a:xfrm>
          <a:off x="4673600" y="13266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118111</xdr:rowOff>
    </xdr:from>
    <xdr:to>
      <xdr:col>24</xdr:col>
      <xdr:colOff>152400</xdr:colOff>
      <xdr:row>78</xdr:row>
      <xdr:rowOff>118111</xdr:rowOff>
    </xdr:to>
    <xdr:cxnSp macro="">
      <xdr:nvCxnSpPr>
        <xdr:cNvPr id="271" name="直線コネクタ 270">
          <a:extLst>
            <a:ext uri="{FF2B5EF4-FFF2-40B4-BE49-F238E27FC236}">
              <a16:creationId xmlns:a16="http://schemas.microsoft.com/office/drawing/2014/main" id="{ABF3F31F-EEE0-4AFE-9CF9-E27C745ECC92}"/>
            </a:ext>
          </a:extLst>
        </xdr:cNvPr>
        <xdr:cNvCxnSpPr/>
      </xdr:nvCxnSpPr>
      <xdr:spPr>
        <a:xfrm>
          <a:off x="4546600" y="13491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33038</xdr:rowOff>
    </xdr:from>
    <xdr:ext cx="405111" cy="259045"/>
    <xdr:sp macro="" textlink="">
      <xdr:nvSpPr>
        <xdr:cNvPr id="272" name="【公営住宅】&#10;有形固定資産減価償却率平均値テキスト">
          <a:extLst>
            <a:ext uri="{FF2B5EF4-FFF2-40B4-BE49-F238E27FC236}">
              <a16:creationId xmlns:a16="http://schemas.microsoft.com/office/drawing/2014/main" id="{963C0B84-38E4-43F7-99A3-FE10BBDD2AB5}"/>
            </a:ext>
          </a:extLst>
        </xdr:cNvPr>
        <xdr:cNvSpPr txBox="1"/>
      </xdr:nvSpPr>
      <xdr:spPr>
        <a:xfrm>
          <a:off x="4673600" y="137490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10161</xdr:rowOff>
    </xdr:from>
    <xdr:to>
      <xdr:col>24</xdr:col>
      <xdr:colOff>114300</xdr:colOff>
      <xdr:row>81</xdr:row>
      <xdr:rowOff>111761</xdr:rowOff>
    </xdr:to>
    <xdr:sp macro="" textlink="">
      <xdr:nvSpPr>
        <xdr:cNvPr id="273" name="フローチャート: 判断 272">
          <a:extLst>
            <a:ext uri="{FF2B5EF4-FFF2-40B4-BE49-F238E27FC236}">
              <a16:creationId xmlns:a16="http://schemas.microsoft.com/office/drawing/2014/main" id="{C3F92840-2698-4FC3-87D8-30C49359BA66}"/>
            </a:ext>
          </a:extLst>
        </xdr:cNvPr>
        <xdr:cNvSpPr/>
      </xdr:nvSpPr>
      <xdr:spPr>
        <a:xfrm>
          <a:off x="45847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147320</xdr:rowOff>
    </xdr:from>
    <xdr:to>
      <xdr:col>20</xdr:col>
      <xdr:colOff>38100</xdr:colOff>
      <xdr:row>81</xdr:row>
      <xdr:rowOff>77470</xdr:rowOff>
    </xdr:to>
    <xdr:sp macro="" textlink="">
      <xdr:nvSpPr>
        <xdr:cNvPr id="274" name="フローチャート: 判断 273">
          <a:extLst>
            <a:ext uri="{FF2B5EF4-FFF2-40B4-BE49-F238E27FC236}">
              <a16:creationId xmlns:a16="http://schemas.microsoft.com/office/drawing/2014/main" id="{F5A5CB03-A217-4759-883D-EC956DAC32BA}"/>
            </a:ext>
          </a:extLst>
        </xdr:cNvPr>
        <xdr:cNvSpPr/>
      </xdr:nvSpPr>
      <xdr:spPr>
        <a:xfrm>
          <a:off x="37465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124461</xdr:rowOff>
    </xdr:from>
    <xdr:to>
      <xdr:col>15</xdr:col>
      <xdr:colOff>101600</xdr:colOff>
      <xdr:row>81</xdr:row>
      <xdr:rowOff>54611</xdr:rowOff>
    </xdr:to>
    <xdr:sp macro="" textlink="">
      <xdr:nvSpPr>
        <xdr:cNvPr id="275" name="フローチャート: 判断 274">
          <a:extLst>
            <a:ext uri="{FF2B5EF4-FFF2-40B4-BE49-F238E27FC236}">
              <a16:creationId xmlns:a16="http://schemas.microsoft.com/office/drawing/2014/main" id="{085FFD00-3279-4013-83C7-3399D6F616E6}"/>
            </a:ext>
          </a:extLst>
        </xdr:cNvPr>
        <xdr:cNvSpPr/>
      </xdr:nvSpPr>
      <xdr:spPr>
        <a:xfrm>
          <a:off x="2857500" y="1384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103887</xdr:rowOff>
    </xdr:from>
    <xdr:to>
      <xdr:col>10</xdr:col>
      <xdr:colOff>165100</xdr:colOff>
      <xdr:row>81</xdr:row>
      <xdr:rowOff>34037</xdr:rowOff>
    </xdr:to>
    <xdr:sp macro="" textlink="">
      <xdr:nvSpPr>
        <xdr:cNvPr id="276" name="フローチャート: 判断 275">
          <a:extLst>
            <a:ext uri="{FF2B5EF4-FFF2-40B4-BE49-F238E27FC236}">
              <a16:creationId xmlns:a16="http://schemas.microsoft.com/office/drawing/2014/main" id="{9A9CF05C-1C8F-47BC-AEA7-9A7F5B934574}"/>
            </a:ext>
          </a:extLst>
        </xdr:cNvPr>
        <xdr:cNvSpPr/>
      </xdr:nvSpPr>
      <xdr:spPr>
        <a:xfrm>
          <a:off x="1968500" y="1381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62737</xdr:rowOff>
    </xdr:from>
    <xdr:to>
      <xdr:col>6</xdr:col>
      <xdr:colOff>38100</xdr:colOff>
      <xdr:row>80</xdr:row>
      <xdr:rowOff>164337</xdr:rowOff>
    </xdr:to>
    <xdr:sp macro="" textlink="">
      <xdr:nvSpPr>
        <xdr:cNvPr id="277" name="フローチャート: 判断 276">
          <a:extLst>
            <a:ext uri="{FF2B5EF4-FFF2-40B4-BE49-F238E27FC236}">
              <a16:creationId xmlns:a16="http://schemas.microsoft.com/office/drawing/2014/main" id="{8A169CEE-3A64-4BCD-AE9B-54270CF685D3}"/>
            </a:ext>
          </a:extLst>
        </xdr:cNvPr>
        <xdr:cNvSpPr/>
      </xdr:nvSpPr>
      <xdr:spPr>
        <a:xfrm>
          <a:off x="1079500" y="137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id="{091516D4-B3C9-4CD6-9FC1-52BC6D6C5705}"/>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9" name="テキスト ボックス 278">
          <a:extLst>
            <a:ext uri="{FF2B5EF4-FFF2-40B4-BE49-F238E27FC236}">
              <a16:creationId xmlns:a16="http://schemas.microsoft.com/office/drawing/2014/main" id="{C6794447-F8FB-4B8E-9CDC-388AF09632F1}"/>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0" name="テキスト ボックス 279">
          <a:extLst>
            <a:ext uri="{FF2B5EF4-FFF2-40B4-BE49-F238E27FC236}">
              <a16:creationId xmlns:a16="http://schemas.microsoft.com/office/drawing/2014/main" id="{E9762560-D6B2-422B-AF4D-180D70E19452}"/>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1" name="テキスト ボックス 280">
          <a:extLst>
            <a:ext uri="{FF2B5EF4-FFF2-40B4-BE49-F238E27FC236}">
              <a16:creationId xmlns:a16="http://schemas.microsoft.com/office/drawing/2014/main" id="{6D1D914C-9DDF-42AD-BC08-24DDFE0DA953}"/>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2" name="テキスト ボックス 281">
          <a:extLst>
            <a:ext uri="{FF2B5EF4-FFF2-40B4-BE49-F238E27FC236}">
              <a16:creationId xmlns:a16="http://schemas.microsoft.com/office/drawing/2014/main" id="{184FB221-CEAA-44C4-A22B-998EF4D42B2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113030</xdr:rowOff>
    </xdr:from>
    <xdr:to>
      <xdr:col>24</xdr:col>
      <xdr:colOff>114300</xdr:colOff>
      <xdr:row>82</xdr:row>
      <xdr:rowOff>43180</xdr:rowOff>
    </xdr:to>
    <xdr:sp macro="" textlink="">
      <xdr:nvSpPr>
        <xdr:cNvPr id="283" name="楕円 282">
          <a:extLst>
            <a:ext uri="{FF2B5EF4-FFF2-40B4-BE49-F238E27FC236}">
              <a16:creationId xmlns:a16="http://schemas.microsoft.com/office/drawing/2014/main" id="{30941ECC-B3D9-4946-800E-0773F15FA391}"/>
            </a:ext>
          </a:extLst>
        </xdr:cNvPr>
        <xdr:cNvSpPr/>
      </xdr:nvSpPr>
      <xdr:spPr>
        <a:xfrm>
          <a:off x="4584700" y="1400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91457</xdr:rowOff>
    </xdr:from>
    <xdr:ext cx="405111" cy="259045"/>
    <xdr:sp macro="" textlink="">
      <xdr:nvSpPr>
        <xdr:cNvPr id="284" name="【公営住宅】&#10;有形固定資産減価償却率該当値テキスト">
          <a:extLst>
            <a:ext uri="{FF2B5EF4-FFF2-40B4-BE49-F238E27FC236}">
              <a16:creationId xmlns:a16="http://schemas.microsoft.com/office/drawing/2014/main" id="{89B5C3AF-E2CA-4985-AFDA-9A6810317D1C}"/>
            </a:ext>
          </a:extLst>
        </xdr:cNvPr>
        <xdr:cNvSpPr txBox="1"/>
      </xdr:nvSpPr>
      <xdr:spPr>
        <a:xfrm>
          <a:off x="4673600" y="1397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99313</xdr:rowOff>
    </xdr:from>
    <xdr:to>
      <xdr:col>20</xdr:col>
      <xdr:colOff>38100</xdr:colOff>
      <xdr:row>82</xdr:row>
      <xdr:rowOff>29463</xdr:rowOff>
    </xdr:to>
    <xdr:sp macro="" textlink="">
      <xdr:nvSpPr>
        <xdr:cNvPr id="285" name="楕円 284">
          <a:extLst>
            <a:ext uri="{FF2B5EF4-FFF2-40B4-BE49-F238E27FC236}">
              <a16:creationId xmlns:a16="http://schemas.microsoft.com/office/drawing/2014/main" id="{FAA085BA-D5A2-4C70-AB70-0BF9E8FF592D}"/>
            </a:ext>
          </a:extLst>
        </xdr:cNvPr>
        <xdr:cNvSpPr/>
      </xdr:nvSpPr>
      <xdr:spPr>
        <a:xfrm>
          <a:off x="3746500" y="13986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150113</xdr:rowOff>
    </xdr:from>
    <xdr:to>
      <xdr:col>24</xdr:col>
      <xdr:colOff>63500</xdr:colOff>
      <xdr:row>81</xdr:row>
      <xdr:rowOff>163830</xdr:rowOff>
    </xdr:to>
    <xdr:cxnSp macro="">
      <xdr:nvCxnSpPr>
        <xdr:cNvPr id="286" name="直線コネクタ 285">
          <a:extLst>
            <a:ext uri="{FF2B5EF4-FFF2-40B4-BE49-F238E27FC236}">
              <a16:creationId xmlns:a16="http://schemas.microsoft.com/office/drawing/2014/main" id="{72581D9C-97D6-4B83-BEF3-86A68B4F10C7}"/>
            </a:ext>
          </a:extLst>
        </xdr:cNvPr>
        <xdr:cNvCxnSpPr/>
      </xdr:nvCxnSpPr>
      <xdr:spPr>
        <a:xfrm>
          <a:off x="3797300" y="14037563"/>
          <a:ext cx="8382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28448</xdr:rowOff>
    </xdr:from>
    <xdr:to>
      <xdr:col>15</xdr:col>
      <xdr:colOff>101600</xdr:colOff>
      <xdr:row>81</xdr:row>
      <xdr:rowOff>130048</xdr:rowOff>
    </xdr:to>
    <xdr:sp macro="" textlink="">
      <xdr:nvSpPr>
        <xdr:cNvPr id="287" name="楕円 286">
          <a:extLst>
            <a:ext uri="{FF2B5EF4-FFF2-40B4-BE49-F238E27FC236}">
              <a16:creationId xmlns:a16="http://schemas.microsoft.com/office/drawing/2014/main" id="{68160D92-FA8B-4158-A89E-939A7F75BC40}"/>
            </a:ext>
          </a:extLst>
        </xdr:cNvPr>
        <xdr:cNvSpPr/>
      </xdr:nvSpPr>
      <xdr:spPr>
        <a:xfrm>
          <a:off x="2857500" y="13915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79248</xdr:rowOff>
    </xdr:from>
    <xdr:to>
      <xdr:col>19</xdr:col>
      <xdr:colOff>177800</xdr:colOff>
      <xdr:row>81</xdr:row>
      <xdr:rowOff>150113</xdr:rowOff>
    </xdr:to>
    <xdr:cxnSp macro="">
      <xdr:nvCxnSpPr>
        <xdr:cNvPr id="288" name="直線コネクタ 287">
          <a:extLst>
            <a:ext uri="{FF2B5EF4-FFF2-40B4-BE49-F238E27FC236}">
              <a16:creationId xmlns:a16="http://schemas.microsoft.com/office/drawing/2014/main" id="{A317E8F3-ECFA-49C0-AF16-2027DE5B3A5B}"/>
            </a:ext>
          </a:extLst>
        </xdr:cNvPr>
        <xdr:cNvCxnSpPr/>
      </xdr:nvCxnSpPr>
      <xdr:spPr>
        <a:xfrm>
          <a:off x="2908300" y="13966698"/>
          <a:ext cx="889000" cy="70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154178</xdr:rowOff>
    </xdr:from>
    <xdr:to>
      <xdr:col>10</xdr:col>
      <xdr:colOff>165100</xdr:colOff>
      <xdr:row>81</xdr:row>
      <xdr:rowOff>84328</xdr:rowOff>
    </xdr:to>
    <xdr:sp macro="" textlink="">
      <xdr:nvSpPr>
        <xdr:cNvPr id="289" name="楕円 288">
          <a:extLst>
            <a:ext uri="{FF2B5EF4-FFF2-40B4-BE49-F238E27FC236}">
              <a16:creationId xmlns:a16="http://schemas.microsoft.com/office/drawing/2014/main" id="{1CE9D7DD-F468-4FF6-8E5E-E526A8DACFE3}"/>
            </a:ext>
          </a:extLst>
        </xdr:cNvPr>
        <xdr:cNvSpPr/>
      </xdr:nvSpPr>
      <xdr:spPr>
        <a:xfrm>
          <a:off x="1968500" y="13870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33528</xdr:rowOff>
    </xdr:from>
    <xdr:to>
      <xdr:col>15</xdr:col>
      <xdr:colOff>50800</xdr:colOff>
      <xdr:row>81</xdr:row>
      <xdr:rowOff>79248</xdr:rowOff>
    </xdr:to>
    <xdr:cxnSp macro="">
      <xdr:nvCxnSpPr>
        <xdr:cNvPr id="290" name="直線コネクタ 289">
          <a:extLst>
            <a:ext uri="{FF2B5EF4-FFF2-40B4-BE49-F238E27FC236}">
              <a16:creationId xmlns:a16="http://schemas.microsoft.com/office/drawing/2014/main" id="{033F395A-D258-4EDE-9F56-0634A90065A4}"/>
            </a:ext>
          </a:extLst>
        </xdr:cNvPr>
        <xdr:cNvCxnSpPr/>
      </xdr:nvCxnSpPr>
      <xdr:spPr>
        <a:xfrm>
          <a:off x="2019300" y="1392097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93997</xdr:rowOff>
    </xdr:from>
    <xdr:ext cx="405111" cy="259045"/>
    <xdr:sp macro="" textlink="">
      <xdr:nvSpPr>
        <xdr:cNvPr id="291" name="n_1aveValue【公営住宅】&#10;有形固定資産減価償却率">
          <a:extLst>
            <a:ext uri="{FF2B5EF4-FFF2-40B4-BE49-F238E27FC236}">
              <a16:creationId xmlns:a16="http://schemas.microsoft.com/office/drawing/2014/main" id="{6251AB1B-B8A1-4CA4-8139-B4C353F48938}"/>
            </a:ext>
          </a:extLst>
        </xdr:cNvPr>
        <xdr:cNvSpPr txBox="1"/>
      </xdr:nvSpPr>
      <xdr:spPr>
        <a:xfrm>
          <a:off x="3582044" y="1363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71138</xdr:rowOff>
    </xdr:from>
    <xdr:ext cx="405111" cy="259045"/>
    <xdr:sp macro="" textlink="">
      <xdr:nvSpPr>
        <xdr:cNvPr id="292" name="n_2aveValue【公営住宅】&#10;有形固定資産減価償却率">
          <a:extLst>
            <a:ext uri="{FF2B5EF4-FFF2-40B4-BE49-F238E27FC236}">
              <a16:creationId xmlns:a16="http://schemas.microsoft.com/office/drawing/2014/main" id="{C2F53AA2-933C-495C-A3EF-20E176DFC632}"/>
            </a:ext>
          </a:extLst>
        </xdr:cNvPr>
        <xdr:cNvSpPr txBox="1"/>
      </xdr:nvSpPr>
      <xdr:spPr>
        <a:xfrm>
          <a:off x="2705744" y="1361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50564</xdr:rowOff>
    </xdr:from>
    <xdr:ext cx="405111" cy="259045"/>
    <xdr:sp macro="" textlink="">
      <xdr:nvSpPr>
        <xdr:cNvPr id="293" name="n_3aveValue【公営住宅】&#10;有形固定資産減価償却率">
          <a:extLst>
            <a:ext uri="{FF2B5EF4-FFF2-40B4-BE49-F238E27FC236}">
              <a16:creationId xmlns:a16="http://schemas.microsoft.com/office/drawing/2014/main" id="{FDDAA669-2440-417B-AB09-F81BE84A57CF}"/>
            </a:ext>
          </a:extLst>
        </xdr:cNvPr>
        <xdr:cNvSpPr txBox="1"/>
      </xdr:nvSpPr>
      <xdr:spPr>
        <a:xfrm>
          <a:off x="1816744" y="13595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9414</xdr:rowOff>
    </xdr:from>
    <xdr:ext cx="405111" cy="259045"/>
    <xdr:sp macro="" textlink="">
      <xdr:nvSpPr>
        <xdr:cNvPr id="294" name="n_4aveValue【公営住宅】&#10;有形固定資産減価償却率">
          <a:extLst>
            <a:ext uri="{FF2B5EF4-FFF2-40B4-BE49-F238E27FC236}">
              <a16:creationId xmlns:a16="http://schemas.microsoft.com/office/drawing/2014/main" id="{C3FB92E2-0373-4E52-AB7E-AD350C4496DD}"/>
            </a:ext>
          </a:extLst>
        </xdr:cNvPr>
        <xdr:cNvSpPr txBox="1"/>
      </xdr:nvSpPr>
      <xdr:spPr>
        <a:xfrm>
          <a:off x="927744" y="13553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20590</xdr:rowOff>
    </xdr:from>
    <xdr:ext cx="405111" cy="259045"/>
    <xdr:sp macro="" textlink="">
      <xdr:nvSpPr>
        <xdr:cNvPr id="295" name="n_1mainValue【公営住宅】&#10;有形固定資産減価償却率">
          <a:extLst>
            <a:ext uri="{FF2B5EF4-FFF2-40B4-BE49-F238E27FC236}">
              <a16:creationId xmlns:a16="http://schemas.microsoft.com/office/drawing/2014/main" id="{E7BC37F2-5852-40B9-8F74-2759E498B47F}"/>
            </a:ext>
          </a:extLst>
        </xdr:cNvPr>
        <xdr:cNvSpPr txBox="1"/>
      </xdr:nvSpPr>
      <xdr:spPr>
        <a:xfrm>
          <a:off x="3582044" y="14079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121175</xdr:rowOff>
    </xdr:from>
    <xdr:ext cx="405111" cy="259045"/>
    <xdr:sp macro="" textlink="">
      <xdr:nvSpPr>
        <xdr:cNvPr id="296" name="n_2mainValue【公営住宅】&#10;有形固定資産減価償却率">
          <a:extLst>
            <a:ext uri="{FF2B5EF4-FFF2-40B4-BE49-F238E27FC236}">
              <a16:creationId xmlns:a16="http://schemas.microsoft.com/office/drawing/2014/main" id="{312A2CC9-A193-4BCB-8CB9-F0B72118F014}"/>
            </a:ext>
          </a:extLst>
        </xdr:cNvPr>
        <xdr:cNvSpPr txBox="1"/>
      </xdr:nvSpPr>
      <xdr:spPr>
        <a:xfrm>
          <a:off x="2705744" y="14008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75455</xdr:rowOff>
    </xdr:from>
    <xdr:ext cx="405111" cy="259045"/>
    <xdr:sp macro="" textlink="">
      <xdr:nvSpPr>
        <xdr:cNvPr id="297" name="n_3mainValue【公営住宅】&#10;有形固定資産減価償却率">
          <a:extLst>
            <a:ext uri="{FF2B5EF4-FFF2-40B4-BE49-F238E27FC236}">
              <a16:creationId xmlns:a16="http://schemas.microsoft.com/office/drawing/2014/main" id="{3F361BD2-4655-4635-B074-A52D73552B27}"/>
            </a:ext>
          </a:extLst>
        </xdr:cNvPr>
        <xdr:cNvSpPr txBox="1"/>
      </xdr:nvSpPr>
      <xdr:spPr>
        <a:xfrm>
          <a:off x="1816744" y="13962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8" name="正方形/長方形 297">
          <a:extLst>
            <a:ext uri="{FF2B5EF4-FFF2-40B4-BE49-F238E27FC236}">
              <a16:creationId xmlns:a16="http://schemas.microsoft.com/office/drawing/2014/main" id="{7C0F3962-086B-4438-AB98-4FBA5B5E5343}"/>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9" name="正方形/長方形 298">
          <a:extLst>
            <a:ext uri="{FF2B5EF4-FFF2-40B4-BE49-F238E27FC236}">
              <a16:creationId xmlns:a16="http://schemas.microsoft.com/office/drawing/2014/main" id="{F970413A-86EE-44E5-A75F-81AC5E41800A}"/>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0" name="正方形/長方形 299">
          <a:extLst>
            <a:ext uri="{FF2B5EF4-FFF2-40B4-BE49-F238E27FC236}">
              <a16:creationId xmlns:a16="http://schemas.microsoft.com/office/drawing/2014/main" id="{78F4D778-FD75-4704-A88E-33E010E14945}"/>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1" name="正方形/長方形 300">
          <a:extLst>
            <a:ext uri="{FF2B5EF4-FFF2-40B4-BE49-F238E27FC236}">
              <a16:creationId xmlns:a16="http://schemas.microsoft.com/office/drawing/2014/main" id="{16D30640-6612-4D11-B04F-6E0E36D832E2}"/>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2" name="正方形/長方形 301">
          <a:extLst>
            <a:ext uri="{FF2B5EF4-FFF2-40B4-BE49-F238E27FC236}">
              <a16:creationId xmlns:a16="http://schemas.microsoft.com/office/drawing/2014/main" id="{0283AC5D-D8A5-44C0-AE57-B7F264872054}"/>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3" name="正方形/長方形 302">
          <a:extLst>
            <a:ext uri="{FF2B5EF4-FFF2-40B4-BE49-F238E27FC236}">
              <a16:creationId xmlns:a16="http://schemas.microsoft.com/office/drawing/2014/main" id="{1BF1C303-5380-488B-88B9-C4471E24C93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4" name="正方形/長方形 303">
          <a:extLst>
            <a:ext uri="{FF2B5EF4-FFF2-40B4-BE49-F238E27FC236}">
              <a16:creationId xmlns:a16="http://schemas.microsoft.com/office/drawing/2014/main" id="{D802B0C8-0D7A-4E3B-AE81-8CE541F5A9FF}"/>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5" name="正方形/長方形 304">
          <a:extLst>
            <a:ext uri="{FF2B5EF4-FFF2-40B4-BE49-F238E27FC236}">
              <a16:creationId xmlns:a16="http://schemas.microsoft.com/office/drawing/2014/main" id="{507AD10A-FFC7-4E9F-B4F0-3271DB8C1281}"/>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6" name="テキスト ボックス 305">
          <a:extLst>
            <a:ext uri="{FF2B5EF4-FFF2-40B4-BE49-F238E27FC236}">
              <a16:creationId xmlns:a16="http://schemas.microsoft.com/office/drawing/2014/main" id="{CE2688D6-3D80-40F0-B9B2-ED4EC35926E7}"/>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7" name="直線コネクタ 306">
          <a:extLst>
            <a:ext uri="{FF2B5EF4-FFF2-40B4-BE49-F238E27FC236}">
              <a16:creationId xmlns:a16="http://schemas.microsoft.com/office/drawing/2014/main" id="{ED3E69A2-F4BF-4B40-94A3-3AA73167E54E}"/>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08" name="直線コネクタ 307">
          <a:extLst>
            <a:ext uri="{FF2B5EF4-FFF2-40B4-BE49-F238E27FC236}">
              <a16:creationId xmlns:a16="http://schemas.microsoft.com/office/drawing/2014/main" id="{B2360291-D1B9-4310-AA2E-B5129E9EA653}"/>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09" name="テキスト ボックス 308">
          <a:extLst>
            <a:ext uri="{FF2B5EF4-FFF2-40B4-BE49-F238E27FC236}">
              <a16:creationId xmlns:a16="http://schemas.microsoft.com/office/drawing/2014/main" id="{33CA9FFC-6940-4272-BCDC-1ABD7C763C75}"/>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10" name="直線コネクタ 309">
          <a:extLst>
            <a:ext uri="{FF2B5EF4-FFF2-40B4-BE49-F238E27FC236}">
              <a16:creationId xmlns:a16="http://schemas.microsoft.com/office/drawing/2014/main" id="{477DB7E6-3157-45F4-A84F-D532D2005B71}"/>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11" name="テキスト ボックス 310">
          <a:extLst>
            <a:ext uri="{FF2B5EF4-FFF2-40B4-BE49-F238E27FC236}">
              <a16:creationId xmlns:a16="http://schemas.microsoft.com/office/drawing/2014/main" id="{F0FA36AD-3157-4DBE-9F7B-A823D527AC5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12" name="直線コネクタ 311">
          <a:extLst>
            <a:ext uri="{FF2B5EF4-FFF2-40B4-BE49-F238E27FC236}">
              <a16:creationId xmlns:a16="http://schemas.microsoft.com/office/drawing/2014/main" id="{891191A4-6C2B-4396-AC9E-6B29F4DF2CCB}"/>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13" name="テキスト ボックス 312">
          <a:extLst>
            <a:ext uri="{FF2B5EF4-FFF2-40B4-BE49-F238E27FC236}">
              <a16:creationId xmlns:a16="http://schemas.microsoft.com/office/drawing/2014/main" id="{F96E80DC-72E6-4FDD-AA1B-AD279B10ECA1}"/>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14" name="直線コネクタ 313">
          <a:extLst>
            <a:ext uri="{FF2B5EF4-FFF2-40B4-BE49-F238E27FC236}">
              <a16:creationId xmlns:a16="http://schemas.microsoft.com/office/drawing/2014/main" id="{BF8A1E4B-21A3-4FC2-9EF2-AA307A64C1FD}"/>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15" name="テキスト ボックス 314">
          <a:extLst>
            <a:ext uri="{FF2B5EF4-FFF2-40B4-BE49-F238E27FC236}">
              <a16:creationId xmlns:a16="http://schemas.microsoft.com/office/drawing/2014/main" id="{70E86746-4E8F-4941-9F07-8503F5FC8026}"/>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6" name="直線コネクタ 315">
          <a:extLst>
            <a:ext uri="{FF2B5EF4-FFF2-40B4-BE49-F238E27FC236}">
              <a16:creationId xmlns:a16="http://schemas.microsoft.com/office/drawing/2014/main" id="{5D30963B-110E-42F0-A3E4-41808BF61ADB}"/>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7" name="テキスト ボックス 316">
          <a:extLst>
            <a:ext uri="{FF2B5EF4-FFF2-40B4-BE49-F238E27FC236}">
              <a16:creationId xmlns:a16="http://schemas.microsoft.com/office/drawing/2014/main" id="{EEF85804-28AB-4903-9E3D-D9030D67F23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8" name="【公営住宅】&#10;一人当たり面積グラフ枠">
          <a:extLst>
            <a:ext uri="{FF2B5EF4-FFF2-40B4-BE49-F238E27FC236}">
              <a16:creationId xmlns:a16="http://schemas.microsoft.com/office/drawing/2014/main" id="{6EAB19BC-A711-4517-B364-1956611A6FDA}"/>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141884</xdr:rowOff>
    </xdr:from>
    <xdr:to>
      <xdr:col>54</xdr:col>
      <xdr:colOff>189865</xdr:colOff>
      <xdr:row>86</xdr:row>
      <xdr:rowOff>36271</xdr:rowOff>
    </xdr:to>
    <xdr:cxnSp macro="">
      <xdr:nvCxnSpPr>
        <xdr:cNvPr id="319" name="直線コネクタ 318">
          <a:extLst>
            <a:ext uri="{FF2B5EF4-FFF2-40B4-BE49-F238E27FC236}">
              <a16:creationId xmlns:a16="http://schemas.microsoft.com/office/drawing/2014/main" id="{EA536BB7-BD5A-4385-882F-5B598DA34F64}"/>
            </a:ext>
          </a:extLst>
        </xdr:cNvPr>
        <xdr:cNvCxnSpPr/>
      </xdr:nvCxnSpPr>
      <xdr:spPr>
        <a:xfrm flipV="1">
          <a:off x="10476865" y="13514984"/>
          <a:ext cx="0" cy="1265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40098</xdr:rowOff>
    </xdr:from>
    <xdr:ext cx="469744" cy="259045"/>
    <xdr:sp macro="" textlink="">
      <xdr:nvSpPr>
        <xdr:cNvPr id="320" name="【公営住宅】&#10;一人当たり面積最小値テキスト">
          <a:extLst>
            <a:ext uri="{FF2B5EF4-FFF2-40B4-BE49-F238E27FC236}">
              <a16:creationId xmlns:a16="http://schemas.microsoft.com/office/drawing/2014/main" id="{29B8787F-9909-4270-9008-ACADECC7B1F0}"/>
            </a:ext>
          </a:extLst>
        </xdr:cNvPr>
        <xdr:cNvSpPr txBox="1"/>
      </xdr:nvSpPr>
      <xdr:spPr>
        <a:xfrm>
          <a:off x="10515600" y="1478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36271</xdr:rowOff>
    </xdr:from>
    <xdr:to>
      <xdr:col>55</xdr:col>
      <xdr:colOff>88900</xdr:colOff>
      <xdr:row>86</xdr:row>
      <xdr:rowOff>36271</xdr:rowOff>
    </xdr:to>
    <xdr:cxnSp macro="">
      <xdr:nvCxnSpPr>
        <xdr:cNvPr id="321" name="直線コネクタ 320">
          <a:extLst>
            <a:ext uri="{FF2B5EF4-FFF2-40B4-BE49-F238E27FC236}">
              <a16:creationId xmlns:a16="http://schemas.microsoft.com/office/drawing/2014/main" id="{DD828DC6-2855-4D17-9324-97B4229E4C50}"/>
            </a:ext>
          </a:extLst>
        </xdr:cNvPr>
        <xdr:cNvCxnSpPr/>
      </xdr:nvCxnSpPr>
      <xdr:spPr>
        <a:xfrm>
          <a:off x="10388600" y="14780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88561</xdr:rowOff>
    </xdr:from>
    <xdr:ext cx="469744" cy="259045"/>
    <xdr:sp macro="" textlink="">
      <xdr:nvSpPr>
        <xdr:cNvPr id="322" name="【公営住宅】&#10;一人当たり面積最大値テキスト">
          <a:extLst>
            <a:ext uri="{FF2B5EF4-FFF2-40B4-BE49-F238E27FC236}">
              <a16:creationId xmlns:a16="http://schemas.microsoft.com/office/drawing/2014/main" id="{CDDBBCD1-A138-4D67-9DB2-321035637B67}"/>
            </a:ext>
          </a:extLst>
        </xdr:cNvPr>
        <xdr:cNvSpPr txBox="1"/>
      </xdr:nvSpPr>
      <xdr:spPr>
        <a:xfrm>
          <a:off x="10515600" y="13290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141884</xdr:rowOff>
    </xdr:from>
    <xdr:to>
      <xdr:col>55</xdr:col>
      <xdr:colOff>88900</xdr:colOff>
      <xdr:row>78</xdr:row>
      <xdr:rowOff>141884</xdr:rowOff>
    </xdr:to>
    <xdr:cxnSp macro="">
      <xdr:nvCxnSpPr>
        <xdr:cNvPr id="323" name="直線コネクタ 322">
          <a:extLst>
            <a:ext uri="{FF2B5EF4-FFF2-40B4-BE49-F238E27FC236}">
              <a16:creationId xmlns:a16="http://schemas.microsoft.com/office/drawing/2014/main" id="{6608AE26-6076-4DC0-96FE-CD976E18CE3B}"/>
            </a:ext>
          </a:extLst>
        </xdr:cNvPr>
        <xdr:cNvCxnSpPr/>
      </xdr:nvCxnSpPr>
      <xdr:spPr>
        <a:xfrm>
          <a:off x="10388600" y="13514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91915</xdr:rowOff>
    </xdr:from>
    <xdr:ext cx="469744" cy="259045"/>
    <xdr:sp macro="" textlink="">
      <xdr:nvSpPr>
        <xdr:cNvPr id="324" name="【公営住宅】&#10;一人当たり面積平均値テキスト">
          <a:extLst>
            <a:ext uri="{FF2B5EF4-FFF2-40B4-BE49-F238E27FC236}">
              <a16:creationId xmlns:a16="http://schemas.microsoft.com/office/drawing/2014/main" id="{11ADE2FB-2955-4154-B1EE-DFB5E89FBFCC}"/>
            </a:ext>
          </a:extLst>
        </xdr:cNvPr>
        <xdr:cNvSpPr txBox="1"/>
      </xdr:nvSpPr>
      <xdr:spPr>
        <a:xfrm>
          <a:off x="10515600" y="144937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113488</xdr:rowOff>
    </xdr:from>
    <xdr:to>
      <xdr:col>55</xdr:col>
      <xdr:colOff>50800</xdr:colOff>
      <xdr:row>85</xdr:row>
      <xdr:rowOff>43638</xdr:rowOff>
    </xdr:to>
    <xdr:sp macro="" textlink="">
      <xdr:nvSpPr>
        <xdr:cNvPr id="325" name="フローチャート: 判断 324">
          <a:extLst>
            <a:ext uri="{FF2B5EF4-FFF2-40B4-BE49-F238E27FC236}">
              <a16:creationId xmlns:a16="http://schemas.microsoft.com/office/drawing/2014/main" id="{3A9EC51E-1DBE-4023-A64C-8E275B0B1D9E}"/>
            </a:ext>
          </a:extLst>
        </xdr:cNvPr>
        <xdr:cNvSpPr/>
      </xdr:nvSpPr>
      <xdr:spPr>
        <a:xfrm>
          <a:off x="10426700" y="1451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116687</xdr:rowOff>
    </xdr:from>
    <xdr:to>
      <xdr:col>50</xdr:col>
      <xdr:colOff>165100</xdr:colOff>
      <xdr:row>85</xdr:row>
      <xdr:rowOff>46837</xdr:rowOff>
    </xdr:to>
    <xdr:sp macro="" textlink="">
      <xdr:nvSpPr>
        <xdr:cNvPr id="326" name="フローチャート: 判断 325">
          <a:extLst>
            <a:ext uri="{FF2B5EF4-FFF2-40B4-BE49-F238E27FC236}">
              <a16:creationId xmlns:a16="http://schemas.microsoft.com/office/drawing/2014/main" id="{840D2D15-0515-4CD8-90FA-AFEE6CC38F1C}"/>
            </a:ext>
          </a:extLst>
        </xdr:cNvPr>
        <xdr:cNvSpPr/>
      </xdr:nvSpPr>
      <xdr:spPr>
        <a:xfrm>
          <a:off x="9588500" y="14518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118974</xdr:rowOff>
    </xdr:from>
    <xdr:to>
      <xdr:col>46</xdr:col>
      <xdr:colOff>38100</xdr:colOff>
      <xdr:row>85</xdr:row>
      <xdr:rowOff>49124</xdr:rowOff>
    </xdr:to>
    <xdr:sp macro="" textlink="">
      <xdr:nvSpPr>
        <xdr:cNvPr id="327" name="フローチャート: 判断 326">
          <a:extLst>
            <a:ext uri="{FF2B5EF4-FFF2-40B4-BE49-F238E27FC236}">
              <a16:creationId xmlns:a16="http://schemas.microsoft.com/office/drawing/2014/main" id="{F806BD83-7ABF-4253-A1C4-50B965DA92FA}"/>
            </a:ext>
          </a:extLst>
        </xdr:cNvPr>
        <xdr:cNvSpPr/>
      </xdr:nvSpPr>
      <xdr:spPr>
        <a:xfrm>
          <a:off x="8699500" y="14520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113488</xdr:rowOff>
    </xdr:from>
    <xdr:to>
      <xdr:col>41</xdr:col>
      <xdr:colOff>101600</xdr:colOff>
      <xdr:row>85</xdr:row>
      <xdr:rowOff>43638</xdr:rowOff>
    </xdr:to>
    <xdr:sp macro="" textlink="">
      <xdr:nvSpPr>
        <xdr:cNvPr id="328" name="フローチャート: 判断 327">
          <a:extLst>
            <a:ext uri="{FF2B5EF4-FFF2-40B4-BE49-F238E27FC236}">
              <a16:creationId xmlns:a16="http://schemas.microsoft.com/office/drawing/2014/main" id="{2F03363E-DF14-4408-A7AB-E29BCB9B18AF}"/>
            </a:ext>
          </a:extLst>
        </xdr:cNvPr>
        <xdr:cNvSpPr/>
      </xdr:nvSpPr>
      <xdr:spPr>
        <a:xfrm>
          <a:off x="7810500" y="1451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45822</xdr:rowOff>
    </xdr:from>
    <xdr:to>
      <xdr:col>36</xdr:col>
      <xdr:colOff>165100</xdr:colOff>
      <xdr:row>84</xdr:row>
      <xdr:rowOff>147422</xdr:rowOff>
    </xdr:to>
    <xdr:sp macro="" textlink="">
      <xdr:nvSpPr>
        <xdr:cNvPr id="329" name="フローチャート: 判断 328">
          <a:extLst>
            <a:ext uri="{FF2B5EF4-FFF2-40B4-BE49-F238E27FC236}">
              <a16:creationId xmlns:a16="http://schemas.microsoft.com/office/drawing/2014/main" id="{F90541C2-8277-48B4-9E88-C0DD92D78996}"/>
            </a:ext>
          </a:extLst>
        </xdr:cNvPr>
        <xdr:cNvSpPr/>
      </xdr:nvSpPr>
      <xdr:spPr>
        <a:xfrm>
          <a:off x="6921500" y="14447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0" name="テキスト ボックス 329">
          <a:extLst>
            <a:ext uri="{FF2B5EF4-FFF2-40B4-BE49-F238E27FC236}">
              <a16:creationId xmlns:a16="http://schemas.microsoft.com/office/drawing/2014/main" id="{0CD11420-E1BA-4BD9-BA97-8C196CB22785}"/>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1" name="テキスト ボックス 330">
          <a:extLst>
            <a:ext uri="{FF2B5EF4-FFF2-40B4-BE49-F238E27FC236}">
              <a16:creationId xmlns:a16="http://schemas.microsoft.com/office/drawing/2014/main" id="{40F552AC-BBFA-45F8-81C4-F116FA16A3DB}"/>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2" name="テキスト ボックス 331">
          <a:extLst>
            <a:ext uri="{FF2B5EF4-FFF2-40B4-BE49-F238E27FC236}">
              <a16:creationId xmlns:a16="http://schemas.microsoft.com/office/drawing/2014/main" id="{17B6F663-7538-440B-BA4C-074BE3D76CDD}"/>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3" name="テキスト ボックス 332">
          <a:extLst>
            <a:ext uri="{FF2B5EF4-FFF2-40B4-BE49-F238E27FC236}">
              <a16:creationId xmlns:a16="http://schemas.microsoft.com/office/drawing/2014/main" id="{BFE8BCE7-C26C-406D-B054-8749FAE77F45}"/>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4" name="テキスト ボックス 333">
          <a:extLst>
            <a:ext uri="{FF2B5EF4-FFF2-40B4-BE49-F238E27FC236}">
              <a16:creationId xmlns:a16="http://schemas.microsoft.com/office/drawing/2014/main" id="{38E79459-B98D-4F30-95AC-EEDCF69135E9}"/>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97028</xdr:rowOff>
    </xdr:from>
    <xdr:to>
      <xdr:col>55</xdr:col>
      <xdr:colOff>50800</xdr:colOff>
      <xdr:row>85</xdr:row>
      <xdr:rowOff>27178</xdr:rowOff>
    </xdr:to>
    <xdr:sp macro="" textlink="">
      <xdr:nvSpPr>
        <xdr:cNvPr id="335" name="楕円 334">
          <a:extLst>
            <a:ext uri="{FF2B5EF4-FFF2-40B4-BE49-F238E27FC236}">
              <a16:creationId xmlns:a16="http://schemas.microsoft.com/office/drawing/2014/main" id="{4834F0D2-8CE8-488E-934D-F83326ACC65A}"/>
            </a:ext>
          </a:extLst>
        </xdr:cNvPr>
        <xdr:cNvSpPr/>
      </xdr:nvSpPr>
      <xdr:spPr>
        <a:xfrm>
          <a:off x="10426700" y="1449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119905</xdr:rowOff>
    </xdr:from>
    <xdr:ext cx="469744" cy="259045"/>
    <xdr:sp macro="" textlink="">
      <xdr:nvSpPr>
        <xdr:cNvPr id="336" name="【公営住宅】&#10;一人当たり面積該当値テキスト">
          <a:extLst>
            <a:ext uri="{FF2B5EF4-FFF2-40B4-BE49-F238E27FC236}">
              <a16:creationId xmlns:a16="http://schemas.microsoft.com/office/drawing/2014/main" id="{D624D2DC-4689-4F4B-8D31-69DCF1922347}"/>
            </a:ext>
          </a:extLst>
        </xdr:cNvPr>
        <xdr:cNvSpPr txBox="1"/>
      </xdr:nvSpPr>
      <xdr:spPr>
        <a:xfrm>
          <a:off x="10515600" y="14350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91999</xdr:rowOff>
    </xdr:from>
    <xdr:to>
      <xdr:col>50</xdr:col>
      <xdr:colOff>165100</xdr:colOff>
      <xdr:row>85</xdr:row>
      <xdr:rowOff>22149</xdr:rowOff>
    </xdr:to>
    <xdr:sp macro="" textlink="">
      <xdr:nvSpPr>
        <xdr:cNvPr id="337" name="楕円 336">
          <a:extLst>
            <a:ext uri="{FF2B5EF4-FFF2-40B4-BE49-F238E27FC236}">
              <a16:creationId xmlns:a16="http://schemas.microsoft.com/office/drawing/2014/main" id="{2517C08F-7772-401B-B980-F317328EB190}"/>
            </a:ext>
          </a:extLst>
        </xdr:cNvPr>
        <xdr:cNvSpPr/>
      </xdr:nvSpPr>
      <xdr:spPr>
        <a:xfrm>
          <a:off x="9588500" y="14493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142799</xdr:rowOff>
    </xdr:from>
    <xdr:to>
      <xdr:col>55</xdr:col>
      <xdr:colOff>0</xdr:colOff>
      <xdr:row>84</xdr:row>
      <xdr:rowOff>147828</xdr:rowOff>
    </xdr:to>
    <xdr:cxnSp macro="">
      <xdr:nvCxnSpPr>
        <xdr:cNvPr id="338" name="直線コネクタ 337">
          <a:extLst>
            <a:ext uri="{FF2B5EF4-FFF2-40B4-BE49-F238E27FC236}">
              <a16:creationId xmlns:a16="http://schemas.microsoft.com/office/drawing/2014/main" id="{0358F432-506C-47B5-9480-78FA0488A19B}"/>
            </a:ext>
          </a:extLst>
        </xdr:cNvPr>
        <xdr:cNvCxnSpPr/>
      </xdr:nvCxnSpPr>
      <xdr:spPr>
        <a:xfrm>
          <a:off x="9639300" y="14544599"/>
          <a:ext cx="8382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92914</xdr:rowOff>
    </xdr:from>
    <xdr:to>
      <xdr:col>46</xdr:col>
      <xdr:colOff>38100</xdr:colOff>
      <xdr:row>85</xdr:row>
      <xdr:rowOff>23064</xdr:rowOff>
    </xdr:to>
    <xdr:sp macro="" textlink="">
      <xdr:nvSpPr>
        <xdr:cNvPr id="339" name="楕円 338">
          <a:extLst>
            <a:ext uri="{FF2B5EF4-FFF2-40B4-BE49-F238E27FC236}">
              <a16:creationId xmlns:a16="http://schemas.microsoft.com/office/drawing/2014/main" id="{2B352C1E-F05F-43A3-8112-F4A40C44471D}"/>
            </a:ext>
          </a:extLst>
        </xdr:cNvPr>
        <xdr:cNvSpPr/>
      </xdr:nvSpPr>
      <xdr:spPr>
        <a:xfrm>
          <a:off x="8699500" y="14494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142799</xdr:rowOff>
    </xdr:from>
    <xdr:to>
      <xdr:col>50</xdr:col>
      <xdr:colOff>114300</xdr:colOff>
      <xdr:row>84</xdr:row>
      <xdr:rowOff>143714</xdr:rowOff>
    </xdr:to>
    <xdr:cxnSp macro="">
      <xdr:nvCxnSpPr>
        <xdr:cNvPr id="340" name="直線コネクタ 339">
          <a:extLst>
            <a:ext uri="{FF2B5EF4-FFF2-40B4-BE49-F238E27FC236}">
              <a16:creationId xmlns:a16="http://schemas.microsoft.com/office/drawing/2014/main" id="{A73842D8-CEA6-40A0-B51C-A46B81750D01}"/>
            </a:ext>
          </a:extLst>
        </xdr:cNvPr>
        <xdr:cNvCxnSpPr/>
      </xdr:nvCxnSpPr>
      <xdr:spPr>
        <a:xfrm flipV="1">
          <a:off x="8750300" y="14544599"/>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92914</xdr:rowOff>
    </xdr:from>
    <xdr:to>
      <xdr:col>41</xdr:col>
      <xdr:colOff>101600</xdr:colOff>
      <xdr:row>85</xdr:row>
      <xdr:rowOff>23064</xdr:rowOff>
    </xdr:to>
    <xdr:sp macro="" textlink="">
      <xdr:nvSpPr>
        <xdr:cNvPr id="341" name="楕円 340">
          <a:extLst>
            <a:ext uri="{FF2B5EF4-FFF2-40B4-BE49-F238E27FC236}">
              <a16:creationId xmlns:a16="http://schemas.microsoft.com/office/drawing/2014/main" id="{648ABEB2-D742-4D2E-A83A-2832CEF88754}"/>
            </a:ext>
          </a:extLst>
        </xdr:cNvPr>
        <xdr:cNvSpPr/>
      </xdr:nvSpPr>
      <xdr:spPr>
        <a:xfrm>
          <a:off x="7810500" y="14494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143714</xdr:rowOff>
    </xdr:from>
    <xdr:to>
      <xdr:col>45</xdr:col>
      <xdr:colOff>177800</xdr:colOff>
      <xdr:row>84</xdr:row>
      <xdr:rowOff>143714</xdr:rowOff>
    </xdr:to>
    <xdr:cxnSp macro="">
      <xdr:nvCxnSpPr>
        <xdr:cNvPr id="342" name="直線コネクタ 341">
          <a:extLst>
            <a:ext uri="{FF2B5EF4-FFF2-40B4-BE49-F238E27FC236}">
              <a16:creationId xmlns:a16="http://schemas.microsoft.com/office/drawing/2014/main" id="{1CD18273-E6C3-4413-BB72-B24ED9C8FB90}"/>
            </a:ext>
          </a:extLst>
        </xdr:cNvPr>
        <xdr:cNvCxnSpPr/>
      </xdr:nvCxnSpPr>
      <xdr:spPr>
        <a:xfrm>
          <a:off x="7861300" y="145455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37964</xdr:rowOff>
    </xdr:from>
    <xdr:ext cx="469744" cy="259045"/>
    <xdr:sp macro="" textlink="">
      <xdr:nvSpPr>
        <xdr:cNvPr id="343" name="n_1aveValue【公営住宅】&#10;一人当たり面積">
          <a:extLst>
            <a:ext uri="{FF2B5EF4-FFF2-40B4-BE49-F238E27FC236}">
              <a16:creationId xmlns:a16="http://schemas.microsoft.com/office/drawing/2014/main" id="{ECA9B603-273B-4F60-A991-30C154039D86}"/>
            </a:ext>
          </a:extLst>
        </xdr:cNvPr>
        <xdr:cNvSpPr txBox="1"/>
      </xdr:nvSpPr>
      <xdr:spPr>
        <a:xfrm>
          <a:off x="9391727" y="14611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40251</xdr:rowOff>
    </xdr:from>
    <xdr:ext cx="469744" cy="259045"/>
    <xdr:sp macro="" textlink="">
      <xdr:nvSpPr>
        <xdr:cNvPr id="344" name="n_2aveValue【公営住宅】&#10;一人当たり面積">
          <a:extLst>
            <a:ext uri="{FF2B5EF4-FFF2-40B4-BE49-F238E27FC236}">
              <a16:creationId xmlns:a16="http://schemas.microsoft.com/office/drawing/2014/main" id="{FBC8FE4A-8562-4074-805A-3DFF3BFE50DF}"/>
            </a:ext>
          </a:extLst>
        </xdr:cNvPr>
        <xdr:cNvSpPr txBox="1"/>
      </xdr:nvSpPr>
      <xdr:spPr>
        <a:xfrm>
          <a:off x="8515427" y="14613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34765</xdr:rowOff>
    </xdr:from>
    <xdr:ext cx="469744" cy="259045"/>
    <xdr:sp macro="" textlink="">
      <xdr:nvSpPr>
        <xdr:cNvPr id="345" name="n_3aveValue【公営住宅】&#10;一人当たり面積">
          <a:extLst>
            <a:ext uri="{FF2B5EF4-FFF2-40B4-BE49-F238E27FC236}">
              <a16:creationId xmlns:a16="http://schemas.microsoft.com/office/drawing/2014/main" id="{0F0E44F3-9518-4500-A261-FEE4A5EB1157}"/>
            </a:ext>
          </a:extLst>
        </xdr:cNvPr>
        <xdr:cNvSpPr txBox="1"/>
      </xdr:nvSpPr>
      <xdr:spPr>
        <a:xfrm>
          <a:off x="7626427" y="14608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163949</xdr:rowOff>
    </xdr:from>
    <xdr:ext cx="469744" cy="259045"/>
    <xdr:sp macro="" textlink="">
      <xdr:nvSpPr>
        <xdr:cNvPr id="346" name="n_4aveValue【公営住宅】&#10;一人当たり面積">
          <a:extLst>
            <a:ext uri="{FF2B5EF4-FFF2-40B4-BE49-F238E27FC236}">
              <a16:creationId xmlns:a16="http://schemas.microsoft.com/office/drawing/2014/main" id="{35F089D9-1E0F-403F-837C-45E1EFF279D0}"/>
            </a:ext>
          </a:extLst>
        </xdr:cNvPr>
        <xdr:cNvSpPr txBox="1"/>
      </xdr:nvSpPr>
      <xdr:spPr>
        <a:xfrm>
          <a:off x="6737427" y="14222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38676</xdr:rowOff>
    </xdr:from>
    <xdr:ext cx="469744" cy="259045"/>
    <xdr:sp macro="" textlink="">
      <xdr:nvSpPr>
        <xdr:cNvPr id="347" name="n_1mainValue【公営住宅】&#10;一人当たり面積">
          <a:extLst>
            <a:ext uri="{FF2B5EF4-FFF2-40B4-BE49-F238E27FC236}">
              <a16:creationId xmlns:a16="http://schemas.microsoft.com/office/drawing/2014/main" id="{4C8D80B1-137B-4747-9C7E-157002726948}"/>
            </a:ext>
          </a:extLst>
        </xdr:cNvPr>
        <xdr:cNvSpPr txBox="1"/>
      </xdr:nvSpPr>
      <xdr:spPr>
        <a:xfrm>
          <a:off x="9391727" y="14269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39591</xdr:rowOff>
    </xdr:from>
    <xdr:ext cx="469744" cy="259045"/>
    <xdr:sp macro="" textlink="">
      <xdr:nvSpPr>
        <xdr:cNvPr id="348" name="n_2mainValue【公営住宅】&#10;一人当たり面積">
          <a:extLst>
            <a:ext uri="{FF2B5EF4-FFF2-40B4-BE49-F238E27FC236}">
              <a16:creationId xmlns:a16="http://schemas.microsoft.com/office/drawing/2014/main" id="{0DC4781E-44AE-4BD0-ADFD-E1C830A1490D}"/>
            </a:ext>
          </a:extLst>
        </xdr:cNvPr>
        <xdr:cNvSpPr txBox="1"/>
      </xdr:nvSpPr>
      <xdr:spPr>
        <a:xfrm>
          <a:off x="8515427" y="14269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39591</xdr:rowOff>
    </xdr:from>
    <xdr:ext cx="469744" cy="259045"/>
    <xdr:sp macro="" textlink="">
      <xdr:nvSpPr>
        <xdr:cNvPr id="349" name="n_3mainValue【公営住宅】&#10;一人当たり面積">
          <a:extLst>
            <a:ext uri="{FF2B5EF4-FFF2-40B4-BE49-F238E27FC236}">
              <a16:creationId xmlns:a16="http://schemas.microsoft.com/office/drawing/2014/main" id="{26777C6F-42D4-4A44-9074-CCDDC833F401}"/>
            </a:ext>
          </a:extLst>
        </xdr:cNvPr>
        <xdr:cNvSpPr txBox="1"/>
      </xdr:nvSpPr>
      <xdr:spPr>
        <a:xfrm>
          <a:off x="7626427" y="14269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0" name="正方形/長方形 349">
          <a:extLst>
            <a:ext uri="{FF2B5EF4-FFF2-40B4-BE49-F238E27FC236}">
              <a16:creationId xmlns:a16="http://schemas.microsoft.com/office/drawing/2014/main" id="{3B249F6F-9852-4561-8E02-7CD3FF00630B}"/>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1" name="正方形/長方形 350">
          <a:extLst>
            <a:ext uri="{FF2B5EF4-FFF2-40B4-BE49-F238E27FC236}">
              <a16:creationId xmlns:a16="http://schemas.microsoft.com/office/drawing/2014/main" id="{A79E4732-EF5E-422D-BD0E-1F8DD422B47D}"/>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2" name="正方形/長方形 351">
          <a:extLst>
            <a:ext uri="{FF2B5EF4-FFF2-40B4-BE49-F238E27FC236}">
              <a16:creationId xmlns:a16="http://schemas.microsoft.com/office/drawing/2014/main" id="{784929D5-B0C5-48A4-B383-17F51011989D}"/>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3" name="正方形/長方形 352">
          <a:extLst>
            <a:ext uri="{FF2B5EF4-FFF2-40B4-BE49-F238E27FC236}">
              <a16:creationId xmlns:a16="http://schemas.microsoft.com/office/drawing/2014/main" id="{AE8A61B4-F8F5-4A43-A523-68B762DBDB99}"/>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4" name="正方形/長方形 353">
          <a:extLst>
            <a:ext uri="{FF2B5EF4-FFF2-40B4-BE49-F238E27FC236}">
              <a16:creationId xmlns:a16="http://schemas.microsoft.com/office/drawing/2014/main" id="{4ACB8D3A-BB19-431C-B978-AA1E0C39F0F7}"/>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5" name="正方形/長方形 354">
          <a:extLst>
            <a:ext uri="{FF2B5EF4-FFF2-40B4-BE49-F238E27FC236}">
              <a16:creationId xmlns:a16="http://schemas.microsoft.com/office/drawing/2014/main" id="{A22473F1-65CD-413D-9ECA-4773C0FE4CD5}"/>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6" name="正方形/長方形 355">
          <a:extLst>
            <a:ext uri="{FF2B5EF4-FFF2-40B4-BE49-F238E27FC236}">
              <a16:creationId xmlns:a16="http://schemas.microsoft.com/office/drawing/2014/main" id="{35165ED3-6777-415A-909B-C93A13576B09}"/>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7" name="正方形/長方形 356">
          <a:extLst>
            <a:ext uri="{FF2B5EF4-FFF2-40B4-BE49-F238E27FC236}">
              <a16:creationId xmlns:a16="http://schemas.microsoft.com/office/drawing/2014/main" id="{EEF09809-6A38-4138-AFCC-E6992DB2C7D9}"/>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8" name="テキスト ボックス 357">
          <a:extLst>
            <a:ext uri="{FF2B5EF4-FFF2-40B4-BE49-F238E27FC236}">
              <a16:creationId xmlns:a16="http://schemas.microsoft.com/office/drawing/2014/main" id="{C75EE5EB-6E3B-4A2D-B1C7-C2E57D2BDD19}"/>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9" name="直線コネクタ 358">
          <a:extLst>
            <a:ext uri="{FF2B5EF4-FFF2-40B4-BE49-F238E27FC236}">
              <a16:creationId xmlns:a16="http://schemas.microsoft.com/office/drawing/2014/main" id="{66CACF90-8CC1-4381-BF43-6A4403BC151E}"/>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60" name="テキスト ボックス 359">
          <a:extLst>
            <a:ext uri="{FF2B5EF4-FFF2-40B4-BE49-F238E27FC236}">
              <a16:creationId xmlns:a16="http://schemas.microsoft.com/office/drawing/2014/main" id="{730A4CCB-6010-4573-AE37-8FC3536851CC}"/>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61" name="直線コネクタ 360">
          <a:extLst>
            <a:ext uri="{FF2B5EF4-FFF2-40B4-BE49-F238E27FC236}">
              <a16:creationId xmlns:a16="http://schemas.microsoft.com/office/drawing/2014/main" id="{AD54B241-55D0-49FF-9659-246C307856F6}"/>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62" name="テキスト ボックス 361">
          <a:extLst>
            <a:ext uri="{FF2B5EF4-FFF2-40B4-BE49-F238E27FC236}">
              <a16:creationId xmlns:a16="http://schemas.microsoft.com/office/drawing/2014/main" id="{C2B4140A-251F-44FD-BECA-26D1F5C043A1}"/>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63" name="直線コネクタ 362">
          <a:extLst>
            <a:ext uri="{FF2B5EF4-FFF2-40B4-BE49-F238E27FC236}">
              <a16:creationId xmlns:a16="http://schemas.microsoft.com/office/drawing/2014/main" id="{EA7ACAB6-DCC1-40A7-8252-D958084F285A}"/>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64" name="テキスト ボックス 363">
          <a:extLst>
            <a:ext uri="{FF2B5EF4-FFF2-40B4-BE49-F238E27FC236}">
              <a16:creationId xmlns:a16="http://schemas.microsoft.com/office/drawing/2014/main" id="{F185A992-46E8-47B5-B822-E7014B3E7807}"/>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65" name="直線コネクタ 364">
          <a:extLst>
            <a:ext uri="{FF2B5EF4-FFF2-40B4-BE49-F238E27FC236}">
              <a16:creationId xmlns:a16="http://schemas.microsoft.com/office/drawing/2014/main" id="{B1A3CA7B-AEAB-40ED-B1AD-513A0AFFA09B}"/>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66" name="テキスト ボックス 365">
          <a:extLst>
            <a:ext uri="{FF2B5EF4-FFF2-40B4-BE49-F238E27FC236}">
              <a16:creationId xmlns:a16="http://schemas.microsoft.com/office/drawing/2014/main" id="{4885B295-9C5F-4E61-AF7F-5AF4DFC0E19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67" name="直線コネクタ 366">
          <a:extLst>
            <a:ext uri="{FF2B5EF4-FFF2-40B4-BE49-F238E27FC236}">
              <a16:creationId xmlns:a16="http://schemas.microsoft.com/office/drawing/2014/main" id="{94D42BC0-60F5-4801-B781-05BEE43A6C02}"/>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68" name="テキスト ボックス 367">
          <a:extLst>
            <a:ext uri="{FF2B5EF4-FFF2-40B4-BE49-F238E27FC236}">
              <a16:creationId xmlns:a16="http://schemas.microsoft.com/office/drawing/2014/main" id="{81D139B1-AB2E-4B41-8675-3AB401EAA74B}"/>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69" name="直線コネクタ 368">
          <a:extLst>
            <a:ext uri="{FF2B5EF4-FFF2-40B4-BE49-F238E27FC236}">
              <a16:creationId xmlns:a16="http://schemas.microsoft.com/office/drawing/2014/main" id="{7AE1FEEB-BAC2-4451-85A7-A6EBE8B2C428}"/>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70" name="テキスト ボックス 369">
          <a:extLst>
            <a:ext uri="{FF2B5EF4-FFF2-40B4-BE49-F238E27FC236}">
              <a16:creationId xmlns:a16="http://schemas.microsoft.com/office/drawing/2014/main" id="{69B4E387-93CD-4F05-BA8B-F35CB528C004}"/>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71" name="直線コネクタ 370">
          <a:extLst>
            <a:ext uri="{FF2B5EF4-FFF2-40B4-BE49-F238E27FC236}">
              <a16:creationId xmlns:a16="http://schemas.microsoft.com/office/drawing/2014/main" id="{9B0CE561-DC25-4855-976E-E9DD312748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98</xdr:row>
      <xdr:rowOff>146248</xdr:rowOff>
    </xdr:from>
    <xdr:ext cx="403059" cy="259045"/>
    <xdr:sp macro="" textlink="">
      <xdr:nvSpPr>
        <xdr:cNvPr id="372" name="テキスト ボックス 371">
          <a:extLst>
            <a:ext uri="{FF2B5EF4-FFF2-40B4-BE49-F238E27FC236}">
              <a16:creationId xmlns:a16="http://schemas.microsoft.com/office/drawing/2014/main" id="{1AE901A2-3F47-42F4-B200-DA4AA8FE23F4}"/>
            </a:ext>
          </a:extLst>
        </xdr:cNvPr>
        <xdr:cNvSpPr txBox="1"/>
      </xdr:nvSpPr>
      <xdr:spPr>
        <a:xfrm>
          <a:off x="358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3" name="直線コネクタ 372">
          <a:extLst>
            <a:ext uri="{FF2B5EF4-FFF2-40B4-BE49-F238E27FC236}">
              <a16:creationId xmlns:a16="http://schemas.microsoft.com/office/drawing/2014/main" id="{EC0DF64F-DB8B-410E-84ED-0136440DD138}"/>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74" name="テキスト ボックス 373">
          <a:extLst>
            <a:ext uri="{FF2B5EF4-FFF2-40B4-BE49-F238E27FC236}">
              <a16:creationId xmlns:a16="http://schemas.microsoft.com/office/drawing/2014/main" id="{AED04E08-C5ED-4097-9C42-325DFB37A011}"/>
            </a:ext>
          </a:extLst>
        </xdr:cNvPr>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5" name="【港湾・漁港】&#10;有形固定資産減価償却率グラフ枠">
          <a:extLst>
            <a:ext uri="{FF2B5EF4-FFF2-40B4-BE49-F238E27FC236}">
              <a16:creationId xmlns:a16="http://schemas.microsoft.com/office/drawing/2014/main" id="{06C88300-31FC-4B7F-A60E-BB2822D3F8A2}"/>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120287</xdr:rowOff>
    </xdr:from>
    <xdr:to>
      <xdr:col>24</xdr:col>
      <xdr:colOff>62865</xdr:colOff>
      <xdr:row>108</xdr:row>
      <xdr:rowOff>82731</xdr:rowOff>
    </xdr:to>
    <xdr:cxnSp macro="">
      <xdr:nvCxnSpPr>
        <xdr:cNvPr id="376" name="直線コネクタ 375">
          <a:extLst>
            <a:ext uri="{FF2B5EF4-FFF2-40B4-BE49-F238E27FC236}">
              <a16:creationId xmlns:a16="http://schemas.microsoft.com/office/drawing/2014/main" id="{44C6E216-A802-4160-95A7-1540C67DC45C}"/>
            </a:ext>
          </a:extLst>
        </xdr:cNvPr>
        <xdr:cNvCxnSpPr/>
      </xdr:nvCxnSpPr>
      <xdr:spPr>
        <a:xfrm flipV="1">
          <a:off x="4634865" y="17093837"/>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86558</xdr:rowOff>
    </xdr:from>
    <xdr:ext cx="405111" cy="259045"/>
    <xdr:sp macro="" textlink="">
      <xdr:nvSpPr>
        <xdr:cNvPr id="377" name="【港湾・漁港】&#10;有形固定資産減価償却率最小値テキスト">
          <a:extLst>
            <a:ext uri="{FF2B5EF4-FFF2-40B4-BE49-F238E27FC236}">
              <a16:creationId xmlns:a16="http://schemas.microsoft.com/office/drawing/2014/main" id="{AE76C1DB-566D-4FE1-8F99-AAC7A6A5D25E}"/>
            </a:ext>
          </a:extLst>
        </xdr:cNvPr>
        <xdr:cNvSpPr txBox="1"/>
      </xdr:nvSpPr>
      <xdr:spPr>
        <a:xfrm>
          <a:off x="4673600" y="18603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82731</xdr:rowOff>
    </xdr:from>
    <xdr:to>
      <xdr:col>24</xdr:col>
      <xdr:colOff>152400</xdr:colOff>
      <xdr:row>108</xdr:row>
      <xdr:rowOff>82731</xdr:rowOff>
    </xdr:to>
    <xdr:cxnSp macro="">
      <xdr:nvCxnSpPr>
        <xdr:cNvPr id="378" name="直線コネクタ 377">
          <a:extLst>
            <a:ext uri="{FF2B5EF4-FFF2-40B4-BE49-F238E27FC236}">
              <a16:creationId xmlns:a16="http://schemas.microsoft.com/office/drawing/2014/main" id="{CCC2CEB7-33C4-4947-98A7-7CE996B41061}"/>
            </a:ext>
          </a:extLst>
        </xdr:cNvPr>
        <xdr:cNvCxnSpPr/>
      </xdr:nvCxnSpPr>
      <xdr:spPr>
        <a:xfrm>
          <a:off x="4546600" y="18599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66964</xdr:rowOff>
    </xdr:from>
    <xdr:ext cx="405111" cy="259045"/>
    <xdr:sp macro="" textlink="">
      <xdr:nvSpPr>
        <xdr:cNvPr id="379" name="【港湾・漁港】&#10;有形固定資産減価償却率最大値テキスト">
          <a:extLst>
            <a:ext uri="{FF2B5EF4-FFF2-40B4-BE49-F238E27FC236}">
              <a16:creationId xmlns:a16="http://schemas.microsoft.com/office/drawing/2014/main" id="{A278BF98-E84C-41D2-8EDA-01A8642863C9}"/>
            </a:ext>
          </a:extLst>
        </xdr:cNvPr>
        <xdr:cNvSpPr txBox="1"/>
      </xdr:nvSpPr>
      <xdr:spPr>
        <a:xfrm>
          <a:off x="4673600" y="16869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120287</xdr:rowOff>
    </xdr:from>
    <xdr:to>
      <xdr:col>24</xdr:col>
      <xdr:colOff>152400</xdr:colOff>
      <xdr:row>99</xdr:row>
      <xdr:rowOff>120287</xdr:rowOff>
    </xdr:to>
    <xdr:cxnSp macro="">
      <xdr:nvCxnSpPr>
        <xdr:cNvPr id="380" name="直線コネクタ 379">
          <a:extLst>
            <a:ext uri="{FF2B5EF4-FFF2-40B4-BE49-F238E27FC236}">
              <a16:creationId xmlns:a16="http://schemas.microsoft.com/office/drawing/2014/main" id="{74AE09D1-4DE4-427E-9527-988B47E1302C}"/>
            </a:ext>
          </a:extLst>
        </xdr:cNvPr>
        <xdr:cNvCxnSpPr/>
      </xdr:nvCxnSpPr>
      <xdr:spPr>
        <a:xfrm>
          <a:off x="4546600" y="1709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101</xdr:row>
      <xdr:rowOff>107059</xdr:rowOff>
    </xdr:from>
    <xdr:ext cx="405111" cy="259045"/>
    <xdr:sp macro="" textlink="">
      <xdr:nvSpPr>
        <xdr:cNvPr id="381" name="【港湾・漁港】&#10;有形固定資産減価償却率平均値テキスト">
          <a:extLst>
            <a:ext uri="{FF2B5EF4-FFF2-40B4-BE49-F238E27FC236}">
              <a16:creationId xmlns:a16="http://schemas.microsoft.com/office/drawing/2014/main" id="{F4E10A9E-55E6-4853-8F22-27C057286F1E}"/>
            </a:ext>
          </a:extLst>
        </xdr:cNvPr>
        <xdr:cNvSpPr txBox="1"/>
      </xdr:nvSpPr>
      <xdr:spPr>
        <a:xfrm>
          <a:off x="4673600" y="174235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84182</xdr:rowOff>
    </xdr:from>
    <xdr:to>
      <xdr:col>24</xdr:col>
      <xdr:colOff>114300</xdr:colOff>
      <xdr:row>103</xdr:row>
      <xdr:rowOff>14332</xdr:rowOff>
    </xdr:to>
    <xdr:sp macro="" textlink="">
      <xdr:nvSpPr>
        <xdr:cNvPr id="382" name="フローチャート: 判断 381">
          <a:extLst>
            <a:ext uri="{FF2B5EF4-FFF2-40B4-BE49-F238E27FC236}">
              <a16:creationId xmlns:a16="http://schemas.microsoft.com/office/drawing/2014/main" id="{BB0C87AD-14F9-432E-9788-DC7F6A3CB238}"/>
            </a:ext>
          </a:extLst>
        </xdr:cNvPr>
        <xdr:cNvSpPr/>
      </xdr:nvSpPr>
      <xdr:spPr>
        <a:xfrm>
          <a:off x="4584700" y="17572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101</xdr:row>
      <xdr:rowOff>125005</xdr:rowOff>
    </xdr:from>
    <xdr:to>
      <xdr:col>20</xdr:col>
      <xdr:colOff>38100</xdr:colOff>
      <xdr:row>102</xdr:row>
      <xdr:rowOff>55155</xdr:rowOff>
    </xdr:to>
    <xdr:sp macro="" textlink="">
      <xdr:nvSpPr>
        <xdr:cNvPr id="383" name="フローチャート: 判断 382">
          <a:extLst>
            <a:ext uri="{FF2B5EF4-FFF2-40B4-BE49-F238E27FC236}">
              <a16:creationId xmlns:a16="http://schemas.microsoft.com/office/drawing/2014/main" id="{5210F083-FAB6-462F-B67F-788EEFC33C5A}"/>
            </a:ext>
          </a:extLst>
        </xdr:cNvPr>
        <xdr:cNvSpPr/>
      </xdr:nvSpPr>
      <xdr:spPr>
        <a:xfrm>
          <a:off x="3746500" y="1744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101</xdr:row>
      <xdr:rowOff>95613</xdr:rowOff>
    </xdr:from>
    <xdr:to>
      <xdr:col>15</xdr:col>
      <xdr:colOff>101600</xdr:colOff>
      <xdr:row>102</xdr:row>
      <xdr:rowOff>25763</xdr:rowOff>
    </xdr:to>
    <xdr:sp macro="" textlink="">
      <xdr:nvSpPr>
        <xdr:cNvPr id="384" name="フローチャート: 判断 383">
          <a:extLst>
            <a:ext uri="{FF2B5EF4-FFF2-40B4-BE49-F238E27FC236}">
              <a16:creationId xmlns:a16="http://schemas.microsoft.com/office/drawing/2014/main" id="{2F60E4A9-9B79-4F53-883D-B393BE48572D}"/>
            </a:ext>
          </a:extLst>
        </xdr:cNvPr>
        <xdr:cNvSpPr/>
      </xdr:nvSpPr>
      <xdr:spPr>
        <a:xfrm>
          <a:off x="2857500" y="1741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101</xdr:row>
      <xdr:rowOff>23768</xdr:rowOff>
    </xdr:from>
    <xdr:to>
      <xdr:col>10</xdr:col>
      <xdr:colOff>165100</xdr:colOff>
      <xdr:row>101</xdr:row>
      <xdr:rowOff>125368</xdr:rowOff>
    </xdr:to>
    <xdr:sp macro="" textlink="">
      <xdr:nvSpPr>
        <xdr:cNvPr id="385" name="フローチャート: 判断 384">
          <a:extLst>
            <a:ext uri="{FF2B5EF4-FFF2-40B4-BE49-F238E27FC236}">
              <a16:creationId xmlns:a16="http://schemas.microsoft.com/office/drawing/2014/main" id="{965C2097-5A50-4B2E-95B5-B0B46C5B182D}"/>
            </a:ext>
          </a:extLst>
        </xdr:cNvPr>
        <xdr:cNvSpPr/>
      </xdr:nvSpPr>
      <xdr:spPr>
        <a:xfrm>
          <a:off x="1968500" y="1734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99</xdr:row>
      <xdr:rowOff>13970</xdr:rowOff>
    </xdr:from>
    <xdr:to>
      <xdr:col>6</xdr:col>
      <xdr:colOff>38100</xdr:colOff>
      <xdr:row>99</xdr:row>
      <xdr:rowOff>115570</xdr:rowOff>
    </xdr:to>
    <xdr:sp macro="" textlink="">
      <xdr:nvSpPr>
        <xdr:cNvPr id="386" name="フローチャート: 判断 385">
          <a:extLst>
            <a:ext uri="{FF2B5EF4-FFF2-40B4-BE49-F238E27FC236}">
              <a16:creationId xmlns:a16="http://schemas.microsoft.com/office/drawing/2014/main" id="{B4BA3CAA-0C94-4780-B515-398BD51E5288}"/>
            </a:ext>
          </a:extLst>
        </xdr:cNvPr>
        <xdr:cNvSpPr/>
      </xdr:nvSpPr>
      <xdr:spPr>
        <a:xfrm>
          <a:off x="1079500" y="1698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7" name="テキスト ボックス 386">
          <a:extLst>
            <a:ext uri="{FF2B5EF4-FFF2-40B4-BE49-F238E27FC236}">
              <a16:creationId xmlns:a16="http://schemas.microsoft.com/office/drawing/2014/main" id="{9607663D-AADF-4E60-85FC-85EDCCB06C1B}"/>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8" name="テキスト ボックス 387">
          <a:extLst>
            <a:ext uri="{FF2B5EF4-FFF2-40B4-BE49-F238E27FC236}">
              <a16:creationId xmlns:a16="http://schemas.microsoft.com/office/drawing/2014/main" id="{479F4CA5-813E-4331-94EE-2706666DEC8A}"/>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9" name="テキスト ボックス 388">
          <a:extLst>
            <a:ext uri="{FF2B5EF4-FFF2-40B4-BE49-F238E27FC236}">
              <a16:creationId xmlns:a16="http://schemas.microsoft.com/office/drawing/2014/main" id="{755EB757-505C-40E7-8818-50E601504468}"/>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0" name="テキスト ボックス 389">
          <a:extLst>
            <a:ext uri="{FF2B5EF4-FFF2-40B4-BE49-F238E27FC236}">
              <a16:creationId xmlns:a16="http://schemas.microsoft.com/office/drawing/2014/main" id="{D0593594-803B-4F96-BC45-AD5EE87D7B0A}"/>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1" name="テキスト ボックス 390">
          <a:extLst>
            <a:ext uri="{FF2B5EF4-FFF2-40B4-BE49-F238E27FC236}">
              <a16:creationId xmlns:a16="http://schemas.microsoft.com/office/drawing/2014/main" id="{594499A2-D359-4C42-BD21-E77C03ED8C8A}"/>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92348</xdr:rowOff>
    </xdr:from>
    <xdr:to>
      <xdr:col>24</xdr:col>
      <xdr:colOff>114300</xdr:colOff>
      <xdr:row>106</xdr:row>
      <xdr:rowOff>22498</xdr:rowOff>
    </xdr:to>
    <xdr:sp macro="" textlink="">
      <xdr:nvSpPr>
        <xdr:cNvPr id="392" name="楕円 391">
          <a:extLst>
            <a:ext uri="{FF2B5EF4-FFF2-40B4-BE49-F238E27FC236}">
              <a16:creationId xmlns:a16="http://schemas.microsoft.com/office/drawing/2014/main" id="{5F87AF42-7335-4A29-9435-4061E4AAA754}"/>
            </a:ext>
          </a:extLst>
        </xdr:cNvPr>
        <xdr:cNvSpPr/>
      </xdr:nvSpPr>
      <xdr:spPr>
        <a:xfrm>
          <a:off x="4584700" y="18094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70775</xdr:rowOff>
    </xdr:from>
    <xdr:ext cx="405111" cy="259045"/>
    <xdr:sp macro="" textlink="">
      <xdr:nvSpPr>
        <xdr:cNvPr id="393" name="【港湾・漁港】&#10;有形固定資産減価償却率該当値テキスト">
          <a:extLst>
            <a:ext uri="{FF2B5EF4-FFF2-40B4-BE49-F238E27FC236}">
              <a16:creationId xmlns:a16="http://schemas.microsoft.com/office/drawing/2014/main" id="{7161B238-D1A3-4B8A-B85B-BCCD4B7813D3}"/>
            </a:ext>
          </a:extLst>
        </xdr:cNvPr>
        <xdr:cNvSpPr txBox="1"/>
      </xdr:nvSpPr>
      <xdr:spPr>
        <a:xfrm>
          <a:off x="4673600" y="18073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105411</xdr:rowOff>
    </xdr:from>
    <xdr:to>
      <xdr:col>20</xdr:col>
      <xdr:colOff>38100</xdr:colOff>
      <xdr:row>106</xdr:row>
      <xdr:rowOff>35561</xdr:rowOff>
    </xdr:to>
    <xdr:sp macro="" textlink="">
      <xdr:nvSpPr>
        <xdr:cNvPr id="394" name="楕円 393">
          <a:extLst>
            <a:ext uri="{FF2B5EF4-FFF2-40B4-BE49-F238E27FC236}">
              <a16:creationId xmlns:a16="http://schemas.microsoft.com/office/drawing/2014/main" id="{1C453CF9-0744-47F0-A6B0-156704249D14}"/>
            </a:ext>
          </a:extLst>
        </xdr:cNvPr>
        <xdr:cNvSpPr/>
      </xdr:nvSpPr>
      <xdr:spPr>
        <a:xfrm>
          <a:off x="3746500" y="1810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143148</xdr:rowOff>
    </xdr:from>
    <xdr:to>
      <xdr:col>24</xdr:col>
      <xdr:colOff>63500</xdr:colOff>
      <xdr:row>105</xdr:row>
      <xdr:rowOff>156211</xdr:rowOff>
    </xdr:to>
    <xdr:cxnSp macro="">
      <xdr:nvCxnSpPr>
        <xdr:cNvPr id="395" name="直線コネクタ 394">
          <a:extLst>
            <a:ext uri="{FF2B5EF4-FFF2-40B4-BE49-F238E27FC236}">
              <a16:creationId xmlns:a16="http://schemas.microsoft.com/office/drawing/2014/main" id="{7B03154E-236F-46CC-848B-D1DFDAE3C789}"/>
            </a:ext>
          </a:extLst>
        </xdr:cNvPr>
        <xdr:cNvCxnSpPr/>
      </xdr:nvCxnSpPr>
      <xdr:spPr>
        <a:xfrm flipV="1">
          <a:off x="3797300" y="18145398"/>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170724</xdr:rowOff>
    </xdr:from>
    <xdr:to>
      <xdr:col>15</xdr:col>
      <xdr:colOff>101600</xdr:colOff>
      <xdr:row>106</xdr:row>
      <xdr:rowOff>100874</xdr:rowOff>
    </xdr:to>
    <xdr:sp macro="" textlink="">
      <xdr:nvSpPr>
        <xdr:cNvPr id="396" name="楕円 395">
          <a:extLst>
            <a:ext uri="{FF2B5EF4-FFF2-40B4-BE49-F238E27FC236}">
              <a16:creationId xmlns:a16="http://schemas.microsoft.com/office/drawing/2014/main" id="{F002D6DC-CFB3-41C9-B6F1-D559D54518EE}"/>
            </a:ext>
          </a:extLst>
        </xdr:cNvPr>
        <xdr:cNvSpPr/>
      </xdr:nvSpPr>
      <xdr:spPr>
        <a:xfrm>
          <a:off x="2857500" y="1817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156211</xdr:rowOff>
    </xdr:from>
    <xdr:to>
      <xdr:col>19</xdr:col>
      <xdr:colOff>177800</xdr:colOff>
      <xdr:row>106</xdr:row>
      <xdr:rowOff>50074</xdr:rowOff>
    </xdr:to>
    <xdr:cxnSp macro="">
      <xdr:nvCxnSpPr>
        <xdr:cNvPr id="397" name="直線コネクタ 396">
          <a:extLst>
            <a:ext uri="{FF2B5EF4-FFF2-40B4-BE49-F238E27FC236}">
              <a16:creationId xmlns:a16="http://schemas.microsoft.com/office/drawing/2014/main" id="{80820708-5F6B-4B4D-8F9F-D673DE91CA5A}"/>
            </a:ext>
          </a:extLst>
        </xdr:cNvPr>
        <xdr:cNvCxnSpPr/>
      </xdr:nvCxnSpPr>
      <xdr:spPr>
        <a:xfrm flipV="1">
          <a:off x="2908300" y="18158461"/>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85816</xdr:rowOff>
    </xdr:from>
    <xdr:to>
      <xdr:col>10</xdr:col>
      <xdr:colOff>165100</xdr:colOff>
      <xdr:row>106</xdr:row>
      <xdr:rowOff>15966</xdr:rowOff>
    </xdr:to>
    <xdr:sp macro="" textlink="">
      <xdr:nvSpPr>
        <xdr:cNvPr id="398" name="楕円 397">
          <a:extLst>
            <a:ext uri="{FF2B5EF4-FFF2-40B4-BE49-F238E27FC236}">
              <a16:creationId xmlns:a16="http://schemas.microsoft.com/office/drawing/2014/main" id="{EDBCA7ED-9659-4744-A81A-9836DE19CB8A}"/>
            </a:ext>
          </a:extLst>
        </xdr:cNvPr>
        <xdr:cNvSpPr/>
      </xdr:nvSpPr>
      <xdr:spPr>
        <a:xfrm>
          <a:off x="1968500" y="1808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136616</xdr:rowOff>
    </xdr:from>
    <xdr:to>
      <xdr:col>15</xdr:col>
      <xdr:colOff>50800</xdr:colOff>
      <xdr:row>106</xdr:row>
      <xdr:rowOff>50074</xdr:rowOff>
    </xdr:to>
    <xdr:cxnSp macro="">
      <xdr:nvCxnSpPr>
        <xdr:cNvPr id="399" name="直線コネクタ 398">
          <a:extLst>
            <a:ext uri="{FF2B5EF4-FFF2-40B4-BE49-F238E27FC236}">
              <a16:creationId xmlns:a16="http://schemas.microsoft.com/office/drawing/2014/main" id="{90EC0C01-95AB-4CBF-A3B6-4C7A05C59CF3}"/>
            </a:ext>
          </a:extLst>
        </xdr:cNvPr>
        <xdr:cNvCxnSpPr/>
      </xdr:nvCxnSpPr>
      <xdr:spPr>
        <a:xfrm>
          <a:off x="2019300" y="18138866"/>
          <a:ext cx="8890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100</xdr:row>
      <xdr:rowOff>71682</xdr:rowOff>
    </xdr:from>
    <xdr:ext cx="405111" cy="259045"/>
    <xdr:sp macro="" textlink="">
      <xdr:nvSpPr>
        <xdr:cNvPr id="400" name="n_1aveValue【港湾・漁港】&#10;有形固定資産減価償却率">
          <a:extLst>
            <a:ext uri="{FF2B5EF4-FFF2-40B4-BE49-F238E27FC236}">
              <a16:creationId xmlns:a16="http://schemas.microsoft.com/office/drawing/2014/main" id="{E303C8A2-4B4E-49CF-A8DC-951028FEEBD8}"/>
            </a:ext>
          </a:extLst>
        </xdr:cNvPr>
        <xdr:cNvSpPr txBox="1"/>
      </xdr:nvSpPr>
      <xdr:spPr>
        <a:xfrm>
          <a:off x="3582044" y="17216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42290</xdr:rowOff>
    </xdr:from>
    <xdr:ext cx="405111" cy="259045"/>
    <xdr:sp macro="" textlink="">
      <xdr:nvSpPr>
        <xdr:cNvPr id="401" name="n_2aveValue【港湾・漁港】&#10;有形固定資産減価償却率">
          <a:extLst>
            <a:ext uri="{FF2B5EF4-FFF2-40B4-BE49-F238E27FC236}">
              <a16:creationId xmlns:a16="http://schemas.microsoft.com/office/drawing/2014/main" id="{0562C600-2421-4809-8391-02AA0C3385BB}"/>
            </a:ext>
          </a:extLst>
        </xdr:cNvPr>
        <xdr:cNvSpPr txBox="1"/>
      </xdr:nvSpPr>
      <xdr:spPr>
        <a:xfrm>
          <a:off x="2705744" y="17187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99</xdr:row>
      <xdr:rowOff>141895</xdr:rowOff>
    </xdr:from>
    <xdr:ext cx="405111" cy="259045"/>
    <xdr:sp macro="" textlink="">
      <xdr:nvSpPr>
        <xdr:cNvPr id="402" name="n_3aveValue【港湾・漁港】&#10;有形固定資産減価償却率">
          <a:extLst>
            <a:ext uri="{FF2B5EF4-FFF2-40B4-BE49-F238E27FC236}">
              <a16:creationId xmlns:a16="http://schemas.microsoft.com/office/drawing/2014/main" id="{8CF56F96-B6B0-40A9-81ED-71D8BE0D4AA9}"/>
            </a:ext>
          </a:extLst>
        </xdr:cNvPr>
        <xdr:cNvSpPr txBox="1"/>
      </xdr:nvSpPr>
      <xdr:spPr>
        <a:xfrm>
          <a:off x="1816744" y="17115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97</xdr:row>
      <xdr:rowOff>132097</xdr:rowOff>
    </xdr:from>
    <xdr:ext cx="405111" cy="259045"/>
    <xdr:sp macro="" textlink="">
      <xdr:nvSpPr>
        <xdr:cNvPr id="403" name="n_4aveValue【港湾・漁港】&#10;有形固定資産減価償却率">
          <a:extLst>
            <a:ext uri="{FF2B5EF4-FFF2-40B4-BE49-F238E27FC236}">
              <a16:creationId xmlns:a16="http://schemas.microsoft.com/office/drawing/2014/main" id="{316CFD5F-E0D0-4B52-999F-4D0CD70142F6}"/>
            </a:ext>
          </a:extLst>
        </xdr:cNvPr>
        <xdr:cNvSpPr txBox="1"/>
      </xdr:nvSpPr>
      <xdr:spPr>
        <a:xfrm>
          <a:off x="927744" y="1676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26688</xdr:rowOff>
    </xdr:from>
    <xdr:ext cx="405111" cy="259045"/>
    <xdr:sp macro="" textlink="">
      <xdr:nvSpPr>
        <xdr:cNvPr id="404" name="n_1mainValue【港湾・漁港】&#10;有形固定資産減価償却率">
          <a:extLst>
            <a:ext uri="{FF2B5EF4-FFF2-40B4-BE49-F238E27FC236}">
              <a16:creationId xmlns:a16="http://schemas.microsoft.com/office/drawing/2014/main" id="{3B844CAE-CBE4-45C9-BA4D-93F934D5B0B7}"/>
            </a:ext>
          </a:extLst>
        </xdr:cNvPr>
        <xdr:cNvSpPr txBox="1"/>
      </xdr:nvSpPr>
      <xdr:spPr>
        <a:xfrm>
          <a:off x="3582044" y="1820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92001</xdr:rowOff>
    </xdr:from>
    <xdr:ext cx="405111" cy="259045"/>
    <xdr:sp macro="" textlink="">
      <xdr:nvSpPr>
        <xdr:cNvPr id="405" name="n_2mainValue【港湾・漁港】&#10;有形固定資産減価償却率">
          <a:extLst>
            <a:ext uri="{FF2B5EF4-FFF2-40B4-BE49-F238E27FC236}">
              <a16:creationId xmlns:a16="http://schemas.microsoft.com/office/drawing/2014/main" id="{3CDF8915-1B77-4983-987F-6F60E77726E0}"/>
            </a:ext>
          </a:extLst>
        </xdr:cNvPr>
        <xdr:cNvSpPr txBox="1"/>
      </xdr:nvSpPr>
      <xdr:spPr>
        <a:xfrm>
          <a:off x="2705744" y="18265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7093</xdr:rowOff>
    </xdr:from>
    <xdr:ext cx="405111" cy="259045"/>
    <xdr:sp macro="" textlink="">
      <xdr:nvSpPr>
        <xdr:cNvPr id="406" name="n_3mainValue【港湾・漁港】&#10;有形固定資産減価償却率">
          <a:extLst>
            <a:ext uri="{FF2B5EF4-FFF2-40B4-BE49-F238E27FC236}">
              <a16:creationId xmlns:a16="http://schemas.microsoft.com/office/drawing/2014/main" id="{02AAC9EA-E62C-4601-B961-9066C095A493}"/>
            </a:ext>
          </a:extLst>
        </xdr:cNvPr>
        <xdr:cNvSpPr txBox="1"/>
      </xdr:nvSpPr>
      <xdr:spPr>
        <a:xfrm>
          <a:off x="1816744" y="18180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7" name="正方形/長方形 406">
          <a:extLst>
            <a:ext uri="{FF2B5EF4-FFF2-40B4-BE49-F238E27FC236}">
              <a16:creationId xmlns:a16="http://schemas.microsoft.com/office/drawing/2014/main" id="{853ABD30-1382-40E7-9C56-F56B2BA0752E}"/>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8" name="正方形/長方形 407">
          <a:extLst>
            <a:ext uri="{FF2B5EF4-FFF2-40B4-BE49-F238E27FC236}">
              <a16:creationId xmlns:a16="http://schemas.microsoft.com/office/drawing/2014/main" id="{FE3F7B88-02FB-4214-8B77-B929D4B4A37B}"/>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9" name="正方形/長方形 408">
          <a:extLst>
            <a:ext uri="{FF2B5EF4-FFF2-40B4-BE49-F238E27FC236}">
              <a16:creationId xmlns:a16="http://schemas.microsoft.com/office/drawing/2014/main" id="{0E10868C-2D1F-4557-A5DB-2DECD9FA38AD}"/>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0" name="正方形/長方形 409">
          <a:extLst>
            <a:ext uri="{FF2B5EF4-FFF2-40B4-BE49-F238E27FC236}">
              <a16:creationId xmlns:a16="http://schemas.microsoft.com/office/drawing/2014/main" id="{FB042599-EE8E-42C1-86B6-50CA7F108FD2}"/>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1" name="正方形/長方形 410">
          <a:extLst>
            <a:ext uri="{FF2B5EF4-FFF2-40B4-BE49-F238E27FC236}">
              <a16:creationId xmlns:a16="http://schemas.microsoft.com/office/drawing/2014/main" id="{756B226C-2BAA-4E45-BD0C-892DA181075F}"/>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2" name="正方形/長方形 411">
          <a:extLst>
            <a:ext uri="{FF2B5EF4-FFF2-40B4-BE49-F238E27FC236}">
              <a16:creationId xmlns:a16="http://schemas.microsoft.com/office/drawing/2014/main" id="{EE60E552-BDD9-496E-A4A6-C068DBA1DB53}"/>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3" name="正方形/長方形 412">
          <a:extLst>
            <a:ext uri="{FF2B5EF4-FFF2-40B4-BE49-F238E27FC236}">
              <a16:creationId xmlns:a16="http://schemas.microsoft.com/office/drawing/2014/main" id="{248B5CAE-3ABA-4B5E-B619-028383FAE87E}"/>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4" name="正方形/長方形 413">
          <a:extLst>
            <a:ext uri="{FF2B5EF4-FFF2-40B4-BE49-F238E27FC236}">
              <a16:creationId xmlns:a16="http://schemas.microsoft.com/office/drawing/2014/main" id="{AE7328EC-AEA2-4DA4-A5DC-E5A654E9AA1E}"/>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5" name="テキスト ボックス 414">
          <a:extLst>
            <a:ext uri="{FF2B5EF4-FFF2-40B4-BE49-F238E27FC236}">
              <a16:creationId xmlns:a16="http://schemas.microsoft.com/office/drawing/2014/main" id="{9943BCCD-2D0F-43B5-A0C1-7D2C9ECEA169}"/>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6" name="直線コネクタ 415">
          <a:extLst>
            <a:ext uri="{FF2B5EF4-FFF2-40B4-BE49-F238E27FC236}">
              <a16:creationId xmlns:a16="http://schemas.microsoft.com/office/drawing/2014/main" id="{53CAE0CD-2E09-42D6-8B1E-AFE86BB90F7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17" name="直線コネクタ 416">
          <a:extLst>
            <a:ext uri="{FF2B5EF4-FFF2-40B4-BE49-F238E27FC236}">
              <a16:creationId xmlns:a16="http://schemas.microsoft.com/office/drawing/2014/main" id="{69C8FEB7-4561-4895-B7C0-6EC14B71294C}"/>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18" name="テキスト ボックス 417">
          <a:extLst>
            <a:ext uri="{FF2B5EF4-FFF2-40B4-BE49-F238E27FC236}">
              <a16:creationId xmlns:a16="http://schemas.microsoft.com/office/drawing/2014/main" id="{46AB7FD2-602B-4028-B45A-B6125B823D53}"/>
            </a:ext>
          </a:extLst>
        </xdr:cNvPr>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19" name="直線コネクタ 418">
          <a:extLst>
            <a:ext uri="{FF2B5EF4-FFF2-40B4-BE49-F238E27FC236}">
              <a16:creationId xmlns:a16="http://schemas.microsoft.com/office/drawing/2014/main" id="{3811D661-1F4F-486D-9E6F-B276915F40D7}"/>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105</xdr:row>
      <xdr:rowOff>143527</xdr:rowOff>
    </xdr:from>
    <xdr:ext cx="531299" cy="259045"/>
    <xdr:sp macro="" textlink="">
      <xdr:nvSpPr>
        <xdr:cNvPr id="420" name="テキスト ボックス 419">
          <a:extLst>
            <a:ext uri="{FF2B5EF4-FFF2-40B4-BE49-F238E27FC236}">
              <a16:creationId xmlns:a16="http://schemas.microsoft.com/office/drawing/2014/main" id="{10F92C6C-56FE-4542-A80C-AA69F9512327}"/>
            </a:ext>
          </a:extLst>
        </xdr:cNvPr>
        <xdr:cNvSpPr txBox="1"/>
      </xdr:nvSpPr>
      <xdr:spPr>
        <a:xfrm>
          <a:off x="6072701" y="181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21" name="直線コネクタ 420">
          <a:extLst>
            <a:ext uri="{FF2B5EF4-FFF2-40B4-BE49-F238E27FC236}">
              <a16:creationId xmlns:a16="http://schemas.microsoft.com/office/drawing/2014/main" id="{5350C40C-22D0-4C59-8373-8B09114E1B7F}"/>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103</xdr:row>
      <xdr:rowOff>105427</xdr:rowOff>
    </xdr:from>
    <xdr:ext cx="595419" cy="259045"/>
    <xdr:sp macro="" textlink="">
      <xdr:nvSpPr>
        <xdr:cNvPr id="422" name="テキスト ボックス 421">
          <a:extLst>
            <a:ext uri="{FF2B5EF4-FFF2-40B4-BE49-F238E27FC236}">
              <a16:creationId xmlns:a16="http://schemas.microsoft.com/office/drawing/2014/main" id="{1B4FDC9B-DD3A-4F1A-9561-EF7B934C4D94}"/>
            </a:ext>
          </a:extLst>
        </xdr:cNvPr>
        <xdr:cNvSpPr txBox="1"/>
      </xdr:nvSpPr>
      <xdr:spPr>
        <a:xfrm>
          <a:off x="6008581" y="177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23" name="直線コネクタ 422">
          <a:extLst>
            <a:ext uri="{FF2B5EF4-FFF2-40B4-BE49-F238E27FC236}">
              <a16:creationId xmlns:a16="http://schemas.microsoft.com/office/drawing/2014/main" id="{3B144762-3F26-4CD5-9980-A8A9EEF544CE}"/>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101</xdr:row>
      <xdr:rowOff>67327</xdr:rowOff>
    </xdr:from>
    <xdr:ext cx="595419" cy="259045"/>
    <xdr:sp macro="" textlink="">
      <xdr:nvSpPr>
        <xdr:cNvPr id="424" name="テキスト ボックス 423">
          <a:extLst>
            <a:ext uri="{FF2B5EF4-FFF2-40B4-BE49-F238E27FC236}">
              <a16:creationId xmlns:a16="http://schemas.microsoft.com/office/drawing/2014/main" id="{CEB32065-1A6F-4017-93DE-9D99ADC61CE5}"/>
            </a:ext>
          </a:extLst>
        </xdr:cNvPr>
        <xdr:cNvSpPr txBox="1"/>
      </xdr:nvSpPr>
      <xdr:spPr>
        <a:xfrm>
          <a:off x="6008581" y="173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25" name="直線コネクタ 424">
          <a:extLst>
            <a:ext uri="{FF2B5EF4-FFF2-40B4-BE49-F238E27FC236}">
              <a16:creationId xmlns:a16="http://schemas.microsoft.com/office/drawing/2014/main" id="{1F6F3F2C-685C-4E39-A38E-C6D51BDDD589}"/>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29227</xdr:rowOff>
    </xdr:from>
    <xdr:ext cx="595419" cy="259045"/>
    <xdr:sp macro="" textlink="">
      <xdr:nvSpPr>
        <xdr:cNvPr id="426" name="テキスト ボックス 425">
          <a:extLst>
            <a:ext uri="{FF2B5EF4-FFF2-40B4-BE49-F238E27FC236}">
              <a16:creationId xmlns:a16="http://schemas.microsoft.com/office/drawing/2014/main" id="{6FC91820-5092-4E6C-93CF-E3BFA88F97D3}"/>
            </a:ext>
          </a:extLst>
        </xdr:cNvPr>
        <xdr:cNvSpPr txBox="1"/>
      </xdr:nvSpPr>
      <xdr:spPr>
        <a:xfrm>
          <a:off x="6008581" y="1700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7" name="直線コネクタ 426">
          <a:extLst>
            <a:ext uri="{FF2B5EF4-FFF2-40B4-BE49-F238E27FC236}">
              <a16:creationId xmlns:a16="http://schemas.microsoft.com/office/drawing/2014/main" id="{77E75119-D41D-4C33-BC76-F739C990B547}"/>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28" name="テキスト ボックス 427">
          <a:extLst>
            <a:ext uri="{FF2B5EF4-FFF2-40B4-BE49-F238E27FC236}">
              <a16:creationId xmlns:a16="http://schemas.microsoft.com/office/drawing/2014/main" id="{AB5CC21D-9A05-44A6-928B-0BDFB28DB7A4}"/>
            </a:ext>
          </a:extLst>
        </xdr:cNvPr>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9" name="【港湾・漁港】&#10;一人当たり有形固定資産（償却資産）額グラフ枠">
          <a:extLst>
            <a:ext uri="{FF2B5EF4-FFF2-40B4-BE49-F238E27FC236}">
              <a16:creationId xmlns:a16="http://schemas.microsoft.com/office/drawing/2014/main" id="{8D5CF585-3087-42E8-A689-4536E721FEE9}"/>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137266</xdr:rowOff>
    </xdr:from>
    <xdr:to>
      <xdr:col>54</xdr:col>
      <xdr:colOff>189865</xdr:colOff>
      <xdr:row>108</xdr:row>
      <xdr:rowOff>148132</xdr:rowOff>
    </xdr:to>
    <xdr:cxnSp macro="">
      <xdr:nvCxnSpPr>
        <xdr:cNvPr id="430" name="直線コネクタ 429">
          <a:extLst>
            <a:ext uri="{FF2B5EF4-FFF2-40B4-BE49-F238E27FC236}">
              <a16:creationId xmlns:a16="http://schemas.microsoft.com/office/drawing/2014/main" id="{6FD9D543-00EC-455E-9EC7-9EE57483E5BF}"/>
            </a:ext>
          </a:extLst>
        </xdr:cNvPr>
        <xdr:cNvCxnSpPr/>
      </xdr:nvCxnSpPr>
      <xdr:spPr>
        <a:xfrm flipV="1">
          <a:off x="10476865" y="17282266"/>
          <a:ext cx="0" cy="1382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151959</xdr:rowOff>
    </xdr:from>
    <xdr:ext cx="378565" cy="259045"/>
    <xdr:sp macro="" textlink="">
      <xdr:nvSpPr>
        <xdr:cNvPr id="431" name="【港湾・漁港】&#10;一人当たり有形固定資産（償却資産）額最小値テキスト">
          <a:extLst>
            <a:ext uri="{FF2B5EF4-FFF2-40B4-BE49-F238E27FC236}">
              <a16:creationId xmlns:a16="http://schemas.microsoft.com/office/drawing/2014/main" id="{2B80442D-2780-4794-A9F3-514973B64F11}"/>
            </a:ext>
          </a:extLst>
        </xdr:cNvPr>
        <xdr:cNvSpPr txBox="1"/>
      </xdr:nvSpPr>
      <xdr:spPr>
        <a:xfrm>
          <a:off x="10515600" y="186685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148132</xdr:rowOff>
    </xdr:from>
    <xdr:to>
      <xdr:col>55</xdr:col>
      <xdr:colOff>88900</xdr:colOff>
      <xdr:row>108</xdr:row>
      <xdr:rowOff>148132</xdr:rowOff>
    </xdr:to>
    <xdr:cxnSp macro="">
      <xdr:nvCxnSpPr>
        <xdr:cNvPr id="432" name="直線コネクタ 431">
          <a:extLst>
            <a:ext uri="{FF2B5EF4-FFF2-40B4-BE49-F238E27FC236}">
              <a16:creationId xmlns:a16="http://schemas.microsoft.com/office/drawing/2014/main" id="{90A2FA97-F58E-4D94-A449-0D87A306AF65}"/>
            </a:ext>
          </a:extLst>
        </xdr:cNvPr>
        <xdr:cNvCxnSpPr/>
      </xdr:nvCxnSpPr>
      <xdr:spPr>
        <a:xfrm>
          <a:off x="10388600" y="18664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83943</xdr:rowOff>
    </xdr:from>
    <xdr:ext cx="599010" cy="259045"/>
    <xdr:sp macro="" textlink="">
      <xdr:nvSpPr>
        <xdr:cNvPr id="433" name="【港湾・漁港】&#10;一人当たり有形固定資産（償却資産）額最大値テキスト">
          <a:extLst>
            <a:ext uri="{FF2B5EF4-FFF2-40B4-BE49-F238E27FC236}">
              <a16:creationId xmlns:a16="http://schemas.microsoft.com/office/drawing/2014/main" id="{46B3EEAD-896E-4EE5-9169-D5BF0608849C}"/>
            </a:ext>
          </a:extLst>
        </xdr:cNvPr>
        <xdr:cNvSpPr txBox="1"/>
      </xdr:nvSpPr>
      <xdr:spPr>
        <a:xfrm>
          <a:off x="10515600" y="17057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137266</xdr:rowOff>
    </xdr:from>
    <xdr:to>
      <xdr:col>55</xdr:col>
      <xdr:colOff>88900</xdr:colOff>
      <xdr:row>100</xdr:row>
      <xdr:rowOff>137266</xdr:rowOff>
    </xdr:to>
    <xdr:cxnSp macro="">
      <xdr:nvCxnSpPr>
        <xdr:cNvPr id="434" name="直線コネクタ 433">
          <a:extLst>
            <a:ext uri="{FF2B5EF4-FFF2-40B4-BE49-F238E27FC236}">
              <a16:creationId xmlns:a16="http://schemas.microsoft.com/office/drawing/2014/main" id="{A7A1098B-3F71-4167-92C2-4FE7297A0643}"/>
            </a:ext>
          </a:extLst>
        </xdr:cNvPr>
        <xdr:cNvCxnSpPr/>
      </xdr:nvCxnSpPr>
      <xdr:spPr>
        <a:xfrm>
          <a:off x="10388600" y="17282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19077</xdr:rowOff>
    </xdr:from>
    <xdr:ext cx="534377" cy="259045"/>
    <xdr:sp macro="" textlink="">
      <xdr:nvSpPr>
        <xdr:cNvPr id="435" name="【港湾・漁港】&#10;一人当たり有形固定資産（償却資産）額平均値テキスト">
          <a:extLst>
            <a:ext uri="{FF2B5EF4-FFF2-40B4-BE49-F238E27FC236}">
              <a16:creationId xmlns:a16="http://schemas.microsoft.com/office/drawing/2014/main" id="{99131380-4CBE-47B6-A8D3-74D0961DA1B9}"/>
            </a:ext>
          </a:extLst>
        </xdr:cNvPr>
        <xdr:cNvSpPr txBox="1"/>
      </xdr:nvSpPr>
      <xdr:spPr>
        <a:xfrm>
          <a:off x="10515600" y="18192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167650</xdr:rowOff>
    </xdr:from>
    <xdr:to>
      <xdr:col>55</xdr:col>
      <xdr:colOff>50800</xdr:colOff>
      <xdr:row>107</xdr:row>
      <xdr:rowOff>97800</xdr:rowOff>
    </xdr:to>
    <xdr:sp macro="" textlink="">
      <xdr:nvSpPr>
        <xdr:cNvPr id="436" name="フローチャート: 判断 435">
          <a:extLst>
            <a:ext uri="{FF2B5EF4-FFF2-40B4-BE49-F238E27FC236}">
              <a16:creationId xmlns:a16="http://schemas.microsoft.com/office/drawing/2014/main" id="{46773BAA-2BFF-4E63-8BE1-7D1CCB3E4B8F}"/>
            </a:ext>
          </a:extLst>
        </xdr:cNvPr>
        <xdr:cNvSpPr/>
      </xdr:nvSpPr>
      <xdr:spPr>
        <a:xfrm>
          <a:off x="10426700" y="18341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13071</xdr:rowOff>
    </xdr:from>
    <xdr:to>
      <xdr:col>50</xdr:col>
      <xdr:colOff>165100</xdr:colOff>
      <xdr:row>107</xdr:row>
      <xdr:rowOff>114671</xdr:rowOff>
    </xdr:to>
    <xdr:sp macro="" textlink="">
      <xdr:nvSpPr>
        <xdr:cNvPr id="437" name="フローチャート: 判断 436">
          <a:extLst>
            <a:ext uri="{FF2B5EF4-FFF2-40B4-BE49-F238E27FC236}">
              <a16:creationId xmlns:a16="http://schemas.microsoft.com/office/drawing/2014/main" id="{5F910C68-1E73-4B9A-8BF3-732712E543E5}"/>
            </a:ext>
          </a:extLst>
        </xdr:cNvPr>
        <xdr:cNvSpPr/>
      </xdr:nvSpPr>
      <xdr:spPr>
        <a:xfrm>
          <a:off x="9588500" y="1835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37112</xdr:rowOff>
    </xdr:from>
    <xdr:to>
      <xdr:col>46</xdr:col>
      <xdr:colOff>38100</xdr:colOff>
      <xdr:row>107</xdr:row>
      <xdr:rowOff>138712</xdr:rowOff>
    </xdr:to>
    <xdr:sp macro="" textlink="">
      <xdr:nvSpPr>
        <xdr:cNvPr id="438" name="フローチャート: 判断 437">
          <a:extLst>
            <a:ext uri="{FF2B5EF4-FFF2-40B4-BE49-F238E27FC236}">
              <a16:creationId xmlns:a16="http://schemas.microsoft.com/office/drawing/2014/main" id="{1617B7A1-B5BC-4213-A00D-14FC9CF019D0}"/>
            </a:ext>
          </a:extLst>
        </xdr:cNvPr>
        <xdr:cNvSpPr/>
      </xdr:nvSpPr>
      <xdr:spPr>
        <a:xfrm>
          <a:off x="8699500" y="18382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136835</xdr:rowOff>
    </xdr:from>
    <xdr:to>
      <xdr:col>41</xdr:col>
      <xdr:colOff>101600</xdr:colOff>
      <xdr:row>107</xdr:row>
      <xdr:rowOff>66985</xdr:rowOff>
    </xdr:to>
    <xdr:sp macro="" textlink="">
      <xdr:nvSpPr>
        <xdr:cNvPr id="439" name="フローチャート: 判断 438">
          <a:extLst>
            <a:ext uri="{FF2B5EF4-FFF2-40B4-BE49-F238E27FC236}">
              <a16:creationId xmlns:a16="http://schemas.microsoft.com/office/drawing/2014/main" id="{AA9616AF-8846-4033-A775-056E7527E4F3}"/>
            </a:ext>
          </a:extLst>
        </xdr:cNvPr>
        <xdr:cNvSpPr/>
      </xdr:nvSpPr>
      <xdr:spPr>
        <a:xfrm>
          <a:off x="7810500" y="18310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45929</xdr:rowOff>
    </xdr:from>
    <xdr:to>
      <xdr:col>36</xdr:col>
      <xdr:colOff>165100</xdr:colOff>
      <xdr:row>107</xdr:row>
      <xdr:rowOff>147529</xdr:rowOff>
    </xdr:to>
    <xdr:sp macro="" textlink="">
      <xdr:nvSpPr>
        <xdr:cNvPr id="440" name="フローチャート: 判断 439">
          <a:extLst>
            <a:ext uri="{FF2B5EF4-FFF2-40B4-BE49-F238E27FC236}">
              <a16:creationId xmlns:a16="http://schemas.microsoft.com/office/drawing/2014/main" id="{6A932C02-21D1-4A5A-8B0B-BF6327A4FA20}"/>
            </a:ext>
          </a:extLst>
        </xdr:cNvPr>
        <xdr:cNvSpPr/>
      </xdr:nvSpPr>
      <xdr:spPr>
        <a:xfrm>
          <a:off x="6921500" y="1839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1" name="テキスト ボックス 440">
          <a:extLst>
            <a:ext uri="{FF2B5EF4-FFF2-40B4-BE49-F238E27FC236}">
              <a16:creationId xmlns:a16="http://schemas.microsoft.com/office/drawing/2014/main" id="{815B8BB2-D173-4C24-BFF2-C284950BCDC4}"/>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2" name="テキスト ボックス 441">
          <a:extLst>
            <a:ext uri="{FF2B5EF4-FFF2-40B4-BE49-F238E27FC236}">
              <a16:creationId xmlns:a16="http://schemas.microsoft.com/office/drawing/2014/main" id="{D62DF118-1D34-4B8A-B0BD-929C65AF1876}"/>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3" name="テキスト ボックス 442">
          <a:extLst>
            <a:ext uri="{FF2B5EF4-FFF2-40B4-BE49-F238E27FC236}">
              <a16:creationId xmlns:a16="http://schemas.microsoft.com/office/drawing/2014/main" id="{B42428C6-622E-4A95-B9F7-3284550EE22D}"/>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44" name="テキスト ボックス 443">
          <a:extLst>
            <a:ext uri="{FF2B5EF4-FFF2-40B4-BE49-F238E27FC236}">
              <a16:creationId xmlns:a16="http://schemas.microsoft.com/office/drawing/2014/main" id="{B94D17ED-2255-4024-87A7-0D1A34DC5D2B}"/>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45" name="テキスト ボックス 444">
          <a:extLst>
            <a:ext uri="{FF2B5EF4-FFF2-40B4-BE49-F238E27FC236}">
              <a16:creationId xmlns:a16="http://schemas.microsoft.com/office/drawing/2014/main" id="{BFCF7F30-B6A2-4591-A3D8-03A76EEAEB05}"/>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84493</xdr:rowOff>
    </xdr:from>
    <xdr:to>
      <xdr:col>55</xdr:col>
      <xdr:colOff>50800</xdr:colOff>
      <xdr:row>108</xdr:row>
      <xdr:rowOff>14643</xdr:rowOff>
    </xdr:to>
    <xdr:sp macro="" textlink="">
      <xdr:nvSpPr>
        <xdr:cNvPr id="446" name="楕円 445">
          <a:extLst>
            <a:ext uri="{FF2B5EF4-FFF2-40B4-BE49-F238E27FC236}">
              <a16:creationId xmlns:a16="http://schemas.microsoft.com/office/drawing/2014/main" id="{6D1B8A74-1903-4F43-82AA-94F6A066A92E}"/>
            </a:ext>
          </a:extLst>
        </xdr:cNvPr>
        <xdr:cNvSpPr/>
      </xdr:nvSpPr>
      <xdr:spPr>
        <a:xfrm>
          <a:off x="10426700" y="1842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62920</xdr:rowOff>
    </xdr:from>
    <xdr:ext cx="534377" cy="259045"/>
    <xdr:sp macro="" textlink="">
      <xdr:nvSpPr>
        <xdr:cNvPr id="447" name="【港湾・漁港】&#10;一人当たり有形固定資産（償却資産）額該当値テキスト">
          <a:extLst>
            <a:ext uri="{FF2B5EF4-FFF2-40B4-BE49-F238E27FC236}">
              <a16:creationId xmlns:a16="http://schemas.microsoft.com/office/drawing/2014/main" id="{807BBF9A-8A67-4471-9A53-40BEED2CFE5A}"/>
            </a:ext>
          </a:extLst>
        </xdr:cNvPr>
        <xdr:cNvSpPr txBox="1"/>
      </xdr:nvSpPr>
      <xdr:spPr>
        <a:xfrm>
          <a:off x="10515600" y="18408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87937</xdr:rowOff>
    </xdr:from>
    <xdr:to>
      <xdr:col>50</xdr:col>
      <xdr:colOff>165100</xdr:colOff>
      <xdr:row>108</xdr:row>
      <xdr:rowOff>18087</xdr:rowOff>
    </xdr:to>
    <xdr:sp macro="" textlink="">
      <xdr:nvSpPr>
        <xdr:cNvPr id="448" name="楕円 447">
          <a:extLst>
            <a:ext uri="{FF2B5EF4-FFF2-40B4-BE49-F238E27FC236}">
              <a16:creationId xmlns:a16="http://schemas.microsoft.com/office/drawing/2014/main" id="{1CEF725B-1E13-4ACF-8E4D-50DE1C9E7CFF}"/>
            </a:ext>
          </a:extLst>
        </xdr:cNvPr>
        <xdr:cNvSpPr/>
      </xdr:nvSpPr>
      <xdr:spPr>
        <a:xfrm>
          <a:off x="9588500" y="1843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135293</xdr:rowOff>
    </xdr:from>
    <xdr:to>
      <xdr:col>55</xdr:col>
      <xdr:colOff>0</xdr:colOff>
      <xdr:row>107</xdr:row>
      <xdr:rowOff>138737</xdr:rowOff>
    </xdr:to>
    <xdr:cxnSp macro="">
      <xdr:nvCxnSpPr>
        <xdr:cNvPr id="449" name="直線コネクタ 448">
          <a:extLst>
            <a:ext uri="{FF2B5EF4-FFF2-40B4-BE49-F238E27FC236}">
              <a16:creationId xmlns:a16="http://schemas.microsoft.com/office/drawing/2014/main" id="{AECDB9F7-4FB9-4961-882C-C08186CB73D9}"/>
            </a:ext>
          </a:extLst>
        </xdr:cNvPr>
        <xdr:cNvCxnSpPr/>
      </xdr:nvCxnSpPr>
      <xdr:spPr>
        <a:xfrm flipV="1">
          <a:off x="9639300" y="18480443"/>
          <a:ext cx="838200" cy="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94368</xdr:rowOff>
    </xdr:from>
    <xdr:to>
      <xdr:col>46</xdr:col>
      <xdr:colOff>38100</xdr:colOff>
      <xdr:row>108</xdr:row>
      <xdr:rowOff>24518</xdr:rowOff>
    </xdr:to>
    <xdr:sp macro="" textlink="">
      <xdr:nvSpPr>
        <xdr:cNvPr id="450" name="楕円 449">
          <a:extLst>
            <a:ext uri="{FF2B5EF4-FFF2-40B4-BE49-F238E27FC236}">
              <a16:creationId xmlns:a16="http://schemas.microsoft.com/office/drawing/2014/main" id="{33F5AE05-5A6D-49E9-869E-C947DB3945D7}"/>
            </a:ext>
          </a:extLst>
        </xdr:cNvPr>
        <xdr:cNvSpPr/>
      </xdr:nvSpPr>
      <xdr:spPr>
        <a:xfrm>
          <a:off x="8699500" y="18439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138737</xdr:rowOff>
    </xdr:from>
    <xdr:to>
      <xdr:col>50</xdr:col>
      <xdr:colOff>114300</xdr:colOff>
      <xdr:row>107</xdr:row>
      <xdr:rowOff>145168</xdr:rowOff>
    </xdr:to>
    <xdr:cxnSp macro="">
      <xdr:nvCxnSpPr>
        <xdr:cNvPr id="451" name="直線コネクタ 450">
          <a:extLst>
            <a:ext uri="{FF2B5EF4-FFF2-40B4-BE49-F238E27FC236}">
              <a16:creationId xmlns:a16="http://schemas.microsoft.com/office/drawing/2014/main" id="{2B5C8446-98E0-4031-8C3E-ABB61B084C2F}"/>
            </a:ext>
          </a:extLst>
        </xdr:cNvPr>
        <xdr:cNvCxnSpPr/>
      </xdr:nvCxnSpPr>
      <xdr:spPr>
        <a:xfrm flipV="1">
          <a:off x="8750300" y="18483887"/>
          <a:ext cx="889000" cy="6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89286</xdr:rowOff>
    </xdr:from>
    <xdr:to>
      <xdr:col>41</xdr:col>
      <xdr:colOff>101600</xdr:colOff>
      <xdr:row>108</xdr:row>
      <xdr:rowOff>19436</xdr:rowOff>
    </xdr:to>
    <xdr:sp macro="" textlink="">
      <xdr:nvSpPr>
        <xdr:cNvPr id="452" name="楕円 451">
          <a:extLst>
            <a:ext uri="{FF2B5EF4-FFF2-40B4-BE49-F238E27FC236}">
              <a16:creationId xmlns:a16="http://schemas.microsoft.com/office/drawing/2014/main" id="{7AEB3A13-9297-4FBF-B960-E627CA54B852}"/>
            </a:ext>
          </a:extLst>
        </xdr:cNvPr>
        <xdr:cNvSpPr/>
      </xdr:nvSpPr>
      <xdr:spPr>
        <a:xfrm>
          <a:off x="7810500" y="18434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140086</xdr:rowOff>
    </xdr:from>
    <xdr:to>
      <xdr:col>45</xdr:col>
      <xdr:colOff>177800</xdr:colOff>
      <xdr:row>107</xdr:row>
      <xdr:rowOff>145168</xdr:rowOff>
    </xdr:to>
    <xdr:cxnSp macro="">
      <xdr:nvCxnSpPr>
        <xdr:cNvPr id="453" name="直線コネクタ 452">
          <a:extLst>
            <a:ext uri="{FF2B5EF4-FFF2-40B4-BE49-F238E27FC236}">
              <a16:creationId xmlns:a16="http://schemas.microsoft.com/office/drawing/2014/main" id="{8A96B938-ED7F-4299-9351-8170A1EE912A}"/>
            </a:ext>
          </a:extLst>
        </xdr:cNvPr>
        <xdr:cNvCxnSpPr/>
      </xdr:nvCxnSpPr>
      <xdr:spPr>
        <a:xfrm>
          <a:off x="7861300" y="18485236"/>
          <a:ext cx="889000" cy="5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105</xdr:row>
      <xdr:rowOff>131198</xdr:rowOff>
    </xdr:from>
    <xdr:ext cx="534377" cy="259045"/>
    <xdr:sp macro="" textlink="">
      <xdr:nvSpPr>
        <xdr:cNvPr id="454" name="n_1aveValue【港湾・漁港】&#10;一人当たり有形固定資産（償却資産）額">
          <a:extLst>
            <a:ext uri="{FF2B5EF4-FFF2-40B4-BE49-F238E27FC236}">
              <a16:creationId xmlns:a16="http://schemas.microsoft.com/office/drawing/2014/main" id="{46C526D7-E50F-4B0A-A77C-92B752F84C04}"/>
            </a:ext>
          </a:extLst>
        </xdr:cNvPr>
        <xdr:cNvSpPr txBox="1"/>
      </xdr:nvSpPr>
      <xdr:spPr>
        <a:xfrm>
          <a:off x="9359411" y="18133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105</xdr:row>
      <xdr:rowOff>155239</xdr:rowOff>
    </xdr:from>
    <xdr:ext cx="534377" cy="259045"/>
    <xdr:sp macro="" textlink="">
      <xdr:nvSpPr>
        <xdr:cNvPr id="455" name="n_2aveValue【港湾・漁港】&#10;一人当たり有形固定資産（償却資産）額">
          <a:extLst>
            <a:ext uri="{FF2B5EF4-FFF2-40B4-BE49-F238E27FC236}">
              <a16:creationId xmlns:a16="http://schemas.microsoft.com/office/drawing/2014/main" id="{6508207B-6B75-415E-8954-A466FB6E2ABE}"/>
            </a:ext>
          </a:extLst>
        </xdr:cNvPr>
        <xdr:cNvSpPr txBox="1"/>
      </xdr:nvSpPr>
      <xdr:spPr>
        <a:xfrm>
          <a:off x="8483111" y="1815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105</xdr:row>
      <xdr:rowOff>83512</xdr:rowOff>
    </xdr:from>
    <xdr:ext cx="534377" cy="259045"/>
    <xdr:sp macro="" textlink="">
      <xdr:nvSpPr>
        <xdr:cNvPr id="456" name="n_3aveValue【港湾・漁港】&#10;一人当たり有形固定資産（償却資産）額">
          <a:extLst>
            <a:ext uri="{FF2B5EF4-FFF2-40B4-BE49-F238E27FC236}">
              <a16:creationId xmlns:a16="http://schemas.microsoft.com/office/drawing/2014/main" id="{58E6ECAC-364C-4DCA-8237-9DD5C35B5624}"/>
            </a:ext>
          </a:extLst>
        </xdr:cNvPr>
        <xdr:cNvSpPr txBox="1"/>
      </xdr:nvSpPr>
      <xdr:spPr>
        <a:xfrm>
          <a:off x="7594111" y="18085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105</xdr:row>
      <xdr:rowOff>164056</xdr:rowOff>
    </xdr:from>
    <xdr:ext cx="534377" cy="259045"/>
    <xdr:sp macro="" textlink="">
      <xdr:nvSpPr>
        <xdr:cNvPr id="457" name="n_4aveValue【港湾・漁港】&#10;一人当たり有形固定資産（償却資産）額">
          <a:extLst>
            <a:ext uri="{FF2B5EF4-FFF2-40B4-BE49-F238E27FC236}">
              <a16:creationId xmlns:a16="http://schemas.microsoft.com/office/drawing/2014/main" id="{6DB38567-DBA9-4818-9CA2-C6596970E2DC}"/>
            </a:ext>
          </a:extLst>
        </xdr:cNvPr>
        <xdr:cNvSpPr txBox="1"/>
      </xdr:nvSpPr>
      <xdr:spPr>
        <a:xfrm>
          <a:off x="6705111" y="18166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108</xdr:row>
      <xdr:rowOff>9214</xdr:rowOff>
    </xdr:from>
    <xdr:ext cx="534377" cy="259045"/>
    <xdr:sp macro="" textlink="">
      <xdr:nvSpPr>
        <xdr:cNvPr id="458" name="n_1mainValue【港湾・漁港】&#10;一人当たり有形固定資産（償却資産）額">
          <a:extLst>
            <a:ext uri="{FF2B5EF4-FFF2-40B4-BE49-F238E27FC236}">
              <a16:creationId xmlns:a16="http://schemas.microsoft.com/office/drawing/2014/main" id="{F72C0380-B33E-49AB-9B34-71C2443B337D}"/>
            </a:ext>
          </a:extLst>
        </xdr:cNvPr>
        <xdr:cNvSpPr txBox="1"/>
      </xdr:nvSpPr>
      <xdr:spPr>
        <a:xfrm>
          <a:off x="9359411" y="18525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108</xdr:row>
      <xdr:rowOff>15645</xdr:rowOff>
    </xdr:from>
    <xdr:ext cx="534377" cy="259045"/>
    <xdr:sp macro="" textlink="">
      <xdr:nvSpPr>
        <xdr:cNvPr id="459" name="n_2mainValue【港湾・漁港】&#10;一人当たり有形固定資産（償却資産）額">
          <a:extLst>
            <a:ext uri="{FF2B5EF4-FFF2-40B4-BE49-F238E27FC236}">
              <a16:creationId xmlns:a16="http://schemas.microsoft.com/office/drawing/2014/main" id="{02749DD7-F739-459B-9152-64C4FA42B5BC}"/>
            </a:ext>
          </a:extLst>
        </xdr:cNvPr>
        <xdr:cNvSpPr txBox="1"/>
      </xdr:nvSpPr>
      <xdr:spPr>
        <a:xfrm>
          <a:off x="8483111" y="18532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108</xdr:row>
      <xdr:rowOff>10563</xdr:rowOff>
    </xdr:from>
    <xdr:ext cx="534377" cy="259045"/>
    <xdr:sp macro="" textlink="">
      <xdr:nvSpPr>
        <xdr:cNvPr id="460" name="n_3mainValue【港湾・漁港】&#10;一人当たり有形固定資産（償却資産）額">
          <a:extLst>
            <a:ext uri="{FF2B5EF4-FFF2-40B4-BE49-F238E27FC236}">
              <a16:creationId xmlns:a16="http://schemas.microsoft.com/office/drawing/2014/main" id="{45F22AF0-5EF5-4D76-99B9-544D3FCAB40B}"/>
            </a:ext>
          </a:extLst>
        </xdr:cNvPr>
        <xdr:cNvSpPr txBox="1"/>
      </xdr:nvSpPr>
      <xdr:spPr>
        <a:xfrm>
          <a:off x="7594111" y="18527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1" name="正方形/長方形 460">
          <a:extLst>
            <a:ext uri="{FF2B5EF4-FFF2-40B4-BE49-F238E27FC236}">
              <a16:creationId xmlns:a16="http://schemas.microsoft.com/office/drawing/2014/main" id="{D9BD9F4D-EF4F-4861-848B-716E187AC47D}"/>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2" name="正方形/長方形 461">
          <a:extLst>
            <a:ext uri="{FF2B5EF4-FFF2-40B4-BE49-F238E27FC236}">
              <a16:creationId xmlns:a16="http://schemas.microsoft.com/office/drawing/2014/main" id="{7EB9D388-722D-4E58-914E-E7F87C49F5A1}"/>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63" name="正方形/長方形 462">
          <a:extLst>
            <a:ext uri="{FF2B5EF4-FFF2-40B4-BE49-F238E27FC236}">
              <a16:creationId xmlns:a16="http://schemas.microsoft.com/office/drawing/2014/main" id="{69933AEE-512A-48DF-9262-89BA1895899A}"/>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64" name="正方形/長方形 463">
          <a:extLst>
            <a:ext uri="{FF2B5EF4-FFF2-40B4-BE49-F238E27FC236}">
              <a16:creationId xmlns:a16="http://schemas.microsoft.com/office/drawing/2014/main" id="{2AD06835-7808-417C-A8D0-31DC95010687}"/>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65" name="正方形/長方形 464">
          <a:extLst>
            <a:ext uri="{FF2B5EF4-FFF2-40B4-BE49-F238E27FC236}">
              <a16:creationId xmlns:a16="http://schemas.microsoft.com/office/drawing/2014/main" id="{028AE1B3-3412-44A7-9601-AC7B23060D8D}"/>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66" name="正方形/長方形 465">
          <a:extLst>
            <a:ext uri="{FF2B5EF4-FFF2-40B4-BE49-F238E27FC236}">
              <a16:creationId xmlns:a16="http://schemas.microsoft.com/office/drawing/2014/main" id="{B5262B6D-4878-4FC0-AC4A-89108ECCA87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67" name="正方形/長方形 466">
          <a:extLst>
            <a:ext uri="{FF2B5EF4-FFF2-40B4-BE49-F238E27FC236}">
              <a16:creationId xmlns:a16="http://schemas.microsoft.com/office/drawing/2014/main" id="{E184C884-CE57-4EF8-B7BB-E905092181AC}"/>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68" name="正方形/長方形 467">
          <a:extLst>
            <a:ext uri="{FF2B5EF4-FFF2-40B4-BE49-F238E27FC236}">
              <a16:creationId xmlns:a16="http://schemas.microsoft.com/office/drawing/2014/main" id="{BCCC4F77-ED81-425C-9BEA-0FC765E9DFC8}"/>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9" name="テキスト ボックス 468">
          <a:extLst>
            <a:ext uri="{FF2B5EF4-FFF2-40B4-BE49-F238E27FC236}">
              <a16:creationId xmlns:a16="http://schemas.microsoft.com/office/drawing/2014/main" id="{E607537D-016F-479C-B2E5-34E4475A2F88}"/>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0" name="直線コネクタ 469">
          <a:extLst>
            <a:ext uri="{FF2B5EF4-FFF2-40B4-BE49-F238E27FC236}">
              <a16:creationId xmlns:a16="http://schemas.microsoft.com/office/drawing/2014/main" id="{1435A730-2797-4FD7-B2FD-7F452140D4F8}"/>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71" name="テキスト ボックス 470">
          <a:extLst>
            <a:ext uri="{FF2B5EF4-FFF2-40B4-BE49-F238E27FC236}">
              <a16:creationId xmlns:a16="http://schemas.microsoft.com/office/drawing/2014/main" id="{B324FD09-3993-403F-8CAA-0534B7230999}"/>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72" name="直線コネクタ 471">
          <a:extLst>
            <a:ext uri="{FF2B5EF4-FFF2-40B4-BE49-F238E27FC236}">
              <a16:creationId xmlns:a16="http://schemas.microsoft.com/office/drawing/2014/main" id="{F5841009-28DE-4664-AC1B-7658531E9A39}"/>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73" name="テキスト ボックス 472">
          <a:extLst>
            <a:ext uri="{FF2B5EF4-FFF2-40B4-BE49-F238E27FC236}">
              <a16:creationId xmlns:a16="http://schemas.microsoft.com/office/drawing/2014/main" id="{9DF2E6D3-DA86-4E1A-B519-73BDE1F5375F}"/>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74" name="直線コネクタ 473">
          <a:extLst>
            <a:ext uri="{FF2B5EF4-FFF2-40B4-BE49-F238E27FC236}">
              <a16:creationId xmlns:a16="http://schemas.microsoft.com/office/drawing/2014/main" id="{DBF94F6E-1FA8-4348-BF06-420CBD098748}"/>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75" name="テキスト ボックス 474">
          <a:extLst>
            <a:ext uri="{FF2B5EF4-FFF2-40B4-BE49-F238E27FC236}">
              <a16:creationId xmlns:a16="http://schemas.microsoft.com/office/drawing/2014/main" id="{F1D0296E-FEF4-45AB-A4A4-C0E6396DDD06}"/>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76" name="直線コネクタ 475">
          <a:extLst>
            <a:ext uri="{FF2B5EF4-FFF2-40B4-BE49-F238E27FC236}">
              <a16:creationId xmlns:a16="http://schemas.microsoft.com/office/drawing/2014/main" id="{68E92FAB-0335-40A6-ADB5-4658E21D2666}"/>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77" name="テキスト ボックス 476">
          <a:extLst>
            <a:ext uri="{FF2B5EF4-FFF2-40B4-BE49-F238E27FC236}">
              <a16:creationId xmlns:a16="http://schemas.microsoft.com/office/drawing/2014/main" id="{D39D7145-1B13-43BC-84D4-DE9E7B470E5E}"/>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78" name="直線コネクタ 477">
          <a:extLst>
            <a:ext uri="{FF2B5EF4-FFF2-40B4-BE49-F238E27FC236}">
              <a16:creationId xmlns:a16="http://schemas.microsoft.com/office/drawing/2014/main" id="{0A2EB507-E8C9-49CF-84C7-C55F703248C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79" name="テキスト ボックス 478">
          <a:extLst>
            <a:ext uri="{FF2B5EF4-FFF2-40B4-BE49-F238E27FC236}">
              <a16:creationId xmlns:a16="http://schemas.microsoft.com/office/drawing/2014/main" id="{26327F00-2706-4924-BBB1-ADC309F647A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80" name="直線コネクタ 479">
          <a:extLst>
            <a:ext uri="{FF2B5EF4-FFF2-40B4-BE49-F238E27FC236}">
              <a16:creationId xmlns:a16="http://schemas.microsoft.com/office/drawing/2014/main" id="{2359420A-110B-44E3-80A7-53963D385CAA}"/>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81" name="テキスト ボックス 480">
          <a:extLst>
            <a:ext uri="{FF2B5EF4-FFF2-40B4-BE49-F238E27FC236}">
              <a16:creationId xmlns:a16="http://schemas.microsoft.com/office/drawing/2014/main" id="{371221BA-1494-4754-BCA4-CE3A20942078}"/>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82" name="直線コネクタ 481">
          <a:extLst>
            <a:ext uri="{FF2B5EF4-FFF2-40B4-BE49-F238E27FC236}">
              <a16:creationId xmlns:a16="http://schemas.microsoft.com/office/drawing/2014/main" id="{5EABD079-B355-4ED3-8019-3475C8904C3C}"/>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83" name="テキスト ボックス 482">
          <a:extLst>
            <a:ext uri="{FF2B5EF4-FFF2-40B4-BE49-F238E27FC236}">
              <a16:creationId xmlns:a16="http://schemas.microsoft.com/office/drawing/2014/main" id="{1D5BCFE0-D644-4BBA-90B8-F8B154CD25B1}"/>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84" name="【認定こども園・幼稚園・保育所】&#10;有形固定資産減価償却率グラフ枠">
          <a:extLst>
            <a:ext uri="{FF2B5EF4-FFF2-40B4-BE49-F238E27FC236}">
              <a16:creationId xmlns:a16="http://schemas.microsoft.com/office/drawing/2014/main" id="{6402D807-A434-4B6F-9259-C1C598B6A054}"/>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51435</xdr:rowOff>
    </xdr:from>
    <xdr:to>
      <xdr:col>85</xdr:col>
      <xdr:colOff>126364</xdr:colOff>
      <xdr:row>42</xdr:row>
      <xdr:rowOff>17145</xdr:rowOff>
    </xdr:to>
    <xdr:cxnSp macro="">
      <xdr:nvCxnSpPr>
        <xdr:cNvPr id="485" name="直線コネクタ 484">
          <a:extLst>
            <a:ext uri="{FF2B5EF4-FFF2-40B4-BE49-F238E27FC236}">
              <a16:creationId xmlns:a16="http://schemas.microsoft.com/office/drawing/2014/main" id="{B09567D6-E14E-489A-A876-FB83B38C3DDA}"/>
            </a:ext>
          </a:extLst>
        </xdr:cNvPr>
        <xdr:cNvCxnSpPr/>
      </xdr:nvCxnSpPr>
      <xdr:spPr>
        <a:xfrm flipV="1">
          <a:off x="16318864" y="5880735"/>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20972</xdr:rowOff>
    </xdr:from>
    <xdr:ext cx="405111" cy="259045"/>
    <xdr:sp macro="" textlink="">
      <xdr:nvSpPr>
        <xdr:cNvPr id="486" name="【認定こども園・幼稚園・保育所】&#10;有形固定資産減価償却率最小値テキスト">
          <a:extLst>
            <a:ext uri="{FF2B5EF4-FFF2-40B4-BE49-F238E27FC236}">
              <a16:creationId xmlns:a16="http://schemas.microsoft.com/office/drawing/2014/main" id="{564B49AF-AE45-4093-AEC1-6AC06E30E078}"/>
            </a:ext>
          </a:extLst>
        </xdr:cNvPr>
        <xdr:cNvSpPr txBox="1"/>
      </xdr:nvSpPr>
      <xdr:spPr>
        <a:xfrm>
          <a:off x="16357600" y="722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17145</xdr:rowOff>
    </xdr:from>
    <xdr:to>
      <xdr:col>86</xdr:col>
      <xdr:colOff>25400</xdr:colOff>
      <xdr:row>42</xdr:row>
      <xdr:rowOff>17145</xdr:rowOff>
    </xdr:to>
    <xdr:cxnSp macro="">
      <xdr:nvCxnSpPr>
        <xdr:cNvPr id="487" name="直線コネクタ 486">
          <a:extLst>
            <a:ext uri="{FF2B5EF4-FFF2-40B4-BE49-F238E27FC236}">
              <a16:creationId xmlns:a16="http://schemas.microsoft.com/office/drawing/2014/main" id="{9A96F2A8-59D3-44E8-9E15-CB6014B05609}"/>
            </a:ext>
          </a:extLst>
        </xdr:cNvPr>
        <xdr:cNvCxnSpPr/>
      </xdr:nvCxnSpPr>
      <xdr:spPr>
        <a:xfrm>
          <a:off x="16230600" y="721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169562</xdr:rowOff>
    </xdr:from>
    <xdr:ext cx="405111" cy="259045"/>
    <xdr:sp macro="" textlink="">
      <xdr:nvSpPr>
        <xdr:cNvPr id="488" name="【認定こども園・幼稚園・保育所】&#10;有形固定資産減価償却率最大値テキスト">
          <a:extLst>
            <a:ext uri="{FF2B5EF4-FFF2-40B4-BE49-F238E27FC236}">
              <a16:creationId xmlns:a16="http://schemas.microsoft.com/office/drawing/2014/main" id="{57A8F9BB-1EFC-4AD6-B7AF-0AA533D51C44}"/>
            </a:ext>
          </a:extLst>
        </xdr:cNvPr>
        <xdr:cNvSpPr txBox="1"/>
      </xdr:nvSpPr>
      <xdr:spPr>
        <a:xfrm>
          <a:off x="16357600" y="5655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51435</xdr:rowOff>
    </xdr:from>
    <xdr:to>
      <xdr:col>86</xdr:col>
      <xdr:colOff>25400</xdr:colOff>
      <xdr:row>34</xdr:row>
      <xdr:rowOff>51435</xdr:rowOff>
    </xdr:to>
    <xdr:cxnSp macro="">
      <xdr:nvCxnSpPr>
        <xdr:cNvPr id="489" name="直線コネクタ 488">
          <a:extLst>
            <a:ext uri="{FF2B5EF4-FFF2-40B4-BE49-F238E27FC236}">
              <a16:creationId xmlns:a16="http://schemas.microsoft.com/office/drawing/2014/main" id="{7BD85158-1CC6-44DF-94AB-13DB6145D819}"/>
            </a:ext>
          </a:extLst>
        </xdr:cNvPr>
        <xdr:cNvCxnSpPr/>
      </xdr:nvCxnSpPr>
      <xdr:spPr>
        <a:xfrm>
          <a:off x="16230600" y="5880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97807</xdr:rowOff>
    </xdr:from>
    <xdr:ext cx="405111" cy="259045"/>
    <xdr:sp macro="" textlink="">
      <xdr:nvSpPr>
        <xdr:cNvPr id="490" name="【認定こども園・幼稚園・保育所】&#10;有形固定資産減価償却率平均値テキスト">
          <a:extLst>
            <a:ext uri="{FF2B5EF4-FFF2-40B4-BE49-F238E27FC236}">
              <a16:creationId xmlns:a16="http://schemas.microsoft.com/office/drawing/2014/main" id="{0FF8C288-2ADD-45C9-9836-3970BD2EDE00}"/>
            </a:ext>
          </a:extLst>
        </xdr:cNvPr>
        <xdr:cNvSpPr txBox="1"/>
      </xdr:nvSpPr>
      <xdr:spPr>
        <a:xfrm>
          <a:off x="16357600" y="62700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74930</xdr:rowOff>
    </xdr:from>
    <xdr:to>
      <xdr:col>85</xdr:col>
      <xdr:colOff>177800</xdr:colOff>
      <xdr:row>38</xdr:row>
      <xdr:rowOff>5080</xdr:rowOff>
    </xdr:to>
    <xdr:sp macro="" textlink="">
      <xdr:nvSpPr>
        <xdr:cNvPr id="491" name="フローチャート: 判断 490">
          <a:extLst>
            <a:ext uri="{FF2B5EF4-FFF2-40B4-BE49-F238E27FC236}">
              <a16:creationId xmlns:a16="http://schemas.microsoft.com/office/drawing/2014/main" id="{EEA1EDD0-305C-4757-98CE-FE08758C2DCA}"/>
            </a:ext>
          </a:extLst>
        </xdr:cNvPr>
        <xdr:cNvSpPr/>
      </xdr:nvSpPr>
      <xdr:spPr>
        <a:xfrm>
          <a:off x="1626870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84455</xdr:rowOff>
    </xdr:from>
    <xdr:to>
      <xdr:col>81</xdr:col>
      <xdr:colOff>101600</xdr:colOff>
      <xdr:row>38</xdr:row>
      <xdr:rowOff>14605</xdr:rowOff>
    </xdr:to>
    <xdr:sp macro="" textlink="">
      <xdr:nvSpPr>
        <xdr:cNvPr id="492" name="フローチャート: 判断 491">
          <a:extLst>
            <a:ext uri="{FF2B5EF4-FFF2-40B4-BE49-F238E27FC236}">
              <a16:creationId xmlns:a16="http://schemas.microsoft.com/office/drawing/2014/main" id="{0F144D48-A8CD-4FEE-9236-A662061C0114}"/>
            </a:ext>
          </a:extLst>
        </xdr:cNvPr>
        <xdr:cNvSpPr/>
      </xdr:nvSpPr>
      <xdr:spPr>
        <a:xfrm>
          <a:off x="15430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97790</xdr:rowOff>
    </xdr:from>
    <xdr:to>
      <xdr:col>76</xdr:col>
      <xdr:colOff>165100</xdr:colOff>
      <xdr:row>38</xdr:row>
      <xdr:rowOff>27940</xdr:rowOff>
    </xdr:to>
    <xdr:sp macro="" textlink="">
      <xdr:nvSpPr>
        <xdr:cNvPr id="493" name="フローチャート: 判断 492">
          <a:extLst>
            <a:ext uri="{FF2B5EF4-FFF2-40B4-BE49-F238E27FC236}">
              <a16:creationId xmlns:a16="http://schemas.microsoft.com/office/drawing/2014/main" id="{277C118A-1F9C-45AA-8AAD-DCA06F2A0355}"/>
            </a:ext>
          </a:extLst>
        </xdr:cNvPr>
        <xdr:cNvSpPr/>
      </xdr:nvSpPr>
      <xdr:spPr>
        <a:xfrm>
          <a:off x="14541500" y="644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84455</xdr:rowOff>
    </xdr:from>
    <xdr:to>
      <xdr:col>72</xdr:col>
      <xdr:colOff>38100</xdr:colOff>
      <xdr:row>38</xdr:row>
      <xdr:rowOff>14605</xdr:rowOff>
    </xdr:to>
    <xdr:sp macro="" textlink="">
      <xdr:nvSpPr>
        <xdr:cNvPr id="494" name="フローチャート: 判断 493">
          <a:extLst>
            <a:ext uri="{FF2B5EF4-FFF2-40B4-BE49-F238E27FC236}">
              <a16:creationId xmlns:a16="http://schemas.microsoft.com/office/drawing/2014/main" id="{11AF28EB-E1BD-486D-93C3-D6F6E56F6962}"/>
            </a:ext>
          </a:extLst>
        </xdr:cNvPr>
        <xdr:cNvSpPr/>
      </xdr:nvSpPr>
      <xdr:spPr>
        <a:xfrm>
          <a:off x="13652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67310</xdr:rowOff>
    </xdr:from>
    <xdr:to>
      <xdr:col>67</xdr:col>
      <xdr:colOff>101600</xdr:colOff>
      <xdr:row>38</xdr:row>
      <xdr:rowOff>168910</xdr:rowOff>
    </xdr:to>
    <xdr:sp macro="" textlink="">
      <xdr:nvSpPr>
        <xdr:cNvPr id="495" name="フローチャート: 判断 494">
          <a:extLst>
            <a:ext uri="{FF2B5EF4-FFF2-40B4-BE49-F238E27FC236}">
              <a16:creationId xmlns:a16="http://schemas.microsoft.com/office/drawing/2014/main" id="{74FAB1B5-6305-4DB9-AE08-69C1D5EA5FC1}"/>
            </a:ext>
          </a:extLst>
        </xdr:cNvPr>
        <xdr:cNvSpPr/>
      </xdr:nvSpPr>
      <xdr:spPr>
        <a:xfrm>
          <a:off x="12763500" y="658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96" name="テキスト ボックス 495">
          <a:extLst>
            <a:ext uri="{FF2B5EF4-FFF2-40B4-BE49-F238E27FC236}">
              <a16:creationId xmlns:a16="http://schemas.microsoft.com/office/drawing/2014/main" id="{5E40721A-36EC-4EA3-B4D6-62A6657425A7}"/>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97" name="テキスト ボックス 496">
          <a:extLst>
            <a:ext uri="{FF2B5EF4-FFF2-40B4-BE49-F238E27FC236}">
              <a16:creationId xmlns:a16="http://schemas.microsoft.com/office/drawing/2014/main" id="{515ADD28-BABB-412F-87FC-9DA48E6AAB01}"/>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98" name="テキスト ボックス 497">
          <a:extLst>
            <a:ext uri="{FF2B5EF4-FFF2-40B4-BE49-F238E27FC236}">
              <a16:creationId xmlns:a16="http://schemas.microsoft.com/office/drawing/2014/main" id="{40DAEB35-D321-4E17-AE93-DDA3FE759C2F}"/>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99" name="テキスト ボックス 498">
          <a:extLst>
            <a:ext uri="{FF2B5EF4-FFF2-40B4-BE49-F238E27FC236}">
              <a16:creationId xmlns:a16="http://schemas.microsoft.com/office/drawing/2014/main" id="{8B3791C3-6FA9-4C5B-AF00-544BE73D70B1}"/>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00" name="テキスト ボックス 499">
          <a:extLst>
            <a:ext uri="{FF2B5EF4-FFF2-40B4-BE49-F238E27FC236}">
              <a16:creationId xmlns:a16="http://schemas.microsoft.com/office/drawing/2014/main" id="{4EC8F808-5B6A-44C3-92A3-FE0ABAE18109}"/>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90170</xdr:rowOff>
    </xdr:from>
    <xdr:to>
      <xdr:col>85</xdr:col>
      <xdr:colOff>177800</xdr:colOff>
      <xdr:row>39</xdr:row>
      <xdr:rowOff>20320</xdr:rowOff>
    </xdr:to>
    <xdr:sp macro="" textlink="">
      <xdr:nvSpPr>
        <xdr:cNvPr id="501" name="楕円 500">
          <a:extLst>
            <a:ext uri="{FF2B5EF4-FFF2-40B4-BE49-F238E27FC236}">
              <a16:creationId xmlns:a16="http://schemas.microsoft.com/office/drawing/2014/main" id="{EB6BEC54-9EE0-479C-A872-E6AF324BEB9D}"/>
            </a:ext>
          </a:extLst>
        </xdr:cNvPr>
        <xdr:cNvSpPr/>
      </xdr:nvSpPr>
      <xdr:spPr>
        <a:xfrm>
          <a:off x="16268700" y="660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68597</xdr:rowOff>
    </xdr:from>
    <xdr:ext cx="405111" cy="259045"/>
    <xdr:sp macro="" textlink="">
      <xdr:nvSpPr>
        <xdr:cNvPr id="502" name="【認定こども園・幼稚園・保育所】&#10;有形固定資産減価償却率該当値テキスト">
          <a:extLst>
            <a:ext uri="{FF2B5EF4-FFF2-40B4-BE49-F238E27FC236}">
              <a16:creationId xmlns:a16="http://schemas.microsoft.com/office/drawing/2014/main" id="{8750E210-94E3-4D65-AE72-3621457C1358}"/>
            </a:ext>
          </a:extLst>
        </xdr:cNvPr>
        <xdr:cNvSpPr txBox="1"/>
      </xdr:nvSpPr>
      <xdr:spPr>
        <a:xfrm>
          <a:off x="16357600" y="658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78740</xdr:rowOff>
    </xdr:from>
    <xdr:to>
      <xdr:col>81</xdr:col>
      <xdr:colOff>101600</xdr:colOff>
      <xdr:row>39</xdr:row>
      <xdr:rowOff>8890</xdr:rowOff>
    </xdr:to>
    <xdr:sp macro="" textlink="">
      <xdr:nvSpPr>
        <xdr:cNvPr id="503" name="楕円 502">
          <a:extLst>
            <a:ext uri="{FF2B5EF4-FFF2-40B4-BE49-F238E27FC236}">
              <a16:creationId xmlns:a16="http://schemas.microsoft.com/office/drawing/2014/main" id="{95D735CE-5384-4276-A852-0B67D2A5A3BD}"/>
            </a:ext>
          </a:extLst>
        </xdr:cNvPr>
        <xdr:cNvSpPr/>
      </xdr:nvSpPr>
      <xdr:spPr>
        <a:xfrm>
          <a:off x="15430500" y="659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129540</xdr:rowOff>
    </xdr:from>
    <xdr:to>
      <xdr:col>85</xdr:col>
      <xdr:colOff>127000</xdr:colOff>
      <xdr:row>38</xdr:row>
      <xdr:rowOff>140970</xdr:rowOff>
    </xdr:to>
    <xdr:cxnSp macro="">
      <xdr:nvCxnSpPr>
        <xdr:cNvPr id="504" name="直線コネクタ 503">
          <a:extLst>
            <a:ext uri="{FF2B5EF4-FFF2-40B4-BE49-F238E27FC236}">
              <a16:creationId xmlns:a16="http://schemas.microsoft.com/office/drawing/2014/main" id="{8F3F4B38-9D23-4313-A346-3FCADE5713E1}"/>
            </a:ext>
          </a:extLst>
        </xdr:cNvPr>
        <xdr:cNvCxnSpPr/>
      </xdr:nvCxnSpPr>
      <xdr:spPr>
        <a:xfrm>
          <a:off x="15481300" y="664464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38735</xdr:rowOff>
    </xdr:from>
    <xdr:to>
      <xdr:col>76</xdr:col>
      <xdr:colOff>165100</xdr:colOff>
      <xdr:row>38</xdr:row>
      <xdr:rowOff>140335</xdr:rowOff>
    </xdr:to>
    <xdr:sp macro="" textlink="">
      <xdr:nvSpPr>
        <xdr:cNvPr id="505" name="楕円 504">
          <a:extLst>
            <a:ext uri="{FF2B5EF4-FFF2-40B4-BE49-F238E27FC236}">
              <a16:creationId xmlns:a16="http://schemas.microsoft.com/office/drawing/2014/main" id="{47F4CE27-D460-4389-A611-A13626C63999}"/>
            </a:ext>
          </a:extLst>
        </xdr:cNvPr>
        <xdr:cNvSpPr/>
      </xdr:nvSpPr>
      <xdr:spPr>
        <a:xfrm>
          <a:off x="14541500" y="655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89535</xdr:rowOff>
    </xdr:from>
    <xdr:to>
      <xdr:col>81</xdr:col>
      <xdr:colOff>50800</xdr:colOff>
      <xdr:row>38</xdr:row>
      <xdr:rowOff>129540</xdr:rowOff>
    </xdr:to>
    <xdr:cxnSp macro="">
      <xdr:nvCxnSpPr>
        <xdr:cNvPr id="506" name="直線コネクタ 505">
          <a:extLst>
            <a:ext uri="{FF2B5EF4-FFF2-40B4-BE49-F238E27FC236}">
              <a16:creationId xmlns:a16="http://schemas.microsoft.com/office/drawing/2014/main" id="{91590904-672E-417E-BD39-432BF4B5B511}"/>
            </a:ext>
          </a:extLst>
        </xdr:cNvPr>
        <xdr:cNvCxnSpPr/>
      </xdr:nvCxnSpPr>
      <xdr:spPr>
        <a:xfrm>
          <a:off x="14592300" y="660463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168275</xdr:rowOff>
    </xdr:from>
    <xdr:to>
      <xdr:col>72</xdr:col>
      <xdr:colOff>38100</xdr:colOff>
      <xdr:row>38</xdr:row>
      <xdr:rowOff>98425</xdr:rowOff>
    </xdr:to>
    <xdr:sp macro="" textlink="">
      <xdr:nvSpPr>
        <xdr:cNvPr id="507" name="楕円 506">
          <a:extLst>
            <a:ext uri="{FF2B5EF4-FFF2-40B4-BE49-F238E27FC236}">
              <a16:creationId xmlns:a16="http://schemas.microsoft.com/office/drawing/2014/main" id="{B7FB61B5-2DA9-4945-A086-9F2D03D0922A}"/>
            </a:ext>
          </a:extLst>
        </xdr:cNvPr>
        <xdr:cNvSpPr/>
      </xdr:nvSpPr>
      <xdr:spPr>
        <a:xfrm>
          <a:off x="13652500" y="651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47625</xdr:rowOff>
    </xdr:from>
    <xdr:to>
      <xdr:col>76</xdr:col>
      <xdr:colOff>114300</xdr:colOff>
      <xdr:row>38</xdr:row>
      <xdr:rowOff>89535</xdr:rowOff>
    </xdr:to>
    <xdr:cxnSp macro="">
      <xdr:nvCxnSpPr>
        <xdr:cNvPr id="508" name="直線コネクタ 507">
          <a:extLst>
            <a:ext uri="{FF2B5EF4-FFF2-40B4-BE49-F238E27FC236}">
              <a16:creationId xmlns:a16="http://schemas.microsoft.com/office/drawing/2014/main" id="{ED603296-640C-4BC8-A215-F88B6EA06A62}"/>
            </a:ext>
          </a:extLst>
        </xdr:cNvPr>
        <xdr:cNvCxnSpPr/>
      </xdr:nvCxnSpPr>
      <xdr:spPr>
        <a:xfrm>
          <a:off x="13703300" y="656272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31132</xdr:rowOff>
    </xdr:from>
    <xdr:ext cx="405111" cy="259045"/>
    <xdr:sp macro="" textlink="">
      <xdr:nvSpPr>
        <xdr:cNvPr id="509" name="n_1aveValue【認定こども園・幼稚園・保育所】&#10;有形固定資産減価償却率">
          <a:extLst>
            <a:ext uri="{FF2B5EF4-FFF2-40B4-BE49-F238E27FC236}">
              <a16:creationId xmlns:a16="http://schemas.microsoft.com/office/drawing/2014/main" id="{D3FC52AF-40CA-43E8-A0A7-3CC4A36D718C}"/>
            </a:ext>
          </a:extLst>
        </xdr:cNvPr>
        <xdr:cNvSpPr txBox="1"/>
      </xdr:nvSpPr>
      <xdr:spPr>
        <a:xfrm>
          <a:off x="15266044" y="620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44467</xdr:rowOff>
    </xdr:from>
    <xdr:ext cx="405111" cy="259045"/>
    <xdr:sp macro="" textlink="">
      <xdr:nvSpPr>
        <xdr:cNvPr id="510" name="n_2aveValue【認定こども園・幼稚園・保育所】&#10;有形固定資産減価償却率">
          <a:extLst>
            <a:ext uri="{FF2B5EF4-FFF2-40B4-BE49-F238E27FC236}">
              <a16:creationId xmlns:a16="http://schemas.microsoft.com/office/drawing/2014/main" id="{7B583AFE-E2FC-4C64-975D-D24637F4F1B6}"/>
            </a:ext>
          </a:extLst>
        </xdr:cNvPr>
        <xdr:cNvSpPr txBox="1"/>
      </xdr:nvSpPr>
      <xdr:spPr>
        <a:xfrm>
          <a:off x="14389744" y="621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31132</xdr:rowOff>
    </xdr:from>
    <xdr:ext cx="405111" cy="259045"/>
    <xdr:sp macro="" textlink="">
      <xdr:nvSpPr>
        <xdr:cNvPr id="511" name="n_3aveValue【認定こども園・幼稚園・保育所】&#10;有形固定資産減価償却率">
          <a:extLst>
            <a:ext uri="{FF2B5EF4-FFF2-40B4-BE49-F238E27FC236}">
              <a16:creationId xmlns:a16="http://schemas.microsoft.com/office/drawing/2014/main" id="{79B96091-F1A3-4833-8A71-D24470F10E73}"/>
            </a:ext>
          </a:extLst>
        </xdr:cNvPr>
        <xdr:cNvSpPr txBox="1"/>
      </xdr:nvSpPr>
      <xdr:spPr>
        <a:xfrm>
          <a:off x="13500744" y="620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13987</xdr:rowOff>
    </xdr:from>
    <xdr:ext cx="405111" cy="259045"/>
    <xdr:sp macro="" textlink="">
      <xdr:nvSpPr>
        <xdr:cNvPr id="512" name="n_4aveValue【認定こども園・幼稚園・保育所】&#10;有形固定資産減価償却率">
          <a:extLst>
            <a:ext uri="{FF2B5EF4-FFF2-40B4-BE49-F238E27FC236}">
              <a16:creationId xmlns:a16="http://schemas.microsoft.com/office/drawing/2014/main" id="{B4C38846-FCEB-419C-9E90-9F69754B1141}"/>
            </a:ext>
          </a:extLst>
        </xdr:cNvPr>
        <xdr:cNvSpPr txBox="1"/>
      </xdr:nvSpPr>
      <xdr:spPr>
        <a:xfrm>
          <a:off x="12611744" y="6357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17</xdr:rowOff>
    </xdr:from>
    <xdr:ext cx="405111" cy="259045"/>
    <xdr:sp macro="" textlink="">
      <xdr:nvSpPr>
        <xdr:cNvPr id="513" name="n_1mainValue【認定こども園・幼稚園・保育所】&#10;有形固定資産減価償却率">
          <a:extLst>
            <a:ext uri="{FF2B5EF4-FFF2-40B4-BE49-F238E27FC236}">
              <a16:creationId xmlns:a16="http://schemas.microsoft.com/office/drawing/2014/main" id="{EEF94CDF-7ACA-4C51-9E88-59721C96E2BC}"/>
            </a:ext>
          </a:extLst>
        </xdr:cNvPr>
        <xdr:cNvSpPr txBox="1"/>
      </xdr:nvSpPr>
      <xdr:spPr>
        <a:xfrm>
          <a:off x="15266044" y="6686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131462</xdr:rowOff>
    </xdr:from>
    <xdr:ext cx="405111" cy="259045"/>
    <xdr:sp macro="" textlink="">
      <xdr:nvSpPr>
        <xdr:cNvPr id="514" name="n_2mainValue【認定こども園・幼稚園・保育所】&#10;有形固定資産減価償却率">
          <a:extLst>
            <a:ext uri="{FF2B5EF4-FFF2-40B4-BE49-F238E27FC236}">
              <a16:creationId xmlns:a16="http://schemas.microsoft.com/office/drawing/2014/main" id="{464F408B-8738-4DEC-85B4-FC6CBB6C670F}"/>
            </a:ext>
          </a:extLst>
        </xdr:cNvPr>
        <xdr:cNvSpPr txBox="1"/>
      </xdr:nvSpPr>
      <xdr:spPr>
        <a:xfrm>
          <a:off x="14389744" y="6646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89552</xdr:rowOff>
    </xdr:from>
    <xdr:ext cx="405111" cy="259045"/>
    <xdr:sp macro="" textlink="">
      <xdr:nvSpPr>
        <xdr:cNvPr id="515" name="n_3mainValue【認定こども園・幼稚園・保育所】&#10;有形固定資産減価償却率">
          <a:extLst>
            <a:ext uri="{FF2B5EF4-FFF2-40B4-BE49-F238E27FC236}">
              <a16:creationId xmlns:a16="http://schemas.microsoft.com/office/drawing/2014/main" id="{0F4A00B6-F238-4B4B-A57D-62B9108D8671}"/>
            </a:ext>
          </a:extLst>
        </xdr:cNvPr>
        <xdr:cNvSpPr txBox="1"/>
      </xdr:nvSpPr>
      <xdr:spPr>
        <a:xfrm>
          <a:off x="13500744" y="660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16" name="正方形/長方形 515">
          <a:extLst>
            <a:ext uri="{FF2B5EF4-FFF2-40B4-BE49-F238E27FC236}">
              <a16:creationId xmlns:a16="http://schemas.microsoft.com/office/drawing/2014/main" id="{2FC6E7CD-7894-4B8F-A106-10F4112B3937}"/>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17" name="正方形/長方形 516">
          <a:extLst>
            <a:ext uri="{FF2B5EF4-FFF2-40B4-BE49-F238E27FC236}">
              <a16:creationId xmlns:a16="http://schemas.microsoft.com/office/drawing/2014/main" id="{FF3E82E1-E149-45DA-AD53-3CCA5417C083}"/>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18" name="正方形/長方形 517">
          <a:extLst>
            <a:ext uri="{FF2B5EF4-FFF2-40B4-BE49-F238E27FC236}">
              <a16:creationId xmlns:a16="http://schemas.microsoft.com/office/drawing/2014/main" id="{7AFEB447-4FD8-42E3-9C97-046AAA5003F5}"/>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19" name="正方形/長方形 518">
          <a:extLst>
            <a:ext uri="{FF2B5EF4-FFF2-40B4-BE49-F238E27FC236}">
              <a16:creationId xmlns:a16="http://schemas.microsoft.com/office/drawing/2014/main" id="{9BB312CD-2BF2-4294-942D-6F233D77AF33}"/>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20" name="正方形/長方形 519">
          <a:extLst>
            <a:ext uri="{FF2B5EF4-FFF2-40B4-BE49-F238E27FC236}">
              <a16:creationId xmlns:a16="http://schemas.microsoft.com/office/drawing/2014/main" id="{F4711EB7-CE17-4658-94BE-EAAD054A9C6F}"/>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21" name="正方形/長方形 520">
          <a:extLst>
            <a:ext uri="{FF2B5EF4-FFF2-40B4-BE49-F238E27FC236}">
              <a16:creationId xmlns:a16="http://schemas.microsoft.com/office/drawing/2014/main" id="{516C1773-0093-4DC7-AC7D-DB8155A086EF}"/>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22" name="正方形/長方形 521">
          <a:extLst>
            <a:ext uri="{FF2B5EF4-FFF2-40B4-BE49-F238E27FC236}">
              <a16:creationId xmlns:a16="http://schemas.microsoft.com/office/drawing/2014/main" id="{AF364EE5-6D03-441C-8845-CB87B1E125B5}"/>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23" name="正方形/長方形 522">
          <a:extLst>
            <a:ext uri="{FF2B5EF4-FFF2-40B4-BE49-F238E27FC236}">
              <a16:creationId xmlns:a16="http://schemas.microsoft.com/office/drawing/2014/main" id="{C706BC38-76EE-4B9D-AEDE-AC5FB17311FE}"/>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24" name="テキスト ボックス 523">
          <a:extLst>
            <a:ext uri="{FF2B5EF4-FFF2-40B4-BE49-F238E27FC236}">
              <a16:creationId xmlns:a16="http://schemas.microsoft.com/office/drawing/2014/main" id="{41DB0D8D-0AF5-4498-9997-F91595DAC52A}"/>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25" name="直線コネクタ 524">
          <a:extLst>
            <a:ext uri="{FF2B5EF4-FFF2-40B4-BE49-F238E27FC236}">
              <a16:creationId xmlns:a16="http://schemas.microsoft.com/office/drawing/2014/main" id="{FEE1243B-77D7-4A21-A2D0-28D0DCA55907}"/>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26" name="直線コネクタ 525">
          <a:extLst>
            <a:ext uri="{FF2B5EF4-FFF2-40B4-BE49-F238E27FC236}">
              <a16:creationId xmlns:a16="http://schemas.microsoft.com/office/drawing/2014/main" id="{1EF47350-9596-4FB0-93ED-F55748A6BE53}"/>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27" name="テキスト ボックス 526">
          <a:extLst>
            <a:ext uri="{FF2B5EF4-FFF2-40B4-BE49-F238E27FC236}">
              <a16:creationId xmlns:a16="http://schemas.microsoft.com/office/drawing/2014/main" id="{845B04DF-41DE-4DC7-B90D-DF97B369C83B}"/>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28" name="直線コネクタ 527">
          <a:extLst>
            <a:ext uri="{FF2B5EF4-FFF2-40B4-BE49-F238E27FC236}">
              <a16:creationId xmlns:a16="http://schemas.microsoft.com/office/drawing/2014/main" id="{8E83B000-B93F-45A1-81B7-80AD77FD376A}"/>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29" name="テキスト ボックス 528">
          <a:extLst>
            <a:ext uri="{FF2B5EF4-FFF2-40B4-BE49-F238E27FC236}">
              <a16:creationId xmlns:a16="http://schemas.microsoft.com/office/drawing/2014/main" id="{2B6DA4AC-052F-4D08-B4E5-13BD467DAD3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30" name="直線コネクタ 529">
          <a:extLst>
            <a:ext uri="{FF2B5EF4-FFF2-40B4-BE49-F238E27FC236}">
              <a16:creationId xmlns:a16="http://schemas.microsoft.com/office/drawing/2014/main" id="{BC7F0BFC-E9FD-4ED9-8CFA-F4F7EDEB17B6}"/>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31" name="テキスト ボックス 530">
          <a:extLst>
            <a:ext uri="{FF2B5EF4-FFF2-40B4-BE49-F238E27FC236}">
              <a16:creationId xmlns:a16="http://schemas.microsoft.com/office/drawing/2014/main" id="{2E9FC925-BDA7-4BBD-BE74-CEFAADB2D0B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32" name="直線コネクタ 531">
          <a:extLst>
            <a:ext uri="{FF2B5EF4-FFF2-40B4-BE49-F238E27FC236}">
              <a16:creationId xmlns:a16="http://schemas.microsoft.com/office/drawing/2014/main" id="{4A6EC061-C486-4A8D-AED6-B3442D0902AF}"/>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33" name="テキスト ボックス 532">
          <a:extLst>
            <a:ext uri="{FF2B5EF4-FFF2-40B4-BE49-F238E27FC236}">
              <a16:creationId xmlns:a16="http://schemas.microsoft.com/office/drawing/2014/main" id="{C01FFC26-8F7F-4AEE-998C-1F9CDEBF991E}"/>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34" name="直線コネクタ 533">
          <a:extLst>
            <a:ext uri="{FF2B5EF4-FFF2-40B4-BE49-F238E27FC236}">
              <a16:creationId xmlns:a16="http://schemas.microsoft.com/office/drawing/2014/main" id="{AE74072F-8F4B-4ABC-A6D3-EA6D18B65BF3}"/>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35" name="テキスト ボックス 534">
          <a:extLst>
            <a:ext uri="{FF2B5EF4-FFF2-40B4-BE49-F238E27FC236}">
              <a16:creationId xmlns:a16="http://schemas.microsoft.com/office/drawing/2014/main" id="{4209EAF9-F4A8-4724-9DA2-62C90CC62EE2}"/>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36" name="【認定こども園・幼稚園・保育所】&#10;一人当たり面積グラフ枠">
          <a:extLst>
            <a:ext uri="{FF2B5EF4-FFF2-40B4-BE49-F238E27FC236}">
              <a16:creationId xmlns:a16="http://schemas.microsoft.com/office/drawing/2014/main" id="{090FCF84-1C95-4151-B9F7-93ACFCCBC418}"/>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37</xdr:row>
      <xdr:rowOff>9906</xdr:rowOff>
    </xdr:from>
    <xdr:to>
      <xdr:col>116</xdr:col>
      <xdr:colOff>62864</xdr:colOff>
      <xdr:row>41</xdr:row>
      <xdr:rowOff>78486</xdr:rowOff>
    </xdr:to>
    <xdr:cxnSp macro="">
      <xdr:nvCxnSpPr>
        <xdr:cNvPr id="537" name="直線コネクタ 536">
          <a:extLst>
            <a:ext uri="{FF2B5EF4-FFF2-40B4-BE49-F238E27FC236}">
              <a16:creationId xmlns:a16="http://schemas.microsoft.com/office/drawing/2014/main" id="{D170FB83-500D-4180-B8A4-36862420F457}"/>
            </a:ext>
          </a:extLst>
        </xdr:cNvPr>
        <xdr:cNvCxnSpPr/>
      </xdr:nvCxnSpPr>
      <xdr:spPr>
        <a:xfrm flipV="1">
          <a:off x="22160864" y="6353556"/>
          <a:ext cx="0" cy="754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82313</xdr:rowOff>
    </xdr:from>
    <xdr:ext cx="469744" cy="259045"/>
    <xdr:sp macro="" textlink="">
      <xdr:nvSpPr>
        <xdr:cNvPr id="538" name="【認定こども園・幼稚園・保育所】&#10;一人当たり面積最小値テキスト">
          <a:extLst>
            <a:ext uri="{FF2B5EF4-FFF2-40B4-BE49-F238E27FC236}">
              <a16:creationId xmlns:a16="http://schemas.microsoft.com/office/drawing/2014/main" id="{4BE08CD8-1BA5-4B62-B618-8449B35ACD24}"/>
            </a:ext>
          </a:extLst>
        </xdr:cNvPr>
        <xdr:cNvSpPr txBox="1"/>
      </xdr:nvSpPr>
      <xdr:spPr>
        <a:xfrm>
          <a:off x="22199600" y="7111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78486</xdr:rowOff>
    </xdr:from>
    <xdr:to>
      <xdr:col>116</xdr:col>
      <xdr:colOff>152400</xdr:colOff>
      <xdr:row>41</xdr:row>
      <xdr:rowOff>78486</xdr:rowOff>
    </xdr:to>
    <xdr:cxnSp macro="">
      <xdr:nvCxnSpPr>
        <xdr:cNvPr id="539" name="直線コネクタ 538">
          <a:extLst>
            <a:ext uri="{FF2B5EF4-FFF2-40B4-BE49-F238E27FC236}">
              <a16:creationId xmlns:a16="http://schemas.microsoft.com/office/drawing/2014/main" id="{D0AFD0D0-87EE-4A2F-9969-82FB04BF1E33}"/>
            </a:ext>
          </a:extLst>
        </xdr:cNvPr>
        <xdr:cNvCxnSpPr/>
      </xdr:nvCxnSpPr>
      <xdr:spPr>
        <a:xfrm>
          <a:off x="22072600" y="7107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35</xdr:row>
      <xdr:rowOff>128033</xdr:rowOff>
    </xdr:from>
    <xdr:ext cx="469744" cy="259045"/>
    <xdr:sp macro="" textlink="">
      <xdr:nvSpPr>
        <xdr:cNvPr id="540" name="【認定こども園・幼稚園・保育所】&#10;一人当たり面積最大値テキスト">
          <a:extLst>
            <a:ext uri="{FF2B5EF4-FFF2-40B4-BE49-F238E27FC236}">
              <a16:creationId xmlns:a16="http://schemas.microsoft.com/office/drawing/2014/main" id="{EBE65F7E-C362-4093-88D6-9F1750CF2C73}"/>
            </a:ext>
          </a:extLst>
        </xdr:cNvPr>
        <xdr:cNvSpPr txBox="1"/>
      </xdr:nvSpPr>
      <xdr:spPr>
        <a:xfrm>
          <a:off x="22199600" y="6128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37</xdr:row>
      <xdr:rowOff>9906</xdr:rowOff>
    </xdr:from>
    <xdr:to>
      <xdr:col>116</xdr:col>
      <xdr:colOff>152400</xdr:colOff>
      <xdr:row>37</xdr:row>
      <xdr:rowOff>9906</xdr:rowOff>
    </xdr:to>
    <xdr:cxnSp macro="">
      <xdr:nvCxnSpPr>
        <xdr:cNvPr id="541" name="直線コネクタ 540">
          <a:extLst>
            <a:ext uri="{FF2B5EF4-FFF2-40B4-BE49-F238E27FC236}">
              <a16:creationId xmlns:a16="http://schemas.microsoft.com/office/drawing/2014/main" id="{1C877A4A-82D9-43C3-8906-F55CCA9C7464}"/>
            </a:ext>
          </a:extLst>
        </xdr:cNvPr>
        <xdr:cNvCxnSpPr/>
      </xdr:nvCxnSpPr>
      <xdr:spPr>
        <a:xfrm>
          <a:off x="22072600" y="6353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115841</xdr:rowOff>
    </xdr:from>
    <xdr:ext cx="469744" cy="259045"/>
    <xdr:sp macro="" textlink="">
      <xdr:nvSpPr>
        <xdr:cNvPr id="542" name="【認定こども園・幼稚園・保育所】&#10;一人当たり面積平均値テキスト">
          <a:extLst>
            <a:ext uri="{FF2B5EF4-FFF2-40B4-BE49-F238E27FC236}">
              <a16:creationId xmlns:a16="http://schemas.microsoft.com/office/drawing/2014/main" id="{5A29BB17-8424-4775-AA72-EEC6529D5B66}"/>
            </a:ext>
          </a:extLst>
        </xdr:cNvPr>
        <xdr:cNvSpPr txBox="1"/>
      </xdr:nvSpPr>
      <xdr:spPr>
        <a:xfrm>
          <a:off x="22199600" y="68023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137414</xdr:rowOff>
    </xdr:from>
    <xdr:to>
      <xdr:col>116</xdr:col>
      <xdr:colOff>114300</xdr:colOff>
      <xdr:row>40</xdr:row>
      <xdr:rowOff>67564</xdr:rowOff>
    </xdr:to>
    <xdr:sp macro="" textlink="">
      <xdr:nvSpPr>
        <xdr:cNvPr id="543" name="フローチャート: 判断 542">
          <a:extLst>
            <a:ext uri="{FF2B5EF4-FFF2-40B4-BE49-F238E27FC236}">
              <a16:creationId xmlns:a16="http://schemas.microsoft.com/office/drawing/2014/main" id="{DA15BD27-684D-40FD-99AA-CA01598EBA42}"/>
            </a:ext>
          </a:extLst>
        </xdr:cNvPr>
        <xdr:cNvSpPr/>
      </xdr:nvSpPr>
      <xdr:spPr>
        <a:xfrm>
          <a:off x="22110700" y="6823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160274</xdr:rowOff>
    </xdr:from>
    <xdr:to>
      <xdr:col>112</xdr:col>
      <xdr:colOff>38100</xdr:colOff>
      <xdr:row>40</xdr:row>
      <xdr:rowOff>90424</xdr:rowOff>
    </xdr:to>
    <xdr:sp macro="" textlink="">
      <xdr:nvSpPr>
        <xdr:cNvPr id="544" name="フローチャート: 判断 543">
          <a:extLst>
            <a:ext uri="{FF2B5EF4-FFF2-40B4-BE49-F238E27FC236}">
              <a16:creationId xmlns:a16="http://schemas.microsoft.com/office/drawing/2014/main" id="{4AF6B746-00CD-4B8C-9B23-8E08C1C9C4BE}"/>
            </a:ext>
          </a:extLst>
        </xdr:cNvPr>
        <xdr:cNvSpPr/>
      </xdr:nvSpPr>
      <xdr:spPr>
        <a:xfrm>
          <a:off x="21272500" y="684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151130</xdr:rowOff>
    </xdr:from>
    <xdr:to>
      <xdr:col>107</xdr:col>
      <xdr:colOff>101600</xdr:colOff>
      <xdr:row>40</xdr:row>
      <xdr:rowOff>81280</xdr:rowOff>
    </xdr:to>
    <xdr:sp macro="" textlink="">
      <xdr:nvSpPr>
        <xdr:cNvPr id="545" name="フローチャート: 判断 544">
          <a:extLst>
            <a:ext uri="{FF2B5EF4-FFF2-40B4-BE49-F238E27FC236}">
              <a16:creationId xmlns:a16="http://schemas.microsoft.com/office/drawing/2014/main" id="{985A879F-A676-46F0-B3EF-81D72861166F}"/>
            </a:ext>
          </a:extLst>
        </xdr:cNvPr>
        <xdr:cNvSpPr/>
      </xdr:nvSpPr>
      <xdr:spPr>
        <a:xfrm>
          <a:off x="203835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123698</xdr:rowOff>
    </xdr:from>
    <xdr:to>
      <xdr:col>102</xdr:col>
      <xdr:colOff>165100</xdr:colOff>
      <xdr:row>40</xdr:row>
      <xdr:rowOff>53848</xdr:rowOff>
    </xdr:to>
    <xdr:sp macro="" textlink="">
      <xdr:nvSpPr>
        <xdr:cNvPr id="546" name="フローチャート: 判断 545">
          <a:extLst>
            <a:ext uri="{FF2B5EF4-FFF2-40B4-BE49-F238E27FC236}">
              <a16:creationId xmlns:a16="http://schemas.microsoft.com/office/drawing/2014/main" id="{F599C4AF-EDE3-43C7-99DA-199577B8E2DD}"/>
            </a:ext>
          </a:extLst>
        </xdr:cNvPr>
        <xdr:cNvSpPr/>
      </xdr:nvSpPr>
      <xdr:spPr>
        <a:xfrm>
          <a:off x="19494500" y="681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155702</xdr:rowOff>
    </xdr:from>
    <xdr:to>
      <xdr:col>98</xdr:col>
      <xdr:colOff>38100</xdr:colOff>
      <xdr:row>40</xdr:row>
      <xdr:rowOff>85852</xdr:rowOff>
    </xdr:to>
    <xdr:sp macro="" textlink="">
      <xdr:nvSpPr>
        <xdr:cNvPr id="547" name="フローチャート: 判断 546">
          <a:extLst>
            <a:ext uri="{FF2B5EF4-FFF2-40B4-BE49-F238E27FC236}">
              <a16:creationId xmlns:a16="http://schemas.microsoft.com/office/drawing/2014/main" id="{911FA46E-0197-432A-BAE7-805BE3846592}"/>
            </a:ext>
          </a:extLst>
        </xdr:cNvPr>
        <xdr:cNvSpPr/>
      </xdr:nvSpPr>
      <xdr:spPr>
        <a:xfrm>
          <a:off x="18605500" y="684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48" name="テキスト ボックス 547">
          <a:extLst>
            <a:ext uri="{FF2B5EF4-FFF2-40B4-BE49-F238E27FC236}">
              <a16:creationId xmlns:a16="http://schemas.microsoft.com/office/drawing/2014/main" id="{6EDC98AC-ED47-4F24-8CCE-E283EA20C015}"/>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49" name="テキスト ボックス 548">
          <a:extLst>
            <a:ext uri="{FF2B5EF4-FFF2-40B4-BE49-F238E27FC236}">
              <a16:creationId xmlns:a16="http://schemas.microsoft.com/office/drawing/2014/main" id="{01C1484E-1568-4904-8B6E-C270E652703D}"/>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50" name="テキスト ボックス 549">
          <a:extLst>
            <a:ext uri="{FF2B5EF4-FFF2-40B4-BE49-F238E27FC236}">
              <a16:creationId xmlns:a16="http://schemas.microsoft.com/office/drawing/2014/main" id="{C2F23A1E-0A0D-4001-ADC3-932ADD0CFDCF}"/>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51" name="テキスト ボックス 550">
          <a:extLst>
            <a:ext uri="{FF2B5EF4-FFF2-40B4-BE49-F238E27FC236}">
              <a16:creationId xmlns:a16="http://schemas.microsoft.com/office/drawing/2014/main" id="{22002F47-C344-4665-AC62-75EF243AEB11}"/>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52" name="テキスト ボックス 551">
          <a:extLst>
            <a:ext uri="{FF2B5EF4-FFF2-40B4-BE49-F238E27FC236}">
              <a16:creationId xmlns:a16="http://schemas.microsoft.com/office/drawing/2014/main" id="{8FC24B8F-0A9E-4A8D-84C7-5EEC4364A9F7}"/>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148844</xdr:rowOff>
    </xdr:from>
    <xdr:to>
      <xdr:col>116</xdr:col>
      <xdr:colOff>114300</xdr:colOff>
      <xdr:row>37</xdr:row>
      <xdr:rowOff>78994</xdr:rowOff>
    </xdr:to>
    <xdr:sp macro="" textlink="">
      <xdr:nvSpPr>
        <xdr:cNvPr id="553" name="楕円 552">
          <a:extLst>
            <a:ext uri="{FF2B5EF4-FFF2-40B4-BE49-F238E27FC236}">
              <a16:creationId xmlns:a16="http://schemas.microsoft.com/office/drawing/2014/main" id="{AFD99879-600E-41F4-A4D9-AD2C5E97C907}"/>
            </a:ext>
          </a:extLst>
        </xdr:cNvPr>
        <xdr:cNvSpPr/>
      </xdr:nvSpPr>
      <xdr:spPr>
        <a:xfrm>
          <a:off x="22110700" y="6321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83583</xdr:rowOff>
    </xdr:from>
    <xdr:ext cx="469744" cy="259045"/>
    <xdr:sp macro="" textlink="">
      <xdr:nvSpPr>
        <xdr:cNvPr id="554" name="【認定こども園・幼稚園・保育所】&#10;一人当たり面積該当値テキスト">
          <a:extLst>
            <a:ext uri="{FF2B5EF4-FFF2-40B4-BE49-F238E27FC236}">
              <a16:creationId xmlns:a16="http://schemas.microsoft.com/office/drawing/2014/main" id="{6CCD3D84-F5E1-4C5A-BEDD-49FB1CB1F764}"/>
            </a:ext>
          </a:extLst>
        </xdr:cNvPr>
        <xdr:cNvSpPr txBox="1"/>
      </xdr:nvSpPr>
      <xdr:spPr>
        <a:xfrm>
          <a:off x="22199600" y="6255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148844</xdr:rowOff>
    </xdr:from>
    <xdr:to>
      <xdr:col>112</xdr:col>
      <xdr:colOff>38100</xdr:colOff>
      <xdr:row>37</xdr:row>
      <xdr:rowOff>78994</xdr:rowOff>
    </xdr:to>
    <xdr:sp macro="" textlink="">
      <xdr:nvSpPr>
        <xdr:cNvPr id="555" name="楕円 554">
          <a:extLst>
            <a:ext uri="{FF2B5EF4-FFF2-40B4-BE49-F238E27FC236}">
              <a16:creationId xmlns:a16="http://schemas.microsoft.com/office/drawing/2014/main" id="{CFA598C7-7072-407C-BC4A-789E30D20684}"/>
            </a:ext>
          </a:extLst>
        </xdr:cNvPr>
        <xdr:cNvSpPr/>
      </xdr:nvSpPr>
      <xdr:spPr>
        <a:xfrm>
          <a:off x="21272500" y="6321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28194</xdr:rowOff>
    </xdr:from>
    <xdr:to>
      <xdr:col>116</xdr:col>
      <xdr:colOff>63500</xdr:colOff>
      <xdr:row>37</xdr:row>
      <xdr:rowOff>28194</xdr:rowOff>
    </xdr:to>
    <xdr:cxnSp macro="">
      <xdr:nvCxnSpPr>
        <xdr:cNvPr id="556" name="直線コネクタ 555">
          <a:extLst>
            <a:ext uri="{FF2B5EF4-FFF2-40B4-BE49-F238E27FC236}">
              <a16:creationId xmlns:a16="http://schemas.microsoft.com/office/drawing/2014/main" id="{38181BA0-9467-4C06-8D7C-7EF868CF0A84}"/>
            </a:ext>
          </a:extLst>
        </xdr:cNvPr>
        <xdr:cNvCxnSpPr/>
      </xdr:nvCxnSpPr>
      <xdr:spPr>
        <a:xfrm>
          <a:off x="21323300" y="637184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153416</xdr:rowOff>
    </xdr:from>
    <xdr:to>
      <xdr:col>107</xdr:col>
      <xdr:colOff>101600</xdr:colOff>
      <xdr:row>37</xdr:row>
      <xdr:rowOff>83566</xdr:rowOff>
    </xdr:to>
    <xdr:sp macro="" textlink="">
      <xdr:nvSpPr>
        <xdr:cNvPr id="557" name="楕円 556">
          <a:extLst>
            <a:ext uri="{FF2B5EF4-FFF2-40B4-BE49-F238E27FC236}">
              <a16:creationId xmlns:a16="http://schemas.microsoft.com/office/drawing/2014/main" id="{A6D90143-6167-436F-84A9-7AD0587483BB}"/>
            </a:ext>
          </a:extLst>
        </xdr:cNvPr>
        <xdr:cNvSpPr/>
      </xdr:nvSpPr>
      <xdr:spPr>
        <a:xfrm>
          <a:off x="20383500" y="6325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28194</xdr:rowOff>
    </xdr:from>
    <xdr:to>
      <xdr:col>111</xdr:col>
      <xdr:colOff>177800</xdr:colOff>
      <xdr:row>37</xdr:row>
      <xdr:rowOff>32766</xdr:rowOff>
    </xdr:to>
    <xdr:cxnSp macro="">
      <xdr:nvCxnSpPr>
        <xdr:cNvPr id="558" name="直線コネクタ 557">
          <a:extLst>
            <a:ext uri="{FF2B5EF4-FFF2-40B4-BE49-F238E27FC236}">
              <a16:creationId xmlns:a16="http://schemas.microsoft.com/office/drawing/2014/main" id="{6EA810C6-5C2F-42AF-A601-C932AEAD2EC1}"/>
            </a:ext>
          </a:extLst>
        </xdr:cNvPr>
        <xdr:cNvCxnSpPr/>
      </xdr:nvCxnSpPr>
      <xdr:spPr>
        <a:xfrm flipV="1">
          <a:off x="20434300" y="637184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34</xdr:row>
      <xdr:rowOff>2540</xdr:rowOff>
    </xdr:from>
    <xdr:to>
      <xdr:col>102</xdr:col>
      <xdr:colOff>165100</xdr:colOff>
      <xdr:row>34</xdr:row>
      <xdr:rowOff>104140</xdr:rowOff>
    </xdr:to>
    <xdr:sp macro="" textlink="">
      <xdr:nvSpPr>
        <xdr:cNvPr id="559" name="楕円 558">
          <a:extLst>
            <a:ext uri="{FF2B5EF4-FFF2-40B4-BE49-F238E27FC236}">
              <a16:creationId xmlns:a16="http://schemas.microsoft.com/office/drawing/2014/main" id="{143C0024-16E3-4A83-B729-D86F6E992A64}"/>
            </a:ext>
          </a:extLst>
        </xdr:cNvPr>
        <xdr:cNvSpPr/>
      </xdr:nvSpPr>
      <xdr:spPr>
        <a:xfrm>
          <a:off x="19494500" y="583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34</xdr:row>
      <xdr:rowOff>53340</xdr:rowOff>
    </xdr:from>
    <xdr:to>
      <xdr:col>107</xdr:col>
      <xdr:colOff>50800</xdr:colOff>
      <xdr:row>37</xdr:row>
      <xdr:rowOff>32766</xdr:rowOff>
    </xdr:to>
    <xdr:cxnSp macro="">
      <xdr:nvCxnSpPr>
        <xdr:cNvPr id="560" name="直線コネクタ 559">
          <a:extLst>
            <a:ext uri="{FF2B5EF4-FFF2-40B4-BE49-F238E27FC236}">
              <a16:creationId xmlns:a16="http://schemas.microsoft.com/office/drawing/2014/main" id="{94B66CD6-CC75-413A-8341-58B4AB4A752F}"/>
            </a:ext>
          </a:extLst>
        </xdr:cNvPr>
        <xdr:cNvCxnSpPr/>
      </xdr:nvCxnSpPr>
      <xdr:spPr>
        <a:xfrm>
          <a:off x="19545300" y="5882640"/>
          <a:ext cx="889000" cy="493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81551</xdr:rowOff>
    </xdr:from>
    <xdr:ext cx="469744" cy="259045"/>
    <xdr:sp macro="" textlink="">
      <xdr:nvSpPr>
        <xdr:cNvPr id="561" name="n_1aveValue【認定こども園・幼稚園・保育所】&#10;一人当たり面積">
          <a:extLst>
            <a:ext uri="{FF2B5EF4-FFF2-40B4-BE49-F238E27FC236}">
              <a16:creationId xmlns:a16="http://schemas.microsoft.com/office/drawing/2014/main" id="{D8F16E0C-6CE8-4F69-9DA8-823653457F57}"/>
            </a:ext>
          </a:extLst>
        </xdr:cNvPr>
        <xdr:cNvSpPr txBox="1"/>
      </xdr:nvSpPr>
      <xdr:spPr>
        <a:xfrm>
          <a:off x="21075727" y="6939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72407</xdr:rowOff>
    </xdr:from>
    <xdr:ext cx="469744" cy="259045"/>
    <xdr:sp macro="" textlink="">
      <xdr:nvSpPr>
        <xdr:cNvPr id="562" name="n_2aveValue【認定こども園・幼稚園・保育所】&#10;一人当たり面積">
          <a:extLst>
            <a:ext uri="{FF2B5EF4-FFF2-40B4-BE49-F238E27FC236}">
              <a16:creationId xmlns:a16="http://schemas.microsoft.com/office/drawing/2014/main" id="{3419147C-72F3-43C6-84FD-50B9AF09CC6E}"/>
            </a:ext>
          </a:extLst>
        </xdr:cNvPr>
        <xdr:cNvSpPr txBox="1"/>
      </xdr:nvSpPr>
      <xdr:spPr>
        <a:xfrm>
          <a:off x="20199427" y="693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44975</xdr:rowOff>
    </xdr:from>
    <xdr:ext cx="469744" cy="259045"/>
    <xdr:sp macro="" textlink="">
      <xdr:nvSpPr>
        <xdr:cNvPr id="563" name="n_3aveValue【認定こども園・幼稚園・保育所】&#10;一人当たり面積">
          <a:extLst>
            <a:ext uri="{FF2B5EF4-FFF2-40B4-BE49-F238E27FC236}">
              <a16:creationId xmlns:a16="http://schemas.microsoft.com/office/drawing/2014/main" id="{CC332B89-67B1-42B0-8392-CE731B3A52FF}"/>
            </a:ext>
          </a:extLst>
        </xdr:cNvPr>
        <xdr:cNvSpPr txBox="1"/>
      </xdr:nvSpPr>
      <xdr:spPr>
        <a:xfrm>
          <a:off x="19310427" y="690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102379</xdr:rowOff>
    </xdr:from>
    <xdr:ext cx="469744" cy="259045"/>
    <xdr:sp macro="" textlink="">
      <xdr:nvSpPr>
        <xdr:cNvPr id="564" name="n_4aveValue【認定こども園・幼稚園・保育所】&#10;一人当たり面積">
          <a:extLst>
            <a:ext uri="{FF2B5EF4-FFF2-40B4-BE49-F238E27FC236}">
              <a16:creationId xmlns:a16="http://schemas.microsoft.com/office/drawing/2014/main" id="{24EDC3FB-88C4-459F-B482-32E97D1B5B2E}"/>
            </a:ext>
          </a:extLst>
        </xdr:cNvPr>
        <xdr:cNvSpPr txBox="1"/>
      </xdr:nvSpPr>
      <xdr:spPr>
        <a:xfrm>
          <a:off x="18421427" y="661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95521</xdr:rowOff>
    </xdr:from>
    <xdr:ext cx="469744" cy="259045"/>
    <xdr:sp macro="" textlink="">
      <xdr:nvSpPr>
        <xdr:cNvPr id="565" name="n_1mainValue【認定こども園・幼稚園・保育所】&#10;一人当たり面積">
          <a:extLst>
            <a:ext uri="{FF2B5EF4-FFF2-40B4-BE49-F238E27FC236}">
              <a16:creationId xmlns:a16="http://schemas.microsoft.com/office/drawing/2014/main" id="{3818ACB0-2FB9-4FB0-B56F-7511DC0DA0D4}"/>
            </a:ext>
          </a:extLst>
        </xdr:cNvPr>
        <xdr:cNvSpPr txBox="1"/>
      </xdr:nvSpPr>
      <xdr:spPr>
        <a:xfrm>
          <a:off x="21075727" y="6096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100093</xdr:rowOff>
    </xdr:from>
    <xdr:ext cx="469744" cy="259045"/>
    <xdr:sp macro="" textlink="">
      <xdr:nvSpPr>
        <xdr:cNvPr id="566" name="n_2mainValue【認定こども園・幼稚園・保育所】&#10;一人当たり面積">
          <a:extLst>
            <a:ext uri="{FF2B5EF4-FFF2-40B4-BE49-F238E27FC236}">
              <a16:creationId xmlns:a16="http://schemas.microsoft.com/office/drawing/2014/main" id="{3E9B8207-B9D7-4236-81FD-08BCDEA03C9E}"/>
            </a:ext>
          </a:extLst>
        </xdr:cNvPr>
        <xdr:cNvSpPr txBox="1"/>
      </xdr:nvSpPr>
      <xdr:spPr>
        <a:xfrm>
          <a:off x="20199427" y="6100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32</xdr:row>
      <xdr:rowOff>120667</xdr:rowOff>
    </xdr:from>
    <xdr:ext cx="469744" cy="259045"/>
    <xdr:sp macro="" textlink="">
      <xdr:nvSpPr>
        <xdr:cNvPr id="567" name="n_3mainValue【認定こども園・幼稚園・保育所】&#10;一人当たり面積">
          <a:extLst>
            <a:ext uri="{FF2B5EF4-FFF2-40B4-BE49-F238E27FC236}">
              <a16:creationId xmlns:a16="http://schemas.microsoft.com/office/drawing/2014/main" id="{BCC73CFD-823E-4155-8695-45273F1BD56C}"/>
            </a:ext>
          </a:extLst>
        </xdr:cNvPr>
        <xdr:cNvSpPr txBox="1"/>
      </xdr:nvSpPr>
      <xdr:spPr>
        <a:xfrm>
          <a:off x="19310427" y="560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68" name="正方形/長方形 567">
          <a:extLst>
            <a:ext uri="{FF2B5EF4-FFF2-40B4-BE49-F238E27FC236}">
              <a16:creationId xmlns:a16="http://schemas.microsoft.com/office/drawing/2014/main" id="{55B60A12-E07B-4674-BEF4-C7036FAF70F6}"/>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69" name="正方形/長方形 568">
          <a:extLst>
            <a:ext uri="{FF2B5EF4-FFF2-40B4-BE49-F238E27FC236}">
              <a16:creationId xmlns:a16="http://schemas.microsoft.com/office/drawing/2014/main" id="{AEE06AEC-E764-48E2-AC1F-FB49766CB1A9}"/>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70" name="正方形/長方形 569">
          <a:extLst>
            <a:ext uri="{FF2B5EF4-FFF2-40B4-BE49-F238E27FC236}">
              <a16:creationId xmlns:a16="http://schemas.microsoft.com/office/drawing/2014/main" id="{5EA87719-A144-460D-80BF-504968F6E9C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71" name="正方形/長方形 570">
          <a:extLst>
            <a:ext uri="{FF2B5EF4-FFF2-40B4-BE49-F238E27FC236}">
              <a16:creationId xmlns:a16="http://schemas.microsoft.com/office/drawing/2014/main" id="{6CE1DB15-056B-48BC-AF11-CB382F33626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72" name="正方形/長方形 571">
          <a:extLst>
            <a:ext uri="{FF2B5EF4-FFF2-40B4-BE49-F238E27FC236}">
              <a16:creationId xmlns:a16="http://schemas.microsoft.com/office/drawing/2014/main" id="{F053E566-EF8A-499B-9763-802B7B4FE176}"/>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73" name="正方形/長方形 572">
          <a:extLst>
            <a:ext uri="{FF2B5EF4-FFF2-40B4-BE49-F238E27FC236}">
              <a16:creationId xmlns:a16="http://schemas.microsoft.com/office/drawing/2014/main" id="{64E6BF5E-1561-4FE9-9131-9478D893EE19}"/>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74" name="正方形/長方形 573">
          <a:extLst>
            <a:ext uri="{FF2B5EF4-FFF2-40B4-BE49-F238E27FC236}">
              <a16:creationId xmlns:a16="http://schemas.microsoft.com/office/drawing/2014/main" id="{880AA079-7BFC-4D3E-B46D-10ED914BB06B}"/>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75" name="正方形/長方形 574">
          <a:extLst>
            <a:ext uri="{FF2B5EF4-FFF2-40B4-BE49-F238E27FC236}">
              <a16:creationId xmlns:a16="http://schemas.microsoft.com/office/drawing/2014/main" id="{33C72EB4-3213-4042-9A8F-8F9A1FC2A4DA}"/>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76" name="テキスト ボックス 575">
          <a:extLst>
            <a:ext uri="{FF2B5EF4-FFF2-40B4-BE49-F238E27FC236}">
              <a16:creationId xmlns:a16="http://schemas.microsoft.com/office/drawing/2014/main" id="{0E802BA6-0566-4071-A4B6-794E116E9222}"/>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77" name="直線コネクタ 576">
          <a:extLst>
            <a:ext uri="{FF2B5EF4-FFF2-40B4-BE49-F238E27FC236}">
              <a16:creationId xmlns:a16="http://schemas.microsoft.com/office/drawing/2014/main" id="{37807F37-A8CF-4D9F-BF43-3D2106C45224}"/>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78" name="テキスト ボックス 577">
          <a:extLst>
            <a:ext uri="{FF2B5EF4-FFF2-40B4-BE49-F238E27FC236}">
              <a16:creationId xmlns:a16="http://schemas.microsoft.com/office/drawing/2014/main" id="{91CE8E48-00D5-4690-BC7D-ECBB71773F33}"/>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79" name="直線コネクタ 578">
          <a:extLst>
            <a:ext uri="{FF2B5EF4-FFF2-40B4-BE49-F238E27FC236}">
              <a16:creationId xmlns:a16="http://schemas.microsoft.com/office/drawing/2014/main" id="{A121A5AA-516F-42E4-B551-B302C2AEB0ED}"/>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80" name="テキスト ボックス 579">
          <a:extLst>
            <a:ext uri="{FF2B5EF4-FFF2-40B4-BE49-F238E27FC236}">
              <a16:creationId xmlns:a16="http://schemas.microsoft.com/office/drawing/2014/main" id="{7609A326-56BC-4F19-A89F-F8425429D2F9}"/>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81" name="直線コネクタ 580">
          <a:extLst>
            <a:ext uri="{FF2B5EF4-FFF2-40B4-BE49-F238E27FC236}">
              <a16:creationId xmlns:a16="http://schemas.microsoft.com/office/drawing/2014/main" id="{D532D4DA-8799-4846-9502-9F4A6DEA7602}"/>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82" name="テキスト ボックス 581">
          <a:extLst>
            <a:ext uri="{FF2B5EF4-FFF2-40B4-BE49-F238E27FC236}">
              <a16:creationId xmlns:a16="http://schemas.microsoft.com/office/drawing/2014/main" id="{9507D899-13D6-4BC8-B97A-8B5A7F1A1FC8}"/>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83" name="直線コネクタ 582">
          <a:extLst>
            <a:ext uri="{FF2B5EF4-FFF2-40B4-BE49-F238E27FC236}">
              <a16:creationId xmlns:a16="http://schemas.microsoft.com/office/drawing/2014/main" id="{7EE6527F-3956-4CD1-A837-D3D4C6BCF77A}"/>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84" name="テキスト ボックス 583">
          <a:extLst>
            <a:ext uri="{FF2B5EF4-FFF2-40B4-BE49-F238E27FC236}">
              <a16:creationId xmlns:a16="http://schemas.microsoft.com/office/drawing/2014/main" id="{2D3A93B3-8F8A-4B42-9C8D-5AD35F4DD871}"/>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85" name="直線コネクタ 584">
          <a:extLst>
            <a:ext uri="{FF2B5EF4-FFF2-40B4-BE49-F238E27FC236}">
              <a16:creationId xmlns:a16="http://schemas.microsoft.com/office/drawing/2014/main" id="{E1D766D8-6A98-49ED-9735-43308FBBBC5B}"/>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86" name="テキスト ボックス 585">
          <a:extLst>
            <a:ext uri="{FF2B5EF4-FFF2-40B4-BE49-F238E27FC236}">
              <a16:creationId xmlns:a16="http://schemas.microsoft.com/office/drawing/2014/main" id="{06C6B85D-6561-42C4-8069-B920A1236009}"/>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87" name="直線コネクタ 586">
          <a:extLst>
            <a:ext uri="{FF2B5EF4-FFF2-40B4-BE49-F238E27FC236}">
              <a16:creationId xmlns:a16="http://schemas.microsoft.com/office/drawing/2014/main" id="{33005C41-25A2-4A8B-964D-5084F3565EEB}"/>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88" name="テキスト ボックス 587">
          <a:extLst>
            <a:ext uri="{FF2B5EF4-FFF2-40B4-BE49-F238E27FC236}">
              <a16:creationId xmlns:a16="http://schemas.microsoft.com/office/drawing/2014/main" id="{B9D49041-B204-4D1F-B00C-A9088C07D145}"/>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89" name="直線コネクタ 588">
          <a:extLst>
            <a:ext uri="{FF2B5EF4-FFF2-40B4-BE49-F238E27FC236}">
              <a16:creationId xmlns:a16="http://schemas.microsoft.com/office/drawing/2014/main" id="{F1EB7593-9E22-48CC-8A7F-91B95ED335C2}"/>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90" name="テキスト ボックス 589">
          <a:extLst>
            <a:ext uri="{FF2B5EF4-FFF2-40B4-BE49-F238E27FC236}">
              <a16:creationId xmlns:a16="http://schemas.microsoft.com/office/drawing/2014/main" id="{94EC758B-71E4-405B-9BCC-0D3368DA5DD9}"/>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91" name="直線コネクタ 590">
          <a:extLst>
            <a:ext uri="{FF2B5EF4-FFF2-40B4-BE49-F238E27FC236}">
              <a16:creationId xmlns:a16="http://schemas.microsoft.com/office/drawing/2014/main" id="{DD44253D-0EFD-43C1-94AC-F714720DC81C}"/>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92" name="テキスト ボックス 591">
          <a:extLst>
            <a:ext uri="{FF2B5EF4-FFF2-40B4-BE49-F238E27FC236}">
              <a16:creationId xmlns:a16="http://schemas.microsoft.com/office/drawing/2014/main" id="{9DDB14F0-E8EB-4F7C-9C4E-65B5A522AC31}"/>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93" name="【学校施設】&#10;有形固定資産減価償却率グラフ枠">
          <a:extLst>
            <a:ext uri="{FF2B5EF4-FFF2-40B4-BE49-F238E27FC236}">
              <a16:creationId xmlns:a16="http://schemas.microsoft.com/office/drawing/2014/main" id="{26649A88-C2E3-4010-B827-8ECE1F21FBFB}"/>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168184</xdr:rowOff>
    </xdr:from>
    <xdr:to>
      <xdr:col>85</xdr:col>
      <xdr:colOff>126364</xdr:colOff>
      <xdr:row>64</xdr:row>
      <xdr:rowOff>101237</xdr:rowOff>
    </xdr:to>
    <xdr:cxnSp macro="">
      <xdr:nvCxnSpPr>
        <xdr:cNvPr id="594" name="直線コネクタ 593">
          <a:extLst>
            <a:ext uri="{FF2B5EF4-FFF2-40B4-BE49-F238E27FC236}">
              <a16:creationId xmlns:a16="http://schemas.microsoft.com/office/drawing/2014/main" id="{DD162AC1-4081-48AA-86B8-621950C80493}"/>
            </a:ext>
          </a:extLst>
        </xdr:cNvPr>
        <xdr:cNvCxnSpPr/>
      </xdr:nvCxnSpPr>
      <xdr:spPr>
        <a:xfrm flipV="1">
          <a:off x="16318864" y="9597934"/>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105064</xdr:rowOff>
    </xdr:from>
    <xdr:ext cx="405111" cy="259045"/>
    <xdr:sp macro="" textlink="">
      <xdr:nvSpPr>
        <xdr:cNvPr id="595" name="【学校施設】&#10;有形固定資産減価償却率最小値テキスト">
          <a:extLst>
            <a:ext uri="{FF2B5EF4-FFF2-40B4-BE49-F238E27FC236}">
              <a16:creationId xmlns:a16="http://schemas.microsoft.com/office/drawing/2014/main" id="{3E77029E-B5C6-4FB8-9772-B11F61DD1714}"/>
            </a:ext>
          </a:extLst>
        </xdr:cNvPr>
        <xdr:cNvSpPr txBox="1"/>
      </xdr:nvSpPr>
      <xdr:spPr>
        <a:xfrm>
          <a:off x="16357600" y="11077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101237</xdr:rowOff>
    </xdr:from>
    <xdr:to>
      <xdr:col>86</xdr:col>
      <xdr:colOff>25400</xdr:colOff>
      <xdr:row>64</xdr:row>
      <xdr:rowOff>101237</xdr:rowOff>
    </xdr:to>
    <xdr:cxnSp macro="">
      <xdr:nvCxnSpPr>
        <xdr:cNvPr id="596" name="直線コネクタ 595">
          <a:extLst>
            <a:ext uri="{FF2B5EF4-FFF2-40B4-BE49-F238E27FC236}">
              <a16:creationId xmlns:a16="http://schemas.microsoft.com/office/drawing/2014/main" id="{855A7901-18C4-42DE-9744-E04237C57E6F}"/>
            </a:ext>
          </a:extLst>
        </xdr:cNvPr>
        <xdr:cNvCxnSpPr/>
      </xdr:nvCxnSpPr>
      <xdr:spPr>
        <a:xfrm>
          <a:off x="16230600" y="1107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114861</xdr:rowOff>
    </xdr:from>
    <xdr:ext cx="405111" cy="259045"/>
    <xdr:sp macro="" textlink="">
      <xdr:nvSpPr>
        <xdr:cNvPr id="597" name="【学校施設】&#10;有形固定資産減価償却率最大値テキスト">
          <a:extLst>
            <a:ext uri="{FF2B5EF4-FFF2-40B4-BE49-F238E27FC236}">
              <a16:creationId xmlns:a16="http://schemas.microsoft.com/office/drawing/2014/main" id="{FB76DD29-4A44-4567-AD95-C0EFE9A1AC8F}"/>
            </a:ext>
          </a:extLst>
        </xdr:cNvPr>
        <xdr:cNvSpPr txBox="1"/>
      </xdr:nvSpPr>
      <xdr:spPr>
        <a:xfrm>
          <a:off x="16357600" y="9373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168184</xdr:rowOff>
    </xdr:from>
    <xdr:to>
      <xdr:col>86</xdr:col>
      <xdr:colOff>25400</xdr:colOff>
      <xdr:row>55</xdr:row>
      <xdr:rowOff>168184</xdr:rowOff>
    </xdr:to>
    <xdr:cxnSp macro="">
      <xdr:nvCxnSpPr>
        <xdr:cNvPr id="598" name="直線コネクタ 597">
          <a:extLst>
            <a:ext uri="{FF2B5EF4-FFF2-40B4-BE49-F238E27FC236}">
              <a16:creationId xmlns:a16="http://schemas.microsoft.com/office/drawing/2014/main" id="{1A793844-C443-498C-8C53-8E996EF09F6F}"/>
            </a:ext>
          </a:extLst>
        </xdr:cNvPr>
        <xdr:cNvCxnSpPr/>
      </xdr:nvCxnSpPr>
      <xdr:spPr>
        <a:xfrm>
          <a:off x="16230600" y="9597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167657</xdr:rowOff>
    </xdr:from>
    <xdr:ext cx="405111" cy="259045"/>
    <xdr:sp macro="" textlink="">
      <xdr:nvSpPr>
        <xdr:cNvPr id="599" name="【学校施設】&#10;有形固定資産減価償却率平均値テキスト">
          <a:extLst>
            <a:ext uri="{FF2B5EF4-FFF2-40B4-BE49-F238E27FC236}">
              <a16:creationId xmlns:a16="http://schemas.microsoft.com/office/drawing/2014/main" id="{FAF30BD9-452F-4E7E-B6FA-68042C22FC32}"/>
            </a:ext>
          </a:extLst>
        </xdr:cNvPr>
        <xdr:cNvSpPr txBox="1"/>
      </xdr:nvSpPr>
      <xdr:spPr>
        <a:xfrm>
          <a:off x="16357600" y="1028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17780</xdr:rowOff>
    </xdr:from>
    <xdr:to>
      <xdr:col>85</xdr:col>
      <xdr:colOff>177800</xdr:colOff>
      <xdr:row>60</xdr:row>
      <xdr:rowOff>119380</xdr:rowOff>
    </xdr:to>
    <xdr:sp macro="" textlink="">
      <xdr:nvSpPr>
        <xdr:cNvPr id="600" name="フローチャート: 判断 599">
          <a:extLst>
            <a:ext uri="{FF2B5EF4-FFF2-40B4-BE49-F238E27FC236}">
              <a16:creationId xmlns:a16="http://schemas.microsoft.com/office/drawing/2014/main" id="{7B4FD19C-4247-4891-A559-AC38DD411472}"/>
            </a:ext>
          </a:extLst>
        </xdr:cNvPr>
        <xdr:cNvSpPr/>
      </xdr:nvSpPr>
      <xdr:spPr>
        <a:xfrm>
          <a:off x="162687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143510</xdr:rowOff>
    </xdr:from>
    <xdr:to>
      <xdr:col>81</xdr:col>
      <xdr:colOff>101600</xdr:colOff>
      <xdr:row>60</xdr:row>
      <xdr:rowOff>73660</xdr:rowOff>
    </xdr:to>
    <xdr:sp macro="" textlink="">
      <xdr:nvSpPr>
        <xdr:cNvPr id="601" name="フローチャート: 判断 600">
          <a:extLst>
            <a:ext uri="{FF2B5EF4-FFF2-40B4-BE49-F238E27FC236}">
              <a16:creationId xmlns:a16="http://schemas.microsoft.com/office/drawing/2014/main" id="{539BA975-8C22-4FF6-9BF1-6B9C9D2BE6D2}"/>
            </a:ext>
          </a:extLst>
        </xdr:cNvPr>
        <xdr:cNvSpPr/>
      </xdr:nvSpPr>
      <xdr:spPr>
        <a:xfrm>
          <a:off x="154305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127181</xdr:rowOff>
    </xdr:from>
    <xdr:to>
      <xdr:col>76</xdr:col>
      <xdr:colOff>165100</xdr:colOff>
      <xdr:row>60</xdr:row>
      <xdr:rowOff>57331</xdr:rowOff>
    </xdr:to>
    <xdr:sp macro="" textlink="">
      <xdr:nvSpPr>
        <xdr:cNvPr id="602" name="フローチャート: 判断 601">
          <a:extLst>
            <a:ext uri="{FF2B5EF4-FFF2-40B4-BE49-F238E27FC236}">
              <a16:creationId xmlns:a16="http://schemas.microsoft.com/office/drawing/2014/main" id="{70432C52-1484-48BC-AF21-B1EEE1BFA9D7}"/>
            </a:ext>
          </a:extLst>
        </xdr:cNvPr>
        <xdr:cNvSpPr/>
      </xdr:nvSpPr>
      <xdr:spPr>
        <a:xfrm>
          <a:off x="14541500" y="102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110853</xdr:rowOff>
    </xdr:from>
    <xdr:to>
      <xdr:col>72</xdr:col>
      <xdr:colOff>38100</xdr:colOff>
      <xdr:row>60</xdr:row>
      <xdr:rowOff>41003</xdr:rowOff>
    </xdr:to>
    <xdr:sp macro="" textlink="">
      <xdr:nvSpPr>
        <xdr:cNvPr id="603" name="フローチャート: 判断 602">
          <a:extLst>
            <a:ext uri="{FF2B5EF4-FFF2-40B4-BE49-F238E27FC236}">
              <a16:creationId xmlns:a16="http://schemas.microsoft.com/office/drawing/2014/main" id="{489DA55D-8601-4535-B740-29C62BBAA8E2}"/>
            </a:ext>
          </a:extLst>
        </xdr:cNvPr>
        <xdr:cNvSpPr/>
      </xdr:nvSpPr>
      <xdr:spPr>
        <a:xfrm>
          <a:off x="13652500" y="1022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12881</xdr:rowOff>
    </xdr:from>
    <xdr:to>
      <xdr:col>67</xdr:col>
      <xdr:colOff>101600</xdr:colOff>
      <xdr:row>59</xdr:row>
      <xdr:rowOff>114481</xdr:rowOff>
    </xdr:to>
    <xdr:sp macro="" textlink="">
      <xdr:nvSpPr>
        <xdr:cNvPr id="604" name="フローチャート: 判断 603">
          <a:extLst>
            <a:ext uri="{FF2B5EF4-FFF2-40B4-BE49-F238E27FC236}">
              <a16:creationId xmlns:a16="http://schemas.microsoft.com/office/drawing/2014/main" id="{EBFC13F6-4325-4FAA-B568-C42D14AD5AEE}"/>
            </a:ext>
          </a:extLst>
        </xdr:cNvPr>
        <xdr:cNvSpPr/>
      </xdr:nvSpPr>
      <xdr:spPr>
        <a:xfrm>
          <a:off x="12763500" y="1012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FC103E01-050D-4625-A53F-022345E1DA3A}"/>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75C84F9F-7F4B-4421-81A6-04D3D896C13D}"/>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26B26F27-FFF4-44B8-8388-1683C16B10FD}"/>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DC16BAA6-8B2C-4A9E-A2C0-A1CB2EAF8C6A}"/>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09" name="テキスト ボックス 608">
          <a:extLst>
            <a:ext uri="{FF2B5EF4-FFF2-40B4-BE49-F238E27FC236}">
              <a16:creationId xmlns:a16="http://schemas.microsoft.com/office/drawing/2014/main" id="{6EAF2932-C187-46BB-9C59-4F2BFEF234A4}"/>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104322</xdr:rowOff>
    </xdr:from>
    <xdr:to>
      <xdr:col>85</xdr:col>
      <xdr:colOff>177800</xdr:colOff>
      <xdr:row>60</xdr:row>
      <xdr:rowOff>34472</xdr:rowOff>
    </xdr:to>
    <xdr:sp macro="" textlink="">
      <xdr:nvSpPr>
        <xdr:cNvPr id="610" name="楕円 609">
          <a:extLst>
            <a:ext uri="{FF2B5EF4-FFF2-40B4-BE49-F238E27FC236}">
              <a16:creationId xmlns:a16="http://schemas.microsoft.com/office/drawing/2014/main" id="{3427696D-8ECC-47E6-9EC0-70483F5FB68F}"/>
            </a:ext>
          </a:extLst>
        </xdr:cNvPr>
        <xdr:cNvSpPr/>
      </xdr:nvSpPr>
      <xdr:spPr>
        <a:xfrm>
          <a:off x="16268700" y="1021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127199</xdr:rowOff>
    </xdr:from>
    <xdr:ext cx="405111" cy="259045"/>
    <xdr:sp macro="" textlink="">
      <xdr:nvSpPr>
        <xdr:cNvPr id="611" name="【学校施設】&#10;有形固定資産減価償却率該当値テキスト">
          <a:extLst>
            <a:ext uri="{FF2B5EF4-FFF2-40B4-BE49-F238E27FC236}">
              <a16:creationId xmlns:a16="http://schemas.microsoft.com/office/drawing/2014/main" id="{7CB5F763-081B-42A5-B828-A93534987A07}"/>
            </a:ext>
          </a:extLst>
        </xdr:cNvPr>
        <xdr:cNvSpPr txBox="1"/>
      </xdr:nvSpPr>
      <xdr:spPr>
        <a:xfrm>
          <a:off x="16357600" y="10071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143510</xdr:rowOff>
    </xdr:from>
    <xdr:to>
      <xdr:col>81</xdr:col>
      <xdr:colOff>101600</xdr:colOff>
      <xdr:row>60</xdr:row>
      <xdr:rowOff>73660</xdr:rowOff>
    </xdr:to>
    <xdr:sp macro="" textlink="">
      <xdr:nvSpPr>
        <xdr:cNvPr id="612" name="楕円 611">
          <a:extLst>
            <a:ext uri="{FF2B5EF4-FFF2-40B4-BE49-F238E27FC236}">
              <a16:creationId xmlns:a16="http://schemas.microsoft.com/office/drawing/2014/main" id="{C11DB051-1830-484A-941C-DC65AB0C38C8}"/>
            </a:ext>
          </a:extLst>
        </xdr:cNvPr>
        <xdr:cNvSpPr/>
      </xdr:nvSpPr>
      <xdr:spPr>
        <a:xfrm>
          <a:off x="15430500" y="1025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155122</xdr:rowOff>
    </xdr:from>
    <xdr:to>
      <xdr:col>85</xdr:col>
      <xdr:colOff>127000</xdr:colOff>
      <xdr:row>60</xdr:row>
      <xdr:rowOff>22860</xdr:rowOff>
    </xdr:to>
    <xdr:cxnSp macro="">
      <xdr:nvCxnSpPr>
        <xdr:cNvPr id="613" name="直線コネクタ 612">
          <a:extLst>
            <a:ext uri="{FF2B5EF4-FFF2-40B4-BE49-F238E27FC236}">
              <a16:creationId xmlns:a16="http://schemas.microsoft.com/office/drawing/2014/main" id="{52D30C73-5ED3-4BC0-A08F-20F66D77DDC5}"/>
            </a:ext>
          </a:extLst>
        </xdr:cNvPr>
        <xdr:cNvCxnSpPr/>
      </xdr:nvCxnSpPr>
      <xdr:spPr>
        <a:xfrm flipV="1">
          <a:off x="15481300" y="10270672"/>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130447</xdr:rowOff>
    </xdr:from>
    <xdr:to>
      <xdr:col>76</xdr:col>
      <xdr:colOff>165100</xdr:colOff>
      <xdr:row>60</xdr:row>
      <xdr:rowOff>60597</xdr:rowOff>
    </xdr:to>
    <xdr:sp macro="" textlink="">
      <xdr:nvSpPr>
        <xdr:cNvPr id="614" name="楕円 613">
          <a:extLst>
            <a:ext uri="{FF2B5EF4-FFF2-40B4-BE49-F238E27FC236}">
              <a16:creationId xmlns:a16="http://schemas.microsoft.com/office/drawing/2014/main" id="{C4BB5243-9DD9-4773-96E5-B5F718884606}"/>
            </a:ext>
          </a:extLst>
        </xdr:cNvPr>
        <xdr:cNvSpPr/>
      </xdr:nvSpPr>
      <xdr:spPr>
        <a:xfrm>
          <a:off x="14541500" y="10245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9797</xdr:rowOff>
    </xdr:from>
    <xdr:to>
      <xdr:col>81</xdr:col>
      <xdr:colOff>50800</xdr:colOff>
      <xdr:row>60</xdr:row>
      <xdr:rowOff>22860</xdr:rowOff>
    </xdr:to>
    <xdr:cxnSp macro="">
      <xdr:nvCxnSpPr>
        <xdr:cNvPr id="615" name="直線コネクタ 614">
          <a:extLst>
            <a:ext uri="{FF2B5EF4-FFF2-40B4-BE49-F238E27FC236}">
              <a16:creationId xmlns:a16="http://schemas.microsoft.com/office/drawing/2014/main" id="{28F39F2D-8C91-42C1-8E7A-C2CA827DDE04}"/>
            </a:ext>
          </a:extLst>
        </xdr:cNvPr>
        <xdr:cNvCxnSpPr/>
      </xdr:nvCxnSpPr>
      <xdr:spPr>
        <a:xfrm>
          <a:off x="14592300" y="10296797"/>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133713</xdr:rowOff>
    </xdr:from>
    <xdr:to>
      <xdr:col>72</xdr:col>
      <xdr:colOff>38100</xdr:colOff>
      <xdr:row>60</xdr:row>
      <xdr:rowOff>63863</xdr:rowOff>
    </xdr:to>
    <xdr:sp macro="" textlink="">
      <xdr:nvSpPr>
        <xdr:cNvPr id="616" name="楕円 615">
          <a:extLst>
            <a:ext uri="{FF2B5EF4-FFF2-40B4-BE49-F238E27FC236}">
              <a16:creationId xmlns:a16="http://schemas.microsoft.com/office/drawing/2014/main" id="{75E63324-1DEF-4405-B72F-01B6635396EF}"/>
            </a:ext>
          </a:extLst>
        </xdr:cNvPr>
        <xdr:cNvSpPr/>
      </xdr:nvSpPr>
      <xdr:spPr>
        <a:xfrm>
          <a:off x="13652500" y="1024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9797</xdr:rowOff>
    </xdr:from>
    <xdr:to>
      <xdr:col>76</xdr:col>
      <xdr:colOff>114300</xdr:colOff>
      <xdr:row>60</xdr:row>
      <xdr:rowOff>13063</xdr:rowOff>
    </xdr:to>
    <xdr:cxnSp macro="">
      <xdr:nvCxnSpPr>
        <xdr:cNvPr id="617" name="直線コネクタ 616">
          <a:extLst>
            <a:ext uri="{FF2B5EF4-FFF2-40B4-BE49-F238E27FC236}">
              <a16:creationId xmlns:a16="http://schemas.microsoft.com/office/drawing/2014/main" id="{3D78ACE1-5ABC-4ACB-B9FE-DC80108369C0}"/>
            </a:ext>
          </a:extLst>
        </xdr:cNvPr>
        <xdr:cNvCxnSpPr/>
      </xdr:nvCxnSpPr>
      <xdr:spPr>
        <a:xfrm flipV="1">
          <a:off x="13703300" y="1029679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64787</xdr:rowOff>
    </xdr:from>
    <xdr:ext cx="405111" cy="259045"/>
    <xdr:sp macro="" textlink="">
      <xdr:nvSpPr>
        <xdr:cNvPr id="618" name="n_1aveValue【学校施設】&#10;有形固定資産減価償却率">
          <a:extLst>
            <a:ext uri="{FF2B5EF4-FFF2-40B4-BE49-F238E27FC236}">
              <a16:creationId xmlns:a16="http://schemas.microsoft.com/office/drawing/2014/main" id="{2EF0A2F9-79B2-4F8A-A440-30C61EC1078B}"/>
            </a:ext>
          </a:extLst>
        </xdr:cNvPr>
        <xdr:cNvSpPr txBox="1"/>
      </xdr:nvSpPr>
      <xdr:spPr>
        <a:xfrm>
          <a:off x="15266044" y="1035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73858</xdr:rowOff>
    </xdr:from>
    <xdr:ext cx="405111" cy="259045"/>
    <xdr:sp macro="" textlink="">
      <xdr:nvSpPr>
        <xdr:cNvPr id="619" name="n_2aveValue【学校施設】&#10;有形固定資産減価償却率">
          <a:extLst>
            <a:ext uri="{FF2B5EF4-FFF2-40B4-BE49-F238E27FC236}">
              <a16:creationId xmlns:a16="http://schemas.microsoft.com/office/drawing/2014/main" id="{60E46CF4-2436-4816-BD7B-0C57D0D21C8F}"/>
            </a:ext>
          </a:extLst>
        </xdr:cNvPr>
        <xdr:cNvSpPr txBox="1"/>
      </xdr:nvSpPr>
      <xdr:spPr>
        <a:xfrm>
          <a:off x="14389744" y="1001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57530</xdr:rowOff>
    </xdr:from>
    <xdr:ext cx="405111" cy="259045"/>
    <xdr:sp macro="" textlink="">
      <xdr:nvSpPr>
        <xdr:cNvPr id="620" name="n_3aveValue【学校施設】&#10;有形固定資産減価償却率">
          <a:extLst>
            <a:ext uri="{FF2B5EF4-FFF2-40B4-BE49-F238E27FC236}">
              <a16:creationId xmlns:a16="http://schemas.microsoft.com/office/drawing/2014/main" id="{5D589B8F-1AE2-4946-A659-31807EE953C4}"/>
            </a:ext>
          </a:extLst>
        </xdr:cNvPr>
        <xdr:cNvSpPr txBox="1"/>
      </xdr:nvSpPr>
      <xdr:spPr>
        <a:xfrm>
          <a:off x="13500744" y="10001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131008</xdr:rowOff>
    </xdr:from>
    <xdr:ext cx="405111" cy="259045"/>
    <xdr:sp macro="" textlink="">
      <xdr:nvSpPr>
        <xdr:cNvPr id="621" name="n_4aveValue【学校施設】&#10;有形固定資産減価償却率">
          <a:extLst>
            <a:ext uri="{FF2B5EF4-FFF2-40B4-BE49-F238E27FC236}">
              <a16:creationId xmlns:a16="http://schemas.microsoft.com/office/drawing/2014/main" id="{3BD9886A-2B1C-4CF2-AAE5-ED5DC451B927}"/>
            </a:ext>
          </a:extLst>
        </xdr:cNvPr>
        <xdr:cNvSpPr txBox="1"/>
      </xdr:nvSpPr>
      <xdr:spPr>
        <a:xfrm>
          <a:off x="12611744" y="990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90187</xdr:rowOff>
    </xdr:from>
    <xdr:ext cx="405111" cy="259045"/>
    <xdr:sp macro="" textlink="">
      <xdr:nvSpPr>
        <xdr:cNvPr id="622" name="n_1mainValue【学校施設】&#10;有形固定資産減価償却率">
          <a:extLst>
            <a:ext uri="{FF2B5EF4-FFF2-40B4-BE49-F238E27FC236}">
              <a16:creationId xmlns:a16="http://schemas.microsoft.com/office/drawing/2014/main" id="{BF93C849-37BA-47CC-836F-140D3F45BF47}"/>
            </a:ext>
          </a:extLst>
        </xdr:cNvPr>
        <xdr:cNvSpPr txBox="1"/>
      </xdr:nvSpPr>
      <xdr:spPr>
        <a:xfrm>
          <a:off x="15266044" y="1003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51724</xdr:rowOff>
    </xdr:from>
    <xdr:ext cx="405111" cy="259045"/>
    <xdr:sp macro="" textlink="">
      <xdr:nvSpPr>
        <xdr:cNvPr id="623" name="n_2mainValue【学校施設】&#10;有形固定資産減価償却率">
          <a:extLst>
            <a:ext uri="{FF2B5EF4-FFF2-40B4-BE49-F238E27FC236}">
              <a16:creationId xmlns:a16="http://schemas.microsoft.com/office/drawing/2014/main" id="{05C9B28E-D932-4BB0-87D9-96092A0CBB2C}"/>
            </a:ext>
          </a:extLst>
        </xdr:cNvPr>
        <xdr:cNvSpPr txBox="1"/>
      </xdr:nvSpPr>
      <xdr:spPr>
        <a:xfrm>
          <a:off x="14389744" y="10338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54990</xdr:rowOff>
    </xdr:from>
    <xdr:ext cx="405111" cy="259045"/>
    <xdr:sp macro="" textlink="">
      <xdr:nvSpPr>
        <xdr:cNvPr id="624" name="n_3mainValue【学校施設】&#10;有形固定資産減価償却率">
          <a:extLst>
            <a:ext uri="{FF2B5EF4-FFF2-40B4-BE49-F238E27FC236}">
              <a16:creationId xmlns:a16="http://schemas.microsoft.com/office/drawing/2014/main" id="{41BC9DE7-DA6E-46E4-A69F-70001386E8A4}"/>
            </a:ext>
          </a:extLst>
        </xdr:cNvPr>
        <xdr:cNvSpPr txBox="1"/>
      </xdr:nvSpPr>
      <xdr:spPr>
        <a:xfrm>
          <a:off x="13500744" y="10341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25" name="正方形/長方形 624">
          <a:extLst>
            <a:ext uri="{FF2B5EF4-FFF2-40B4-BE49-F238E27FC236}">
              <a16:creationId xmlns:a16="http://schemas.microsoft.com/office/drawing/2014/main" id="{16128640-4431-4099-9135-130DDD26D518}"/>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26" name="正方形/長方形 625">
          <a:extLst>
            <a:ext uri="{FF2B5EF4-FFF2-40B4-BE49-F238E27FC236}">
              <a16:creationId xmlns:a16="http://schemas.microsoft.com/office/drawing/2014/main" id="{FDC11C2F-4E54-433F-9F80-8F46B009F53A}"/>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27" name="正方形/長方形 626">
          <a:extLst>
            <a:ext uri="{FF2B5EF4-FFF2-40B4-BE49-F238E27FC236}">
              <a16:creationId xmlns:a16="http://schemas.microsoft.com/office/drawing/2014/main" id="{17C127DD-FCE6-40BB-854D-CD6EF900163A}"/>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28" name="正方形/長方形 627">
          <a:extLst>
            <a:ext uri="{FF2B5EF4-FFF2-40B4-BE49-F238E27FC236}">
              <a16:creationId xmlns:a16="http://schemas.microsoft.com/office/drawing/2014/main" id="{ACF5BA01-004F-4E0C-9FF7-AB10094623EC}"/>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29" name="正方形/長方形 628">
          <a:extLst>
            <a:ext uri="{FF2B5EF4-FFF2-40B4-BE49-F238E27FC236}">
              <a16:creationId xmlns:a16="http://schemas.microsoft.com/office/drawing/2014/main" id="{C0DDCDD8-BB0B-47AB-BBB3-BD3D30DB6D3A}"/>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30" name="正方形/長方形 629">
          <a:extLst>
            <a:ext uri="{FF2B5EF4-FFF2-40B4-BE49-F238E27FC236}">
              <a16:creationId xmlns:a16="http://schemas.microsoft.com/office/drawing/2014/main" id="{1F9CFC43-7512-42DE-96C8-5D521FB5454B}"/>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31" name="正方形/長方形 630">
          <a:extLst>
            <a:ext uri="{FF2B5EF4-FFF2-40B4-BE49-F238E27FC236}">
              <a16:creationId xmlns:a16="http://schemas.microsoft.com/office/drawing/2014/main" id="{6C31E674-3B51-4FCB-924C-0077C8E4FAC1}"/>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32" name="正方形/長方形 631">
          <a:extLst>
            <a:ext uri="{FF2B5EF4-FFF2-40B4-BE49-F238E27FC236}">
              <a16:creationId xmlns:a16="http://schemas.microsoft.com/office/drawing/2014/main" id="{32D5B12F-6A97-477C-926B-D61423772687}"/>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33" name="テキスト ボックス 632">
          <a:extLst>
            <a:ext uri="{FF2B5EF4-FFF2-40B4-BE49-F238E27FC236}">
              <a16:creationId xmlns:a16="http://schemas.microsoft.com/office/drawing/2014/main" id="{9A861F41-6501-4C8E-B9A3-018869ECDE4A}"/>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34" name="直線コネクタ 633">
          <a:extLst>
            <a:ext uri="{FF2B5EF4-FFF2-40B4-BE49-F238E27FC236}">
              <a16:creationId xmlns:a16="http://schemas.microsoft.com/office/drawing/2014/main" id="{9A5306A1-BA67-486E-9D0E-78D72868F9DD}"/>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35" name="テキスト ボックス 634">
          <a:extLst>
            <a:ext uri="{FF2B5EF4-FFF2-40B4-BE49-F238E27FC236}">
              <a16:creationId xmlns:a16="http://schemas.microsoft.com/office/drawing/2014/main" id="{824656C2-AC83-45A3-A2C2-E26DDA2C8D6A}"/>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636" name="直線コネクタ 635">
          <a:extLst>
            <a:ext uri="{FF2B5EF4-FFF2-40B4-BE49-F238E27FC236}">
              <a16:creationId xmlns:a16="http://schemas.microsoft.com/office/drawing/2014/main" id="{CFAAB20C-0D51-49D1-BF92-8E0E7990EAF4}"/>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37" name="テキスト ボックス 636">
          <a:extLst>
            <a:ext uri="{FF2B5EF4-FFF2-40B4-BE49-F238E27FC236}">
              <a16:creationId xmlns:a16="http://schemas.microsoft.com/office/drawing/2014/main" id="{1D988293-84D3-4616-9DA2-D6F679F739E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38" name="直線コネクタ 637">
          <a:extLst>
            <a:ext uri="{FF2B5EF4-FFF2-40B4-BE49-F238E27FC236}">
              <a16:creationId xmlns:a16="http://schemas.microsoft.com/office/drawing/2014/main" id="{9EA55BEF-D9D9-4465-9601-7D3FBB23C0F7}"/>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39" name="テキスト ボックス 638">
          <a:extLst>
            <a:ext uri="{FF2B5EF4-FFF2-40B4-BE49-F238E27FC236}">
              <a16:creationId xmlns:a16="http://schemas.microsoft.com/office/drawing/2014/main" id="{1A6A11B8-5006-4043-B664-3F76E9A6E5AF}"/>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40" name="直線コネクタ 639">
          <a:extLst>
            <a:ext uri="{FF2B5EF4-FFF2-40B4-BE49-F238E27FC236}">
              <a16:creationId xmlns:a16="http://schemas.microsoft.com/office/drawing/2014/main" id="{C33F7520-609A-4353-8921-CD7AC6566DF5}"/>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41" name="テキスト ボックス 640">
          <a:extLst>
            <a:ext uri="{FF2B5EF4-FFF2-40B4-BE49-F238E27FC236}">
              <a16:creationId xmlns:a16="http://schemas.microsoft.com/office/drawing/2014/main" id="{61ADA2F2-0CF1-4D13-A2BB-F6FFC3F81246}"/>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42" name="直線コネクタ 641">
          <a:extLst>
            <a:ext uri="{FF2B5EF4-FFF2-40B4-BE49-F238E27FC236}">
              <a16:creationId xmlns:a16="http://schemas.microsoft.com/office/drawing/2014/main" id="{EFF4980C-CF4C-4274-8070-24B3748895EA}"/>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43" name="テキスト ボックス 642">
          <a:extLst>
            <a:ext uri="{FF2B5EF4-FFF2-40B4-BE49-F238E27FC236}">
              <a16:creationId xmlns:a16="http://schemas.microsoft.com/office/drawing/2014/main" id="{E8147DFA-DEEF-4963-ACA0-8F3D2589092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44" name="直線コネクタ 643">
          <a:extLst>
            <a:ext uri="{FF2B5EF4-FFF2-40B4-BE49-F238E27FC236}">
              <a16:creationId xmlns:a16="http://schemas.microsoft.com/office/drawing/2014/main" id="{DC7009E8-8A0F-4CB5-84EE-B47BDC83177A}"/>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45" name="テキスト ボックス 644">
          <a:extLst>
            <a:ext uri="{FF2B5EF4-FFF2-40B4-BE49-F238E27FC236}">
              <a16:creationId xmlns:a16="http://schemas.microsoft.com/office/drawing/2014/main" id="{A5454322-CCFC-4CA4-8CB3-EFFE243314FD}"/>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46" name="【学校施設】&#10;一人当たり面積グラフ枠">
          <a:extLst>
            <a:ext uri="{FF2B5EF4-FFF2-40B4-BE49-F238E27FC236}">
              <a16:creationId xmlns:a16="http://schemas.microsoft.com/office/drawing/2014/main" id="{05988C43-C189-4EB9-B23C-3E1AD2249A91}"/>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61264</xdr:rowOff>
    </xdr:from>
    <xdr:to>
      <xdr:col>116</xdr:col>
      <xdr:colOff>62864</xdr:colOff>
      <xdr:row>64</xdr:row>
      <xdr:rowOff>53949</xdr:rowOff>
    </xdr:to>
    <xdr:cxnSp macro="">
      <xdr:nvCxnSpPr>
        <xdr:cNvPr id="647" name="直線コネクタ 646">
          <a:extLst>
            <a:ext uri="{FF2B5EF4-FFF2-40B4-BE49-F238E27FC236}">
              <a16:creationId xmlns:a16="http://schemas.microsoft.com/office/drawing/2014/main" id="{E20CA39B-68D5-4416-8FDB-4B1DB8D44ABF}"/>
            </a:ext>
          </a:extLst>
        </xdr:cNvPr>
        <xdr:cNvCxnSpPr/>
      </xdr:nvCxnSpPr>
      <xdr:spPr>
        <a:xfrm flipV="1">
          <a:off x="22160864" y="9491014"/>
          <a:ext cx="0" cy="1535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57776</xdr:rowOff>
    </xdr:from>
    <xdr:ext cx="469744" cy="259045"/>
    <xdr:sp macro="" textlink="">
      <xdr:nvSpPr>
        <xdr:cNvPr id="648" name="【学校施設】&#10;一人当たり面積最小値テキスト">
          <a:extLst>
            <a:ext uri="{FF2B5EF4-FFF2-40B4-BE49-F238E27FC236}">
              <a16:creationId xmlns:a16="http://schemas.microsoft.com/office/drawing/2014/main" id="{0D863350-E5FC-4127-B433-A69B1E3B9F5A}"/>
            </a:ext>
          </a:extLst>
        </xdr:cNvPr>
        <xdr:cNvSpPr txBox="1"/>
      </xdr:nvSpPr>
      <xdr:spPr>
        <a:xfrm>
          <a:off x="22199600" y="11030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53949</xdr:rowOff>
    </xdr:from>
    <xdr:to>
      <xdr:col>116</xdr:col>
      <xdr:colOff>152400</xdr:colOff>
      <xdr:row>64</xdr:row>
      <xdr:rowOff>53949</xdr:rowOff>
    </xdr:to>
    <xdr:cxnSp macro="">
      <xdr:nvCxnSpPr>
        <xdr:cNvPr id="649" name="直線コネクタ 648">
          <a:extLst>
            <a:ext uri="{FF2B5EF4-FFF2-40B4-BE49-F238E27FC236}">
              <a16:creationId xmlns:a16="http://schemas.microsoft.com/office/drawing/2014/main" id="{FAD8245B-508A-4B7F-85C2-D6BF0E43F02C}"/>
            </a:ext>
          </a:extLst>
        </xdr:cNvPr>
        <xdr:cNvCxnSpPr/>
      </xdr:nvCxnSpPr>
      <xdr:spPr>
        <a:xfrm>
          <a:off x="22072600" y="11026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7941</xdr:rowOff>
    </xdr:from>
    <xdr:ext cx="469744" cy="259045"/>
    <xdr:sp macro="" textlink="">
      <xdr:nvSpPr>
        <xdr:cNvPr id="650" name="【学校施設】&#10;一人当たり面積最大値テキスト">
          <a:extLst>
            <a:ext uri="{FF2B5EF4-FFF2-40B4-BE49-F238E27FC236}">
              <a16:creationId xmlns:a16="http://schemas.microsoft.com/office/drawing/2014/main" id="{34EA7605-9D26-4208-A02A-C50B9C374566}"/>
            </a:ext>
          </a:extLst>
        </xdr:cNvPr>
        <xdr:cNvSpPr txBox="1"/>
      </xdr:nvSpPr>
      <xdr:spPr>
        <a:xfrm>
          <a:off x="22199600" y="9266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61264</xdr:rowOff>
    </xdr:from>
    <xdr:to>
      <xdr:col>116</xdr:col>
      <xdr:colOff>152400</xdr:colOff>
      <xdr:row>55</xdr:row>
      <xdr:rowOff>61264</xdr:rowOff>
    </xdr:to>
    <xdr:cxnSp macro="">
      <xdr:nvCxnSpPr>
        <xdr:cNvPr id="651" name="直線コネクタ 650">
          <a:extLst>
            <a:ext uri="{FF2B5EF4-FFF2-40B4-BE49-F238E27FC236}">
              <a16:creationId xmlns:a16="http://schemas.microsoft.com/office/drawing/2014/main" id="{89CA2DF6-54DD-4DBC-8E27-2DC91972FF27}"/>
            </a:ext>
          </a:extLst>
        </xdr:cNvPr>
        <xdr:cNvCxnSpPr/>
      </xdr:nvCxnSpPr>
      <xdr:spPr>
        <a:xfrm>
          <a:off x="22072600" y="9491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144340</xdr:rowOff>
    </xdr:from>
    <xdr:ext cx="469744" cy="259045"/>
    <xdr:sp macro="" textlink="">
      <xdr:nvSpPr>
        <xdr:cNvPr id="652" name="【学校施設】&#10;一人当たり面積平均値テキスト">
          <a:extLst>
            <a:ext uri="{FF2B5EF4-FFF2-40B4-BE49-F238E27FC236}">
              <a16:creationId xmlns:a16="http://schemas.microsoft.com/office/drawing/2014/main" id="{2C47038E-A645-4295-A5FC-AAE3FF801286}"/>
            </a:ext>
          </a:extLst>
        </xdr:cNvPr>
        <xdr:cNvSpPr txBox="1"/>
      </xdr:nvSpPr>
      <xdr:spPr>
        <a:xfrm>
          <a:off x="22199600" y="107742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165913</xdr:rowOff>
    </xdr:from>
    <xdr:to>
      <xdr:col>116</xdr:col>
      <xdr:colOff>114300</xdr:colOff>
      <xdr:row>63</xdr:row>
      <xdr:rowOff>96063</xdr:rowOff>
    </xdr:to>
    <xdr:sp macro="" textlink="">
      <xdr:nvSpPr>
        <xdr:cNvPr id="653" name="フローチャート: 判断 652">
          <a:extLst>
            <a:ext uri="{FF2B5EF4-FFF2-40B4-BE49-F238E27FC236}">
              <a16:creationId xmlns:a16="http://schemas.microsoft.com/office/drawing/2014/main" id="{F035D604-8320-4C16-AC48-5549FDCD55C5}"/>
            </a:ext>
          </a:extLst>
        </xdr:cNvPr>
        <xdr:cNvSpPr/>
      </xdr:nvSpPr>
      <xdr:spPr>
        <a:xfrm>
          <a:off x="22110700" y="10795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163170</xdr:rowOff>
    </xdr:from>
    <xdr:to>
      <xdr:col>112</xdr:col>
      <xdr:colOff>38100</xdr:colOff>
      <xdr:row>63</xdr:row>
      <xdr:rowOff>93320</xdr:rowOff>
    </xdr:to>
    <xdr:sp macro="" textlink="">
      <xdr:nvSpPr>
        <xdr:cNvPr id="654" name="フローチャート: 判断 653">
          <a:extLst>
            <a:ext uri="{FF2B5EF4-FFF2-40B4-BE49-F238E27FC236}">
              <a16:creationId xmlns:a16="http://schemas.microsoft.com/office/drawing/2014/main" id="{73E7D1F7-72FE-4AFF-B60F-BD17080E4D97}"/>
            </a:ext>
          </a:extLst>
        </xdr:cNvPr>
        <xdr:cNvSpPr/>
      </xdr:nvSpPr>
      <xdr:spPr>
        <a:xfrm>
          <a:off x="21272500" y="1079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169113</xdr:rowOff>
    </xdr:from>
    <xdr:to>
      <xdr:col>107</xdr:col>
      <xdr:colOff>101600</xdr:colOff>
      <xdr:row>63</xdr:row>
      <xdr:rowOff>99263</xdr:rowOff>
    </xdr:to>
    <xdr:sp macro="" textlink="">
      <xdr:nvSpPr>
        <xdr:cNvPr id="655" name="フローチャート: 判断 654">
          <a:extLst>
            <a:ext uri="{FF2B5EF4-FFF2-40B4-BE49-F238E27FC236}">
              <a16:creationId xmlns:a16="http://schemas.microsoft.com/office/drawing/2014/main" id="{0AECA68D-29C6-4F7C-8259-03ED84461804}"/>
            </a:ext>
          </a:extLst>
        </xdr:cNvPr>
        <xdr:cNvSpPr/>
      </xdr:nvSpPr>
      <xdr:spPr>
        <a:xfrm>
          <a:off x="20383500" y="10799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5435</xdr:rowOff>
    </xdr:from>
    <xdr:to>
      <xdr:col>102</xdr:col>
      <xdr:colOff>165100</xdr:colOff>
      <xdr:row>63</xdr:row>
      <xdr:rowOff>107035</xdr:rowOff>
    </xdr:to>
    <xdr:sp macro="" textlink="">
      <xdr:nvSpPr>
        <xdr:cNvPr id="656" name="フローチャート: 判断 655">
          <a:extLst>
            <a:ext uri="{FF2B5EF4-FFF2-40B4-BE49-F238E27FC236}">
              <a16:creationId xmlns:a16="http://schemas.microsoft.com/office/drawing/2014/main" id="{A2494848-1F33-4C85-943C-BD86A682941C}"/>
            </a:ext>
          </a:extLst>
        </xdr:cNvPr>
        <xdr:cNvSpPr/>
      </xdr:nvSpPr>
      <xdr:spPr>
        <a:xfrm>
          <a:off x="19494500" y="1080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52527</xdr:rowOff>
    </xdr:from>
    <xdr:to>
      <xdr:col>98</xdr:col>
      <xdr:colOff>38100</xdr:colOff>
      <xdr:row>63</xdr:row>
      <xdr:rowOff>154127</xdr:rowOff>
    </xdr:to>
    <xdr:sp macro="" textlink="">
      <xdr:nvSpPr>
        <xdr:cNvPr id="657" name="フローチャート: 判断 656">
          <a:extLst>
            <a:ext uri="{FF2B5EF4-FFF2-40B4-BE49-F238E27FC236}">
              <a16:creationId xmlns:a16="http://schemas.microsoft.com/office/drawing/2014/main" id="{F3BAE922-78EE-4F39-B310-BEDC2DD97B3E}"/>
            </a:ext>
          </a:extLst>
        </xdr:cNvPr>
        <xdr:cNvSpPr/>
      </xdr:nvSpPr>
      <xdr:spPr>
        <a:xfrm>
          <a:off x="18605500" y="10853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58" name="テキスト ボックス 657">
          <a:extLst>
            <a:ext uri="{FF2B5EF4-FFF2-40B4-BE49-F238E27FC236}">
              <a16:creationId xmlns:a16="http://schemas.microsoft.com/office/drawing/2014/main" id="{7CD0CDF9-0F7D-4E06-8AC7-48C22B10C938}"/>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59" name="テキスト ボックス 658">
          <a:extLst>
            <a:ext uri="{FF2B5EF4-FFF2-40B4-BE49-F238E27FC236}">
              <a16:creationId xmlns:a16="http://schemas.microsoft.com/office/drawing/2014/main" id="{8CF0B5DD-72F1-484A-AF62-87B0E28769ED}"/>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60" name="テキスト ボックス 659">
          <a:extLst>
            <a:ext uri="{FF2B5EF4-FFF2-40B4-BE49-F238E27FC236}">
              <a16:creationId xmlns:a16="http://schemas.microsoft.com/office/drawing/2014/main" id="{52BF987F-0C1C-4A7C-8102-10D12C691C0D}"/>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61" name="テキスト ボックス 660">
          <a:extLst>
            <a:ext uri="{FF2B5EF4-FFF2-40B4-BE49-F238E27FC236}">
              <a16:creationId xmlns:a16="http://schemas.microsoft.com/office/drawing/2014/main" id="{B59A6C1F-8F2E-4A8C-A700-A5C4F6D1689E}"/>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62" name="テキスト ボックス 661">
          <a:extLst>
            <a:ext uri="{FF2B5EF4-FFF2-40B4-BE49-F238E27FC236}">
              <a16:creationId xmlns:a16="http://schemas.microsoft.com/office/drawing/2014/main" id="{99FB3DB7-D728-4BA5-9B86-14C4D7389304}"/>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10464</xdr:rowOff>
    </xdr:from>
    <xdr:to>
      <xdr:col>116</xdr:col>
      <xdr:colOff>114300</xdr:colOff>
      <xdr:row>55</xdr:row>
      <xdr:rowOff>112064</xdr:rowOff>
    </xdr:to>
    <xdr:sp macro="" textlink="">
      <xdr:nvSpPr>
        <xdr:cNvPr id="663" name="楕円 662">
          <a:extLst>
            <a:ext uri="{FF2B5EF4-FFF2-40B4-BE49-F238E27FC236}">
              <a16:creationId xmlns:a16="http://schemas.microsoft.com/office/drawing/2014/main" id="{1C9D57BD-BDE2-485F-BD88-F34E97A6970C}"/>
            </a:ext>
          </a:extLst>
        </xdr:cNvPr>
        <xdr:cNvSpPr/>
      </xdr:nvSpPr>
      <xdr:spPr>
        <a:xfrm>
          <a:off x="22110700" y="944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54</xdr:row>
      <xdr:rowOff>134941</xdr:rowOff>
    </xdr:from>
    <xdr:ext cx="469744" cy="259045"/>
    <xdr:sp macro="" textlink="">
      <xdr:nvSpPr>
        <xdr:cNvPr id="664" name="【学校施設】&#10;一人当たり面積該当値テキスト">
          <a:extLst>
            <a:ext uri="{FF2B5EF4-FFF2-40B4-BE49-F238E27FC236}">
              <a16:creationId xmlns:a16="http://schemas.microsoft.com/office/drawing/2014/main" id="{528D0FA3-15DD-4866-9B18-8BA8C1685DDD}"/>
            </a:ext>
          </a:extLst>
        </xdr:cNvPr>
        <xdr:cNvSpPr txBox="1"/>
      </xdr:nvSpPr>
      <xdr:spPr>
        <a:xfrm>
          <a:off x="22199600" y="9393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165913</xdr:rowOff>
    </xdr:from>
    <xdr:to>
      <xdr:col>112</xdr:col>
      <xdr:colOff>38100</xdr:colOff>
      <xdr:row>55</xdr:row>
      <xdr:rowOff>96063</xdr:rowOff>
    </xdr:to>
    <xdr:sp macro="" textlink="">
      <xdr:nvSpPr>
        <xdr:cNvPr id="665" name="楕円 664">
          <a:extLst>
            <a:ext uri="{FF2B5EF4-FFF2-40B4-BE49-F238E27FC236}">
              <a16:creationId xmlns:a16="http://schemas.microsoft.com/office/drawing/2014/main" id="{D29EFB20-3883-447D-830D-52E777A649B6}"/>
            </a:ext>
          </a:extLst>
        </xdr:cNvPr>
        <xdr:cNvSpPr/>
      </xdr:nvSpPr>
      <xdr:spPr>
        <a:xfrm>
          <a:off x="21272500" y="9424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55</xdr:row>
      <xdr:rowOff>45263</xdr:rowOff>
    </xdr:from>
    <xdr:to>
      <xdr:col>116</xdr:col>
      <xdr:colOff>63500</xdr:colOff>
      <xdr:row>55</xdr:row>
      <xdr:rowOff>61264</xdr:rowOff>
    </xdr:to>
    <xdr:cxnSp macro="">
      <xdr:nvCxnSpPr>
        <xdr:cNvPr id="666" name="直線コネクタ 665">
          <a:extLst>
            <a:ext uri="{FF2B5EF4-FFF2-40B4-BE49-F238E27FC236}">
              <a16:creationId xmlns:a16="http://schemas.microsoft.com/office/drawing/2014/main" id="{8F4ADCF7-7B41-410C-87A4-596B44CEBDAF}"/>
            </a:ext>
          </a:extLst>
        </xdr:cNvPr>
        <xdr:cNvCxnSpPr/>
      </xdr:nvCxnSpPr>
      <xdr:spPr>
        <a:xfrm>
          <a:off x="21323300" y="9475013"/>
          <a:ext cx="838200" cy="16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8179</xdr:rowOff>
    </xdr:from>
    <xdr:to>
      <xdr:col>107</xdr:col>
      <xdr:colOff>101600</xdr:colOff>
      <xdr:row>55</xdr:row>
      <xdr:rowOff>109779</xdr:rowOff>
    </xdr:to>
    <xdr:sp macro="" textlink="">
      <xdr:nvSpPr>
        <xdr:cNvPr id="667" name="楕円 666">
          <a:extLst>
            <a:ext uri="{FF2B5EF4-FFF2-40B4-BE49-F238E27FC236}">
              <a16:creationId xmlns:a16="http://schemas.microsoft.com/office/drawing/2014/main" id="{5DBED7F3-42E7-4AE8-A7F3-6CAD56A129E8}"/>
            </a:ext>
          </a:extLst>
        </xdr:cNvPr>
        <xdr:cNvSpPr/>
      </xdr:nvSpPr>
      <xdr:spPr>
        <a:xfrm>
          <a:off x="20383500" y="9437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45263</xdr:rowOff>
    </xdr:from>
    <xdr:to>
      <xdr:col>111</xdr:col>
      <xdr:colOff>177800</xdr:colOff>
      <xdr:row>55</xdr:row>
      <xdr:rowOff>58979</xdr:rowOff>
    </xdr:to>
    <xdr:cxnSp macro="">
      <xdr:nvCxnSpPr>
        <xdr:cNvPr id="668" name="直線コネクタ 667">
          <a:extLst>
            <a:ext uri="{FF2B5EF4-FFF2-40B4-BE49-F238E27FC236}">
              <a16:creationId xmlns:a16="http://schemas.microsoft.com/office/drawing/2014/main" id="{ED7D3648-0B45-43C1-B86F-7D0A3A192D71}"/>
            </a:ext>
          </a:extLst>
        </xdr:cNvPr>
        <xdr:cNvCxnSpPr/>
      </xdr:nvCxnSpPr>
      <xdr:spPr>
        <a:xfrm flipV="1">
          <a:off x="20434300" y="9475013"/>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26467</xdr:rowOff>
    </xdr:from>
    <xdr:to>
      <xdr:col>102</xdr:col>
      <xdr:colOff>165100</xdr:colOff>
      <xdr:row>55</xdr:row>
      <xdr:rowOff>128067</xdr:rowOff>
    </xdr:to>
    <xdr:sp macro="" textlink="">
      <xdr:nvSpPr>
        <xdr:cNvPr id="669" name="楕円 668">
          <a:extLst>
            <a:ext uri="{FF2B5EF4-FFF2-40B4-BE49-F238E27FC236}">
              <a16:creationId xmlns:a16="http://schemas.microsoft.com/office/drawing/2014/main" id="{05A0BF83-A719-4449-B73C-F6567987560C}"/>
            </a:ext>
          </a:extLst>
        </xdr:cNvPr>
        <xdr:cNvSpPr/>
      </xdr:nvSpPr>
      <xdr:spPr>
        <a:xfrm>
          <a:off x="19494500" y="9456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55</xdr:row>
      <xdr:rowOff>58979</xdr:rowOff>
    </xdr:from>
    <xdr:to>
      <xdr:col>107</xdr:col>
      <xdr:colOff>50800</xdr:colOff>
      <xdr:row>55</xdr:row>
      <xdr:rowOff>77267</xdr:rowOff>
    </xdr:to>
    <xdr:cxnSp macro="">
      <xdr:nvCxnSpPr>
        <xdr:cNvPr id="670" name="直線コネクタ 669">
          <a:extLst>
            <a:ext uri="{FF2B5EF4-FFF2-40B4-BE49-F238E27FC236}">
              <a16:creationId xmlns:a16="http://schemas.microsoft.com/office/drawing/2014/main" id="{BB63BD0D-A32B-4807-8C16-F0A8ED9CEAE7}"/>
            </a:ext>
          </a:extLst>
        </xdr:cNvPr>
        <xdr:cNvCxnSpPr/>
      </xdr:nvCxnSpPr>
      <xdr:spPr>
        <a:xfrm flipV="1">
          <a:off x="19545300" y="9488729"/>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84447</xdr:rowOff>
    </xdr:from>
    <xdr:ext cx="469744" cy="259045"/>
    <xdr:sp macro="" textlink="">
      <xdr:nvSpPr>
        <xdr:cNvPr id="671" name="n_1aveValue【学校施設】&#10;一人当たり面積">
          <a:extLst>
            <a:ext uri="{FF2B5EF4-FFF2-40B4-BE49-F238E27FC236}">
              <a16:creationId xmlns:a16="http://schemas.microsoft.com/office/drawing/2014/main" id="{F6D191F1-3C8A-4323-92B9-4DD368A6F540}"/>
            </a:ext>
          </a:extLst>
        </xdr:cNvPr>
        <xdr:cNvSpPr txBox="1"/>
      </xdr:nvSpPr>
      <xdr:spPr>
        <a:xfrm>
          <a:off x="21075727" y="10885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90390</xdr:rowOff>
    </xdr:from>
    <xdr:ext cx="469744" cy="259045"/>
    <xdr:sp macro="" textlink="">
      <xdr:nvSpPr>
        <xdr:cNvPr id="672" name="n_2aveValue【学校施設】&#10;一人当たり面積">
          <a:extLst>
            <a:ext uri="{FF2B5EF4-FFF2-40B4-BE49-F238E27FC236}">
              <a16:creationId xmlns:a16="http://schemas.microsoft.com/office/drawing/2014/main" id="{3C22CCE0-DC88-4A06-BEFA-6B01152EEB15}"/>
            </a:ext>
          </a:extLst>
        </xdr:cNvPr>
        <xdr:cNvSpPr txBox="1"/>
      </xdr:nvSpPr>
      <xdr:spPr>
        <a:xfrm>
          <a:off x="20199427" y="10891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98162</xdr:rowOff>
    </xdr:from>
    <xdr:ext cx="469744" cy="259045"/>
    <xdr:sp macro="" textlink="">
      <xdr:nvSpPr>
        <xdr:cNvPr id="673" name="n_3aveValue【学校施設】&#10;一人当たり面積">
          <a:extLst>
            <a:ext uri="{FF2B5EF4-FFF2-40B4-BE49-F238E27FC236}">
              <a16:creationId xmlns:a16="http://schemas.microsoft.com/office/drawing/2014/main" id="{9CBFDF0C-845F-4BE4-B910-F7E4621BA7C3}"/>
            </a:ext>
          </a:extLst>
        </xdr:cNvPr>
        <xdr:cNvSpPr txBox="1"/>
      </xdr:nvSpPr>
      <xdr:spPr>
        <a:xfrm>
          <a:off x="19310427" y="10899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170654</xdr:rowOff>
    </xdr:from>
    <xdr:ext cx="469744" cy="259045"/>
    <xdr:sp macro="" textlink="">
      <xdr:nvSpPr>
        <xdr:cNvPr id="674" name="n_4aveValue【学校施設】&#10;一人当たり面積">
          <a:extLst>
            <a:ext uri="{FF2B5EF4-FFF2-40B4-BE49-F238E27FC236}">
              <a16:creationId xmlns:a16="http://schemas.microsoft.com/office/drawing/2014/main" id="{99E3E607-6ECD-4908-8B71-F606506E5E99}"/>
            </a:ext>
          </a:extLst>
        </xdr:cNvPr>
        <xdr:cNvSpPr txBox="1"/>
      </xdr:nvSpPr>
      <xdr:spPr>
        <a:xfrm>
          <a:off x="18421427" y="10629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53</xdr:row>
      <xdr:rowOff>112590</xdr:rowOff>
    </xdr:from>
    <xdr:ext cx="469744" cy="259045"/>
    <xdr:sp macro="" textlink="">
      <xdr:nvSpPr>
        <xdr:cNvPr id="675" name="n_1mainValue【学校施設】&#10;一人当たり面積">
          <a:extLst>
            <a:ext uri="{FF2B5EF4-FFF2-40B4-BE49-F238E27FC236}">
              <a16:creationId xmlns:a16="http://schemas.microsoft.com/office/drawing/2014/main" id="{2C0222AA-1714-4A6D-8FB8-983E1B8E25CA}"/>
            </a:ext>
          </a:extLst>
        </xdr:cNvPr>
        <xdr:cNvSpPr txBox="1"/>
      </xdr:nvSpPr>
      <xdr:spPr>
        <a:xfrm>
          <a:off x="21075727" y="9199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53</xdr:row>
      <xdr:rowOff>126306</xdr:rowOff>
    </xdr:from>
    <xdr:ext cx="469744" cy="259045"/>
    <xdr:sp macro="" textlink="">
      <xdr:nvSpPr>
        <xdr:cNvPr id="676" name="n_2mainValue【学校施設】&#10;一人当たり面積">
          <a:extLst>
            <a:ext uri="{FF2B5EF4-FFF2-40B4-BE49-F238E27FC236}">
              <a16:creationId xmlns:a16="http://schemas.microsoft.com/office/drawing/2014/main" id="{14C36083-52A2-4E51-A664-6ACD250D6FA0}"/>
            </a:ext>
          </a:extLst>
        </xdr:cNvPr>
        <xdr:cNvSpPr txBox="1"/>
      </xdr:nvSpPr>
      <xdr:spPr>
        <a:xfrm>
          <a:off x="20199427" y="9213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53</xdr:row>
      <xdr:rowOff>144594</xdr:rowOff>
    </xdr:from>
    <xdr:ext cx="469744" cy="259045"/>
    <xdr:sp macro="" textlink="">
      <xdr:nvSpPr>
        <xdr:cNvPr id="677" name="n_3mainValue【学校施設】&#10;一人当たり面積">
          <a:extLst>
            <a:ext uri="{FF2B5EF4-FFF2-40B4-BE49-F238E27FC236}">
              <a16:creationId xmlns:a16="http://schemas.microsoft.com/office/drawing/2014/main" id="{76D05BAA-A0E3-4157-B191-021ABFE336E7}"/>
            </a:ext>
          </a:extLst>
        </xdr:cNvPr>
        <xdr:cNvSpPr txBox="1"/>
      </xdr:nvSpPr>
      <xdr:spPr>
        <a:xfrm>
          <a:off x="19310427" y="9231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78" name="正方形/長方形 677">
          <a:extLst>
            <a:ext uri="{FF2B5EF4-FFF2-40B4-BE49-F238E27FC236}">
              <a16:creationId xmlns:a16="http://schemas.microsoft.com/office/drawing/2014/main" id="{6A244C05-3884-4E4E-9EFF-C7212FE1A4E6}"/>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79" name="正方形/長方形 678">
          <a:extLst>
            <a:ext uri="{FF2B5EF4-FFF2-40B4-BE49-F238E27FC236}">
              <a16:creationId xmlns:a16="http://schemas.microsoft.com/office/drawing/2014/main" id="{C1489876-8A5D-4017-A6A6-85D04577F27E}"/>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80" name="正方形/長方形 679">
          <a:extLst>
            <a:ext uri="{FF2B5EF4-FFF2-40B4-BE49-F238E27FC236}">
              <a16:creationId xmlns:a16="http://schemas.microsoft.com/office/drawing/2014/main" id="{9AA4E10D-F240-4308-ACA3-5E7832802E57}"/>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81" name="正方形/長方形 680">
          <a:extLst>
            <a:ext uri="{FF2B5EF4-FFF2-40B4-BE49-F238E27FC236}">
              <a16:creationId xmlns:a16="http://schemas.microsoft.com/office/drawing/2014/main" id="{2C767624-40F6-4D34-8383-0B2949A1E5FD}"/>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82" name="正方形/長方形 681">
          <a:extLst>
            <a:ext uri="{FF2B5EF4-FFF2-40B4-BE49-F238E27FC236}">
              <a16:creationId xmlns:a16="http://schemas.microsoft.com/office/drawing/2014/main" id="{4963AE9C-DD09-46BE-9F56-7B9749DC6308}"/>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83" name="正方形/長方形 682">
          <a:extLst>
            <a:ext uri="{FF2B5EF4-FFF2-40B4-BE49-F238E27FC236}">
              <a16:creationId xmlns:a16="http://schemas.microsoft.com/office/drawing/2014/main" id="{38E22C3C-DB75-495F-AA5C-D053DFDD67D5}"/>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84" name="正方形/長方形 683">
          <a:extLst>
            <a:ext uri="{FF2B5EF4-FFF2-40B4-BE49-F238E27FC236}">
              <a16:creationId xmlns:a16="http://schemas.microsoft.com/office/drawing/2014/main" id="{ACA94488-FB2D-4414-A9AB-42E64F79E1E7}"/>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85" name="正方形/長方形 684">
          <a:extLst>
            <a:ext uri="{FF2B5EF4-FFF2-40B4-BE49-F238E27FC236}">
              <a16:creationId xmlns:a16="http://schemas.microsoft.com/office/drawing/2014/main" id="{8B56005C-0F33-4900-95FC-81B6B57B3424}"/>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86" name="テキスト ボックス 685">
          <a:extLst>
            <a:ext uri="{FF2B5EF4-FFF2-40B4-BE49-F238E27FC236}">
              <a16:creationId xmlns:a16="http://schemas.microsoft.com/office/drawing/2014/main" id="{E56743F2-E404-4DA2-8DB5-33D0E9E80FD7}"/>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87" name="直線コネクタ 686">
          <a:extLst>
            <a:ext uri="{FF2B5EF4-FFF2-40B4-BE49-F238E27FC236}">
              <a16:creationId xmlns:a16="http://schemas.microsoft.com/office/drawing/2014/main" id="{EE52055B-3357-4514-BE3E-61199468CA1E}"/>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88" name="テキスト ボックス 687">
          <a:extLst>
            <a:ext uri="{FF2B5EF4-FFF2-40B4-BE49-F238E27FC236}">
              <a16:creationId xmlns:a16="http://schemas.microsoft.com/office/drawing/2014/main" id="{99085F28-453F-45FB-AE66-06BAF38C847D}"/>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89" name="直線コネクタ 688">
          <a:extLst>
            <a:ext uri="{FF2B5EF4-FFF2-40B4-BE49-F238E27FC236}">
              <a16:creationId xmlns:a16="http://schemas.microsoft.com/office/drawing/2014/main" id="{508FAFB1-21C3-449B-BC6F-74B58F6D491B}"/>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90" name="テキスト ボックス 689">
          <a:extLst>
            <a:ext uri="{FF2B5EF4-FFF2-40B4-BE49-F238E27FC236}">
              <a16:creationId xmlns:a16="http://schemas.microsoft.com/office/drawing/2014/main" id="{66967E63-4CB9-4DC1-9B0D-F95D7B4F0F38}"/>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91" name="直線コネクタ 690">
          <a:extLst>
            <a:ext uri="{FF2B5EF4-FFF2-40B4-BE49-F238E27FC236}">
              <a16:creationId xmlns:a16="http://schemas.microsoft.com/office/drawing/2014/main" id="{1D48F190-27C8-4D79-8CF0-F194AEB664EC}"/>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92" name="テキスト ボックス 691">
          <a:extLst>
            <a:ext uri="{FF2B5EF4-FFF2-40B4-BE49-F238E27FC236}">
              <a16:creationId xmlns:a16="http://schemas.microsoft.com/office/drawing/2014/main" id="{1D6007CE-5834-428E-AFCF-B2C7A9D98F2B}"/>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93" name="直線コネクタ 692">
          <a:extLst>
            <a:ext uri="{FF2B5EF4-FFF2-40B4-BE49-F238E27FC236}">
              <a16:creationId xmlns:a16="http://schemas.microsoft.com/office/drawing/2014/main" id="{D22E3CE8-658A-4BBB-94CD-8FF53DA30D8C}"/>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94" name="テキスト ボックス 693">
          <a:extLst>
            <a:ext uri="{FF2B5EF4-FFF2-40B4-BE49-F238E27FC236}">
              <a16:creationId xmlns:a16="http://schemas.microsoft.com/office/drawing/2014/main" id="{E0C3BEBC-968A-45DC-9F58-7F0785ADF04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95" name="直線コネクタ 694">
          <a:extLst>
            <a:ext uri="{FF2B5EF4-FFF2-40B4-BE49-F238E27FC236}">
              <a16:creationId xmlns:a16="http://schemas.microsoft.com/office/drawing/2014/main" id="{1A299DD4-FEC9-4494-BA58-600D727F3B0B}"/>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96" name="テキスト ボックス 695">
          <a:extLst>
            <a:ext uri="{FF2B5EF4-FFF2-40B4-BE49-F238E27FC236}">
              <a16:creationId xmlns:a16="http://schemas.microsoft.com/office/drawing/2014/main" id="{17DE44E1-E112-4329-9D92-2EBC322A3D59}"/>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97" name="直線コネクタ 696">
          <a:extLst>
            <a:ext uri="{FF2B5EF4-FFF2-40B4-BE49-F238E27FC236}">
              <a16:creationId xmlns:a16="http://schemas.microsoft.com/office/drawing/2014/main" id="{29CBAFEB-BC91-492B-921E-FDD186802FA7}"/>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98" name="テキスト ボックス 697">
          <a:extLst>
            <a:ext uri="{FF2B5EF4-FFF2-40B4-BE49-F238E27FC236}">
              <a16:creationId xmlns:a16="http://schemas.microsoft.com/office/drawing/2014/main" id="{483EA822-4F4E-4557-8CF7-B4232C587EB6}"/>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99" name="直線コネクタ 698">
          <a:extLst>
            <a:ext uri="{FF2B5EF4-FFF2-40B4-BE49-F238E27FC236}">
              <a16:creationId xmlns:a16="http://schemas.microsoft.com/office/drawing/2014/main" id="{9EE8D77C-0E64-4C2B-A178-505C072F61E7}"/>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00" name="テキスト ボックス 699">
          <a:extLst>
            <a:ext uri="{FF2B5EF4-FFF2-40B4-BE49-F238E27FC236}">
              <a16:creationId xmlns:a16="http://schemas.microsoft.com/office/drawing/2014/main" id="{BD0F32AD-418D-4D73-A922-A0AB54F1CF17}"/>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01" name="【児童館】&#10;有形固定資産減価償却率グラフ枠">
          <a:extLst>
            <a:ext uri="{FF2B5EF4-FFF2-40B4-BE49-F238E27FC236}">
              <a16:creationId xmlns:a16="http://schemas.microsoft.com/office/drawing/2014/main" id="{047A60D1-DEE3-4BF2-9069-C0100DAA969B}"/>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40005</xdr:rowOff>
    </xdr:from>
    <xdr:to>
      <xdr:col>85</xdr:col>
      <xdr:colOff>126364</xdr:colOff>
      <xdr:row>86</xdr:row>
      <xdr:rowOff>114300</xdr:rowOff>
    </xdr:to>
    <xdr:cxnSp macro="">
      <xdr:nvCxnSpPr>
        <xdr:cNvPr id="702" name="直線コネクタ 701">
          <a:extLst>
            <a:ext uri="{FF2B5EF4-FFF2-40B4-BE49-F238E27FC236}">
              <a16:creationId xmlns:a16="http://schemas.microsoft.com/office/drawing/2014/main" id="{5BDA836F-34F7-4D83-AD2F-47CEC36FF484}"/>
            </a:ext>
          </a:extLst>
        </xdr:cNvPr>
        <xdr:cNvCxnSpPr/>
      </xdr:nvCxnSpPr>
      <xdr:spPr>
        <a:xfrm flipV="1">
          <a:off x="16318864" y="13413105"/>
          <a:ext cx="0" cy="1445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703" name="【児童館】&#10;有形固定資産減価償却率最小値テキスト">
          <a:extLst>
            <a:ext uri="{FF2B5EF4-FFF2-40B4-BE49-F238E27FC236}">
              <a16:creationId xmlns:a16="http://schemas.microsoft.com/office/drawing/2014/main" id="{A008ECB0-BB86-46CB-B1FD-586E1F5FF273}"/>
            </a:ext>
          </a:extLst>
        </xdr:cNvPr>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704" name="直線コネクタ 703">
          <a:extLst>
            <a:ext uri="{FF2B5EF4-FFF2-40B4-BE49-F238E27FC236}">
              <a16:creationId xmlns:a16="http://schemas.microsoft.com/office/drawing/2014/main" id="{D2ECB2F6-3A55-4D1B-8B67-52CC65BCB6EE}"/>
            </a:ext>
          </a:extLst>
        </xdr:cNvPr>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158132</xdr:rowOff>
    </xdr:from>
    <xdr:ext cx="405111" cy="259045"/>
    <xdr:sp macro="" textlink="">
      <xdr:nvSpPr>
        <xdr:cNvPr id="705" name="【児童館】&#10;有形固定資産減価償却率最大値テキスト">
          <a:extLst>
            <a:ext uri="{FF2B5EF4-FFF2-40B4-BE49-F238E27FC236}">
              <a16:creationId xmlns:a16="http://schemas.microsoft.com/office/drawing/2014/main" id="{D13441E1-4FDC-4771-8DF7-43CB81B2444B}"/>
            </a:ext>
          </a:extLst>
        </xdr:cNvPr>
        <xdr:cNvSpPr txBox="1"/>
      </xdr:nvSpPr>
      <xdr:spPr>
        <a:xfrm>
          <a:off x="16357600" y="13188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40005</xdr:rowOff>
    </xdr:from>
    <xdr:to>
      <xdr:col>86</xdr:col>
      <xdr:colOff>25400</xdr:colOff>
      <xdr:row>78</xdr:row>
      <xdr:rowOff>40005</xdr:rowOff>
    </xdr:to>
    <xdr:cxnSp macro="">
      <xdr:nvCxnSpPr>
        <xdr:cNvPr id="706" name="直線コネクタ 705">
          <a:extLst>
            <a:ext uri="{FF2B5EF4-FFF2-40B4-BE49-F238E27FC236}">
              <a16:creationId xmlns:a16="http://schemas.microsoft.com/office/drawing/2014/main" id="{45E82438-E1A8-41A7-A410-1CBCE42D503E}"/>
            </a:ext>
          </a:extLst>
        </xdr:cNvPr>
        <xdr:cNvCxnSpPr/>
      </xdr:nvCxnSpPr>
      <xdr:spPr>
        <a:xfrm>
          <a:off x="16230600" y="13413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132097</xdr:rowOff>
    </xdr:from>
    <xdr:ext cx="405111" cy="259045"/>
    <xdr:sp macro="" textlink="">
      <xdr:nvSpPr>
        <xdr:cNvPr id="707" name="【児童館】&#10;有形固定資産減価償却率平均値テキスト">
          <a:extLst>
            <a:ext uri="{FF2B5EF4-FFF2-40B4-BE49-F238E27FC236}">
              <a16:creationId xmlns:a16="http://schemas.microsoft.com/office/drawing/2014/main" id="{269ECA61-1E45-4CCC-9972-1A1421872969}"/>
            </a:ext>
          </a:extLst>
        </xdr:cNvPr>
        <xdr:cNvSpPr txBox="1"/>
      </xdr:nvSpPr>
      <xdr:spPr>
        <a:xfrm>
          <a:off x="16357600" y="138480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109220</xdr:rowOff>
    </xdr:from>
    <xdr:to>
      <xdr:col>85</xdr:col>
      <xdr:colOff>177800</xdr:colOff>
      <xdr:row>82</xdr:row>
      <xdr:rowOff>39370</xdr:rowOff>
    </xdr:to>
    <xdr:sp macro="" textlink="">
      <xdr:nvSpPr>
        <xdr:cNvPr id="708" name="フローチャート: 判断 707">
          <a:extLst>
            <a:ext uri="{FF2B5EF4-FFF2-40B4-BE49-F238E27FC236}">
              <a16:creationId xmlns:a16="http://schemas.microsoft.com/office/drawing/2014/main" id="{F6E6946B-2D9A-48BC-861C-ACF2D2B1EC17}"/>
            </a:ext>
          </a:extLst>
        </xdr:cNvPr>
        <xdr:cNvSpPr/>
      </xdr:nvSpPr>
      <xdr:spPr>
        <a:xfrm>
          <a:off x="16268700" y="1399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6350</xdr:rowOff>
    </xdr:from>
    <xdr:to>
      <xdr:col>81</xdr:col>
      <xdr:colOff>101600</xdr:colOff>
      <xdr:row>81</xdr:row>
      <xdr:rowOff>107950</xdr:rowOff>
    </xdr:to>
    <xdr:sp macro="" textlink="">
      <xdr:nvSpPr>
        <xdr:cNvPr id="709" name="フローチャート: 判断 708">
          <a:extLst>
            <a:ext uri="{FF2B5EF4-FFF2-40B4-BE49-F238E27FC236}">
              <a16:creationId xmlns:a16="http://schemas.microsoft.com/office/drawing/2014/main" id="{7649E6EB-A6D0-4B32-B76A-2F0EB4020600}"/>
            </a:ext>
          </a:extLst>
        </xdr:cNvPr>
        <xdr:cNvSpPr/>
      </xdr:nvSpPr>
      <xdr:spPr>
        <a:xfrm>
          <a:off x="15430500" y="1389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86361</xdr:rowOff>
    </xdr:from>
    <xdr:to>
      <xdr:col>76</xdr:col>
      <xdr:colOff>165100</xdr:colOff>
      <xdr:row>81</xdr:row>
      <xdr:rowOff>16511</xdr:rowOff>
    </xdr:to>
    <xdr:sp macro="" textlink="">
      <xdr:nvSpPr>
        <xdr:cNvPr id="710" name="フローチャート: 判断 709">
          <a:extLst>
            <a:ext uri="{FF2B5EF4-FFF2-40B4-BE49-F238E27FC236}">
              <a16:creationId xmlns:a16="http://schemas.microsoft.com/office/drawing/2014/main" id="{FF79E732-6A56-40BB-897A-6EFB81AA894E}"/>
            </a:ext>
          </a:extLst>
        </xdr:cNvPr>
        <xdr:cNvSpPr/>
      </xdr:nvSpPr>
      <xdr:spPr>
        <a:xfrm>
          <a:off x="14541500" y="13802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38736</xdr:rowOff>
    </xdr:from>
    <xdr:to>
      <xdr:col>72</xdr:col>
      <xdr:colOff>38100</xdr:colOff>
      <xdr:row>80</xdr:row>
      <xdr:rowOff>140336</xdr:rowOff>
    </xdr:to>
    <xdr:sp macro="" textlink="">
      <xdr:nvSpPr>
        <xdr:cNvPr id="711" name="フローチャート: 判断 710">
          <a:extLst>
            <a:ext uri="{FF2B5EF4-FFF2-40B4-BE49-F238E27FC236}">
              <a16:creationId xmlns:a16="http://schemas.microsoft.com/office/drawing/2014/main" id="{D6904F57-03E2-46EE-A517-DF198856D0D7}"/>
            </a:ext>
          </a:extLst>
        </xdr:cNvPr>
        <xdr:cNvSpPr/>
      </xdr:nvSpPr>
      <xdr:spPr>
        <a:xfrm>
          <a:off x="13652500" y="13754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69214</xdr:rowOff>
    </xdr:from>
    <xdr:to>
      <xdr:col>67</xdr:col>
      <xdr:colOff>101600</xdr:colOff>
      <xdr:row>80</xdr:row>
      <xdr:rowOff>170814</xdr:rowOff>
    </xdr:to>
    <xdr:sp macro="" textlink="">
      <xdr:nvSpPr>
        <xdr:cNvPr id="712" name="フローチャート: 判断 711">
          <a:extLst>
            <a:ext uri="{FF2B5EF4-FFF2-40B4-BE49-F238E27FC236}">
              <a16:creationId xmlns:a16="http://schemas.microsoft.com/office/drawing/2014/main" id="{FFBACEC6-3794-4CCC-BCD4-67CB28D02535}"/>
            </a:ext>
          </a:extLst>
        </xdr:cNvPr>
        <xdr:cNvSpPr/>
      </xdr:nvSpPr>
      <xdr:spPr>
        <a:xfrm>
          <a:off x="12763500" y="13785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13" name="テキスト ボックス 712">
          <a:extLst>
            <a:ext uri="{FF2B5EF4-FFF2-40B4-BE49-F238E27FC236}">
              <a16:creationId xmlns:a16="http://schemas.microsoft.com/office/drawing/2014/main" id="{DE166CAB-EEC6-43FC-823F-C1D39ADDADF7}"/>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14" name="テキスト ボックス 713">
          <a:extLst>
            <a:ext uri="{FF2B5EF4-FFF2-40B4-BE49-F238E27FC236}">
              <a16:creationId xmlns:a16="http://schemas.microsoft.com/office/drawing/2014/main" id="{19E57FD1-6D04-4BE4-8B9E-540491D13068}"/>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D4EC84A9-20EB-4D65-9776-E564F28FD24E}"/>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24579BC9-660C-4B34-A5A5-E99250315D81}"/>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540517B5-96DE-4B52-87E7-6C02B5C45EFC}"/>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33020</xdr:rowOff>
    </xdr:from>
    <xdr:to>
      <xdr:col>85</xdr:col>
      <xdr:colOff>177800</xdr:colOff>
      <xdr:row>84</xdr:row>
      <xdr:rowOff>134620</xdr:rowOff>
    </xdr:to>
    <xdr:sp macro="" textlink="">
      <xdr:nvSpPr>
        <xdr:cNvPr id="718" name="楕円 717">
          <a:extLst>
            <a:ext uri="{FF2B5EF4-FFF2-40B4-BE49-F238E27FC236}">
              <a16:creationId xmlns:a16="http://schemas.microsoft.com/office/drawing/2014/main" id="{F7FFDB5D-9D9A-4452-A745-808FDD2DFFF7}"/>
            </a:ext>
          </a:extLst>
        </xdr:cNvPr>
        <xdr:cNvSpPr/>
      </xdr:nvSpPr>
      <xdr:spPr>
        <a:xfrm>
          <a:off x="16268700" y="1443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11447</xdr:rowOff>
    </xdr:from>
    <xdr:ext cx="405111" cy="259045"/>
    <xdr:sp macro="" textlink="">
      <xdr:nvSpPr>
        <xdr:cNvPr id="719" name="【児童館】&#10;有形固定資産減価償却率該当値テキスト">
          <a:extLst>
            <a:ext uri="{FF2B5EF4-FFF2-40B4-BE49-F238E27FC236}">
              <a16:creationId xmlns:a16="http://schemas.microsoft.com/office/drawing/2014/main" id="{E324FEF6-6D07-47A8-82F4-914BCABFE8EB}"/>
            </a:ext>
          </a:extLst>
        </xdr:cNvPr>
        <xdr:cNvSpPr txBox="1"/>
      </xdr:nvSpPr>
      <xdr:spPr>
        <a:xfrm>
          <a:off x="16357600" y="1441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636</xdr:rowOff>
    </xdr:from>
    <xdr:to>
      <xdr:col>81</xdr:col>
      <xdr:colOff>101600</xdr:colOff>
      <xdr:row>84</xdr:row>
      <xdr:rowOff>102236</xdr:rowOff>
    </xdr:to>
    <xdr:sp macro="" textlink="">
      <xdr:nvSpPr>
        <xdr:cNvPr id="720" name="楕円 719">
          <a:extLst>
            <a:ext uri="{FF2B5EF4-FFF2-40B4-BE49-F238E27FC236}">
              <a16:creationId xmlns:a16="http://schemas.microsoft.com/office/drawing/2014/main" id="{8E64B4CA-F7ED-47E1-8260-42D85CE70848}"/>
            </a:ext>
          </a:extLst>
        </xdr:cNvPr>
        <xdr:cNvSpPr/>
      </xdr:nvSpPr>
      <xdr:spPr>
        <a:xfrm>
          <a:off x="15430500" y="14402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51436</xdr:rowOff>
    </xdr:from>
    <xdr:to>
      <xdr:col>85</xdr:col>
      <xdr:colOff>127000</xdr:colOff>
      <xdr:row>84</xdr:row>
      <xdr:rowOff>83820</xdr:rowOff>
    </xdr:to>
    <xdr:cxnSp macro="">
      <xdr:nvCxnSpPr>
        <xdr:cNvPr id="721" name="直線コネクタ 720">
          <a:extLst>
            <a:ext uri="{FF2B5EF4-FFF2-40B4-BE49-F238E27FC236}">
              <a16:creationId xmlns:a16="http://schemas.microsoft.com/office/drawing/2014/main" id="{22A4E2BA-E19B-40F1-8CCB-5A8E2A22425D}"/>
            </a:ext>
          </a:extLst>
        </xdr:cNvPr>
        <xdr:cNvCxnSpPr/>
      </xdr:nvCxnSpPr>
      <xdr:spPr>
        <a:xfrm>
          <a:off x="15481300" y="14453236"/>
          <a:ext cx="8382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130175</xdr:rowOff>
    </xdr:from>
    <xdr:to>
      <xdr:col>76</xdr:col>
      <xdr:colOff>165100</xdr:colOff>
      <xdr:row>84</xdr:row>
      <xdr:rowOff>60325</xdr:rowOff>
    </xdr:to>
    <xdr:sp macro="" textlink="">
      <xdr:nvSpPr>
        <xdr:cNvPr id="722" name="楕円 721">
          <a:extLst>
            <a:ext uri="{FF2B5EF4-FFF2-40B4-BE49-F238E27FC236}">
              <a16:creationId xmlns:a16="http://schemas.microsoft.com/office/drawing/2014/main" id="{A4704571-BD2E-400C-9FE0-4895D79E75D8}"/>
            </a:ext>
          </a:extLst>
        </xdr:cNvPr>
        <xdr:cNvSpPr/>
      </xdr:nvSpPr>
      <xdr:spPr>
        <a:xfrm>
          <a:off x="14541500" y="1436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9525</xdr:rowOff>
    </xdr:from>
    <xdr:to>
      <xdr:col>81</xdr:col>
      <xdr:colOff>50800</xdr:colOff>
      <xdr:row>84</xdr:row>
      <xdr:rowOff>51436</xdr:rowOff>
    </xdr:to>
    <xdr:cxnSp macro="">
      <xdr:nvCxnSpPr>
        <xdr:cNvPr id="723" name="直線コネクタ 722">
          <a:extLst>
            <a:ext uri="{FF2B5EF4-FFF2-40B4-BE49-F238E27FC236}">
              <a16:creationId xmlns:a16="http://schemas.microsoft.com/office/drawing/2014/main" id="{5668D2FC-C904-4466-90B9-D966E6AE1C9D}"/>
            </a:ext>
          </a:extLst>
        </xdr:cNvPr>
        <xdr:cNvCxnSpPr/>
      </xdr:nvCxnSpPr>
      <xdr:spPr>
        <a:xfrm>
          <a:off x="14592300" y="14411325"/>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86361</xdr:rowOff>
    </xdr:from>
    <xdr:to>
      <xdr:col>72</xdr:col>
      <xdr:colOff>38100</xdr:colOff>
      <xdr:row>84</xdr:row>
      <xdr:rowOff>16511</xdr:rowOff>
    </xdr:to>
    <xdr:sp macro="" textlink="">
      <xdr:nvSpPr>
        <xdr:cNvPr id="724" name="楕円 723">
          <a:extLst>
            <a:ext uri="{FF2B5EF4-FFF2-40B4-BE49-F238E27FC236}">
              <a16:creationId xmlns:a16="http://schemas.microsoft.com/office/drawing/2014/main" id="{AF594A6B-137F-474B-B4ED-FA43A8CB485C}"/>
            </a:ext>
          </a:extLst>
        </xdr:cNvPr>
        <xdr:cNvSpPr/>
      </xdr:nvSpPr>
      <xdr:spPr>
        <a:xfrm>
          <a:off x="13652500" y="1431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137161</xdr:rowOff>
    </xdr:from>
    <xdr:to>
      <xdr:col>76</xdr:col>
      <xdr:colOff>114300</xdr:colOff>
      <xdr:row>84</xdr:row>
      <xdr:rowOff>9525</xdr:rowOff>
    </xdr:to>
    <xdr:cxnSp macro="">
      <xdr:nvCxnSpPr>
        <xdr:cNvPr id="725" name="直線コネクタ 724">
          <a:extLst>
            <a:ext uri="{FF2B5EF4-FFF2-40B4-BE49-F238E27FC236}">
              <a16:creationId xmlns:a16="http://schemas.microsoft.com/office/drawing/2014/main" id="{4FF19DF7-48EF-4F26-A7FE-17091833D3B9}"/>
            </a:ext>
          </a:extLst>
        </xdr:cNvPr>
        <xdr:cNvCxnSpPr/>
      </xdr:nvCxnSpPr>
      <xdr:spPr>
        <a:xfrm>
          <a:off x="13703300" y="14367511"/>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124477</xdr:rowOff>
    </xdr:from>
    <xdr:ext cx="405111" cy="259045"/>
    <xdr:sp macro="" textlink="">
      <xdr:nvSpPr>
        <xdr:cNvPr id="726" name="n_1aveValue【児童館】&#10;有形固定資産減価償却率">
          <a:extLst>
            <a:ext uri="{FF2B5EF4-FFF2-40B4-BE49-F238E27FC236}">
              <a16:creationId xmlns:a16="http://schemas.microsoft.com/office/drawing/2014/main" id="{330FE0FF-5FC6-4333-86BE-7BB21D0907B9}"/>
            </a:ext>
          </a:extLst>
        </xdr:cNvPr>
        <xdr:cNvSpPr txBox="1"/>
      </xdr:nvSpPr>
      <xdr:spPr>
        <a:xfrm>
          <a:off x="15266044" y="1366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33038</xdr:rowOff>
    </xdr:from>
    <xdr:ext cx="405111" cy="259045"/>
    <xdr:sp macro="" textlink="">
      <xdr:nvSpPr>
        <xdr:cNvPr id="727" name="n_2aveValue【児童館】&#10;有形固定資産減価償却率">
          <a:extLst>
            <a:ext uri="{FF2B5EF4-FFF2-40B4-BE49-F238E27FC236}">
              <a16:creationId xmlns:a16="http://schemas.microsoft.com/office/drawing/2014/main" id="{CC477A3B-64A0-456E-A3C4-8C93C6D93130}"/>
            </a:ext>
          </a:extLst>
        </xdr:cNvPr>
        <xdr:cNvSpPr txBox="1"/>
      </xdr:nvSpPr>
      <xdr:spPr>
        <a:xfrm>
          <a:off x="14389744" y="13577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156863</xdr:rowOff>
    </xdr:from>
    <xdr:ext cx="405111" cy="259045"/>
    <xdr:sp macro="" textlink="">
      <xdr:nvSpPr>
        <xdr:cNvPr id="728" name="n_3aveValue【児童館】&#10;有形固定資産減価償却率">
          <a:extLst>
            <a:ext uri="{FF2B5EF4-FFF2-40B4-BE49-F238E27FC236}">
              <a16:creationId xmlns:a16="http://schemas.microsoft.com/office/drawing/2014/main" id="{CCD038E1-7FE1-449E-8A86-B7455C4054A0}"/>
            </a:ext>
          </a:extLst>
        </xdr:cNvPr>
        <xdr:cNvSpPr txBox="1"/>
      </xdr:nvSpPr>
      <xdr:spPr>
        <a:xfrm>
          <a:off x="13500744" y="13529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15891</xdr:rowOff>
    </xdr:from>
    <xdr:ext cx="405111" cy="259045"/>
    <xdr:sp macro="" textlink="">
      <xdr:nvSpPr>
        <xdr:cNvPr id="729" name="n_4aveValue【児童館】&#10;有形固定資産減価償却率">
          <a:extLst>
            <a:ext uri="{FF2B5EF4-FFF2-40B4-BE49-F238E27FC236}">
              <a16:creationId xmlns:a16="http://schemas.microsoft.com/office/drawing/2014/main" id="{2012FAE2-F80A-4DF2-AD4D-98B2018A83DC}"/>
            </a:ext>
          </a:extLst>
        </xdr:cNvPr>
        <xdr:cNvSpPr txBox="1"/>
      </xdr:nvSpPr>
      <xdr:spPr>
        <a:xfrm>
          <a:off x="12611744" y="13560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93363</xdr:rowOff>
    </xdr:from>
    <xdr:ext cx="405111" cy="259045"/>
    <xdr:sp macro="" textlink="">
      <xdr:nvSpPr>
        <xdr:cNvPr id="730" name="n_1mainValue【児童館】&#10;有形固定資産減価償却率">
          <a:extLst>
            <a:ext uri="{FF2B5EF4-FFF2-40B4-BE49-F238E27FC236}">
              <a16:creationId xmlns:a16="http://schemas.microsoft.com/office/drawing/2014/main" id="{A1296C22-0F2B-4513-9DFA-6FA69A38190F}"/>
            </a:ext>
          </a:extLst>
        </xdr:cNvPr>
        <xdr:cNvSpPr txBox="1"/>
      </xdr:nvSpPr>
      <xdr:spPr>
        <a:xfrm>
          <a:off x="15266044" y="14495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51452</xdr:rowOff>
    </xdr:from>
    <xdr:ext cx="405111" cy="259045"/>
    <xdr:sp macro="" textlink="">
      <xdr:nvSpPr>
        <xdr:cNvPr id="731" name="n_2mainValue【児童館】&#10;有形固定資産減価償却率">
          <a:extLst>
            <a:ext uri="{FF2B5EF4-FFF2-40B4-BE49-F238E27FC236}">
              <a16:creationId xmlns:a16="http://schemas.microsoft.com/office/drawing/2014/main" id="{39168975-4822-44FB-852C-D8AD69F4236C}"/>
            </a:ext>
          </a:extLst>
        </xdr:cNvPr>
        <xdr:cNvSpPr txBox="1"/>
      </xdr:nvSpPr>
      <xdr:spPr>
        <a:xfrm>
          <a:off x="14389744" y="14453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7638</xdr:rowOff>
    </xdr:from>
    <xdr:ext cx="405111" cy="259045"/>
    <xdr:sp macro="" textlink="">
      <xdr:nvSpPr>
        <xdr:cNvPr id="732" name="n_3mainValue【児童館】&#10;有形固定資産減価償却率">
          <a:extLst>
            <a:ext uri="{FF2B5EF4-FFF2-40B4-BE49-F238E27FC236}">
              <a16:creationId xmlns:a16="http://schemas.microsoft.com/office/drawing/2014/main" id="{5CC3B6D4-5785-4C87-8451-50609557F283}"/>
            </a:ext>
          </a:extLst>
        </xdr:cNvPr>
        <xdr:cNvSpPr txBox="1"/>
      </xdr:nvSpPr>
      <xdr:spPr>
        <a:xfrm>
          <a:off x="13500744" y="14409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33" name="正方形/長方形 732">
          <a:extLst>
            <a:ext uri="{FF2B5EF4-FFF2-40B4-BE49-F238E27FC236}">
              <a16:creationId xmlns:a16="http://schemas.microsoft.com/office/drawing/2014/main" id="{53AC7F8B-26E8-405A-9F3F-EC0B3C0D2666}"/>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34" name="正方形/長方形 733">
          <a:extLst>
            <a:ext uri="{FF2B5EF4-FFF2-40B4-BE49-F238E27FC236}">
              <a16:creationId xmlns:a16="http://schemas.microsoft.com/office/drawing/2014/main" id="{856EA9FC-F96D-4AB4-A622-E33C1B93A9E6}"/>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35" name="正方形/長方形 734">
          <a:extLst>
            <a:ext uri="{FF2B5EF4-FFF2-40B4-BE49-F238E27FC236}">
              <a16:creationId xmlns:a16="http://schemas.microsoft.com/office/drawing/2014/main" id="{AD283227-E192-4099-9DF2-FB94D352DA6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36" name="正方形/長方形 735">
          <a:extLst>
            <a:ext uri="{FF2B5EF4-FFF2-40B4-BE49-F238E27FC236}">
              <a16:creationId xmlns:a16="http://schemas.microsoft.com/office/drawing/2014/main" id="{A0DBB0E7-1735-45EE-8EDD-5994F8A1EBF3}"/>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37" name="正方形/長方形 736">
          <a:extLst>
            <a:ext uri="{FF2B5EF4-FFF2-40B4-BE49-F238E27FC236}">
              <a16:creationId xmlns:a16="http://schemas.microsoft.com/office/drawing/2014/main" id="{D990584F-7775-4FEB-861E-F0DB2521C331}"/>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38" name="正方形/長方形 737">
          <a:extLst>
            <a:ext uri="{FF2B5EF4-FFF2-40B4-BE49-F238E27FC236}">
              <a16:creationId xmlns:a16="http://schemas.microsoft.com/office/drawing/2014/main" id="{7CFA761A-D435-4407-94A1-009F80A6401C}"/>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39" name="正方形/長方形 738">
          <a:extLst>
            <a:ext uri="{FF2B5EF4-FFF2-40B4-BE49-F238E27FC236}">
              <a16:creationId xmlns:a16="http://schemas.microsoft.com/office/drawing/2014/main" id="{6F10EC29-E0F8-4727-8148-14343E7F9A75}"/>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40" name="正方形/長方形 739">
          <a:extLst>
            <a:ext uri="{FF2B5EF4-FFF2-40B4-BE49-F238E27FC236}">
              <a16:creationId xmlns:a16="http://schemas.microsoft.com/office/drawing/2014/main" id="{4217B813-8239-4F49-8E0A-DB44087F8EE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41" name="テキスト ボックス 740">
          <a:extLst>
            <a:ext uri="{FF2B5EF4-FFF2-40B4-BE49-F238E27FC236}">
              <a16:creationId xmlns:a16="http://schemas.microsoft.com/office/drawing/2014/main" id="{DE323FBF-356C-48BE-B503-9974750DF235}"/>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42" name="直線コネクタ 741">
          <a:extLst>
            <a:ext uri="{FF2B5EF4-FFF2-40B4-BE49-F238E27FC236}">
              <a16:creationId xmlns:a16="http://schemas.microsoft.com/office/drawing/2014/main" id="{E987A830-6FFC-4FBB-9825-7C25A552A8C3}"/>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43" name="直線コネクタ 742">
          <a:extLst>
            <a:ext uri="{FF2B5EF4-FFF2-40B4-BE49-F238E27FC236}">
              <a16:creationId xmlns:a16="http://schemas.microsoft.com/office/drawing/2014/main" id="{42ED49DD-4D2F-4B1B-BD62-4DB2CD57B2BF}"/>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44" name="テキスト ボックス 743">
          <a:extLst>
            <a:ext uri="{FF2B5EF4-FFF2-40B4-BE49-F238E27FC236}">
              <a16:creationId xmlns:a16="http://schemas.microsoft.com/office/drawing/2014/main" id="{5D113128-2A48-4F11-9B2A-E8C35AEA2FB7}"/>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45" name="直線コネクタ 744">
          <a:extLst>
            <a:ext uri="{FF2B5EF4-FFF2-40B4-BE49-F238E27FC236}">
              <a16:creationId xmlns:a16="http://schemas.microsoft.com/office/drawing/2014/main" id="{7D311832-0002-497D-8882-CC598692A3C6}"/>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46" name="テキスト ボックス 745">
          <a:extLst>
            <a:ext uri="{FF2B5EF4-FFF2-40B4-BE49-F238E27FC236}">
              <a16:creationId xmlns:a16="http://schemas.microsoft.com/office/drawing/2014/main" id="{4DA18EFB-13E6-471B-9D76-33D901333E07}"/>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47" name="直線コネクタ 746">
          <a:extLst>
            <a:ext uri="{FF2B5EF4-FFF2-40B4-BE49-F238E27FC236}">
              <a16:creationId xmlns:a16="http://schemas.microsoft.com/office/drawing/2014/main" id="{C442F2D3-85DD-4EF7-BC95-8AF6A9244C37}"/>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48" name="テキスト ボックス 747">
          <a:extLst>
            <a:ext uri="{FF2B5EF4-FFF2-40B4-BE49-F238E27FC236}">
              <a16:creationId xmlns:a16="http://schemas.microsoft.com/office/drawing/2014/main" id="{7386A90C-8CC5-4383-B85A-B07FB03BE65C}"/>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49" name="直線コネクタ 748">
          <a:extLst>
            <a:ext uri="{FF2B5EF4-FFF2-40B4-BE49-F238E27FC236}">
              <a16:creationId xmlns:a16="http://schemas.microsoft.com/office/drawing/2014/main" id="{254D1ADF-720D-493F-BFC0-46CFB35CEB34}"/>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50" name="テキスト ボックス 749">
          <a:extLst>
            <a:ext uri="{FF2B5EF4-FFF2-40B4-BE49-F238E27FC236}">
              <a16:creationId xmlns:a16="http://schemas.microsoft.com/office/drawing/2014/main" id="{D547CAD3-3955-4ABF-9D7B-C4DC37351947}"/>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51" name="直線コネクタ 750">
          <a:extLst>
            <a:ext uri="{FF2B5EF4-FFF2-40B4-BE49-F238E27FC236}">
              <a16:creationId xmlns:a16="http://schemas.microsoft.com/office/drawing/2014/main" id="{58C17A43-6CC0-49DB-A2DD-04586B3453CA}"/>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52" name="テキスト ボックス 751">
          <a:extLst>
            <a:ext uri="{FF2B5EF4-FFF2-40B4-BE49-F238E27FC236}">
              <a16:creationId xmlns:a16="http://schemas.microsoft.com/office/drawing/2014/main" id="{93F0A9CF-3DB0-45CE-9807-3B597D9B8832}"/>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53" name="直線コネクタ 752">
          <a:extLst>
            <a:ext uri="{FF2B5EF4-FFF2-40B4-BE49-F238E27FC236}">
              <a16:creationId xmlns:a16="http://schemas.microsoft.com/office/drawing/2014/main" id="{2870A3AD-61D5-455A-888D-DCE08F7FAA2C}"/>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54" name="テキスト ボックス 753">
          <a:extLst>
            <a:ext uri="{FF2B5EF4-FFF2-40B4-BE49-F238E27FC236}">
              <a16:creationId xmlns:a16="http://schemas.microsoft.com/office/drawing/2014/main" id="{70DE81DE-6F84-4E2E-B678-1620C829EE98}"/>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55" name="【児童館】&#10;一人当たり面積グラフ枠">
          <a:extLst>
            <a:ext uri="{FF2B5EF4-FFF2-40B4-BE49-F238E27FC236}">
              <a16:creationId xmlns:a16="http://schemas.microsoft.com/office/drawing/2014/main" id="{E5E5B9E6-70E1-4D26-A88F-1C88117C7EEF}"/>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95250</xdr:rowOff>
    </xdr:from>
    <xdr:to>
      <xdr:col>116</xdr:col>
      <xdr:colOff>62864</xdr:colOff>
      <xdr:row>86</xdr:row>
      <xdr:rowOff>76200</xdr:rowOff>
    </xdr:to>
    <xdr:cxnSp macro="">
      <xdr:nvCxnSpPr>
        <xdr:cNvPr id="756" name="直線コネクタ 755">
          <a:extLst>
            <a:ext uri="{FF2B5EF4-FFF2-40B4-BE49-F238E27FC236}">
              <a16:creationId xmlns:a16="http://schemas.microsoft.com/office/drawing/2014/main" id="{C11E67FD-C63B-4D32-A88E-4E414B8833E8}"/>
            </a:ext>
          </a:extLst>
        </xdr:cNvPr>
        <xdr:cNvCxnSpPr/>
      </xdr:nvCxnSpPr>
      <xdr:spPr>
        <a:xfrm flipV="1">
          <a:off x="22160864" y="132969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757" name="【児童館】&#10;一人当たり面積最小値テキスト">
          <a:extLst>
            <a:ext uri="{FF2B5EF4-FFF2-40B4-BE49-F238E27FC236}">
              <a16:creationId xmlns:a16="http://schemas.microsoft.com/office/drawing/2014/main" id="{CDD19DC0-3E7B-494A-A13B-7959973034DE}"/>
            </a:ext>
          </a:extLst>
        </xdr:cNvPr>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758" name="直線コネクタ 757">
          <a:extLst>
            <a:ext uri="{FF2B5EF4-FFF2-40B4-BE49-F238E27FC236}">
              <a16:creationId xmlns:a16="http://schemas.microsoft.com/office/drawing/2014/main" id="{45843429-FB2C-4573-B53B-4D036F763E49}"/>
            </a:ext>
          </a:extLst>
        </xdr:cNvPr>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41927</xdr:rowOff>
    </xdr:from>
    <xdr:ext cx="469744" cy="259045"/>
    <xdr:sp macro="" textlink="">
      <xdr:nvSpPr>
        <xdr:cNvPr id="759" name="【児童館】&#10;一人当たり面積最大値テキスト">
          <a:extLst>
            <a:ext uri="{FF2B5EF4-FFF2-40B4-BE49-F238E27FC236}">
              <a16:creationId xmlns:a16="http://schemas.microsoft.com/office/drawing/2014/main" id="{1E65C502-AD11-43D6-AFBE-304240274488}"/>
            </a:ext>
          </a:extLst>
        </xdr:cNvPr>
        <xdr:cNvSpPr txBox="1"/>
      </xdr:nvSpPr>
      <xdr:spPr>
        <a:xfrm>
          <a:off x="22199600" y="1307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95250</xdr:rowOff>
    </xdr:from>
    <xdr:to>
      <xdr:col>116</xdr:col>
      <xdr:colOff>152400</xdr:colOff>
      <xdr:row>77</xdr:row>
      <xdr:rowOff>95250</xdr:rowOff>
    </xdr:to>
    <xdr:cxnSp macro="">
      <xdr:nvCxnSpPr>
        <xdr:cNvPr id="760" name="直線コネクタ 759">
          <a:extLst>
            <a:ext uri="{FF2B5EF4-FFF2-40B4-BE49-F238E27FC236}">
              <a16:creationId xmlns:a16="http://schemas.microsoft.com/office/drawing/2014/main" id="{132B6240-BCA9-401E-9443-9ED6BF00A1A2}"/>
            </a:ext>
          </a:extLst>
        </xdr:cNvPr>
        <xdr:cNvCxnSpPr/>
      </xdr:nvCxnSpPr>
      <xdr:spPr>
        <a:xfrm>
          <a:off x="22072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143527</xdr:rowOff>
    </xdr:from>
    <xdr:ext cx="469744" cy="259045"/>
    <xdr:sp macro="" textlink="">
      <xdr:nvSpPr>
        <xdr:cNvPr id="761" name="【児童館】&#10;一人当たり面積平均値テキスト">
          <a:extLst>
            <a:ext uri="{FF2B5EF4-FFF2-40B4-BE49-F238E27FC236}">
              <a16:creationId xmlns:a16="http://schemas.microsoft.com/office/drawing/2014/main" id="{B474FF93-1437-4932-AE62-AD77A05C37A1}"/>
            </a:ext>
          </a:extLst>
        </xdr:cNvPr>
        <xdr:cNvSpPr txBox="1"/>
      </xdr:nvSpPr>
      <xdr:spPr>
        <a:xfrm>
          <a:off x="22199600" y="14202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762" name="フローチャート: 判断 761">
          <a:extLst>
            <a:ext uri="{FF2B5EF4-FFF2-40B4-BE49-F238E27FC236}">
              <a16:creationId xmlns:a16="http://schemas.microsoft.com/office/drawing/2014/main" id="{DA4EA89F-3CAA-4637-A3AC-A408A0FA0A46}"/>
            </a:ext>
          </a:extLst>
        </xdr:cNvPr>
        <xdr:cNvSpPr/>
      </xdr:nvSpPr>
      <xdr:spPr>
        <a:xfrm>
          <a:off x="221107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763" name="フローチャート: 判断 762">
          <a:extLst>
            <a:ext uri="{FF2B5EF4-FFF2-40B4-BE49-F238E27FC236}">
              <a16:creationId xmlns:a16="http://schemas.microsoft.com/office/drawing/2014/main" id="{C9CA80C2-0D85-4DE6-92EF-040037D5E8D5}"/>
            </a:ext>
          </a:extLst>
        </xdr:cNvPr>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764" name="フローチャート: 判断 763">
          <a:extLst>
            <a:ext uri="{FF2B5EF4-FFF2-40B4-BE49-F238E27FC236}">
              <a16:creationId xmlns:a16="http://schemas.microsoft.com/office/drawing/2014/main" id="{271EAFEE-1A58-4B17-B4F0-8BA8D68FFD3A}"/>
            </a:ext>
          </a:extLst>
        </xdr:cNvPr>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120650</xdr:rowOff>
    </xdr:from>
    <xdr:to>
      <xdr:col>102</xdr:col>
      <xdr:colOff>165100</xdr:colOff>
      <xdr:row>84</xdr:row>
      <xdr:rowOff>50800</xdr:rowOff>
    </xdr:to>
    <xdr:sp macro="" textlink="">
      <xdr:nvSpPr>
        <xdr:cNvPr id="765" name="フローチャート: 判断 764">
          <a:extLst>
            <a:ext uri="{FF2B5EF4-FFF2-40B4-BE49-F238E27FC236}">
              <a16:creationId xmlns:a16="http://schemas.microsoft.com/office/drawing/2014/main" id="{6D9FBC03-CD26-4F6A-BA0A-4FBE60785990}"/>
            </a:ext>
          </a:extLst>
        </xdr:cNvPr>
        <xdr:cNvSpPr/>
      </xdr:nvSpPr>
      <xdr:spPr>
        <a:xfrm>
          <a:off x="19494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101600</xdr:rowOff>
    </xdr:from>
    <xdr:to>
      <xdr:col>98</xdr:col>
      <xdr:colOff>38100</xdr:colOff>
      <xdr:row>85</xdr:row>
      <xdr:rowOff>31750</xdr:rowOff>
    </xdr:to>
    <xdr:sp macro="" textlink="">
      <xdr:nvSpPr>
        <xdr:cNvPr id="766" name="フローチャート: 判断 765">
          <a:extLst>
            <a:ext uri="{FF2B5EF4-FFF2-40B4-BE49-F238E27FC236}">
              <a16:creationId xmlns:a16="http://schemas.microsoft.com/office/drawing/2014/main" id="{B6BE3473-C04A-4381-8B84-6E166419D4CD}"/>
            </a:ext>
          </a:extLst>
        </xdr:cNvPr>
        <xdr:cNvSpPr/>
      </xdr:nvSpPr>
      <xdr:spPr>
        <a:xfrm>
          <a:off x="18605500" y="1450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67" name="テキスト ボックス 766">
          <a:extLst>
            <a:ext uri="{FF2B5EF4-FFF2-40B4-BE49-F238E27FC236}">
              <a16:creationId xmlns:a16="http://schemas.microsoft.com/office/drawing/2014/main" id="{94916F45-7550-4020-AB05-1655FD3A411B}"/>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68" name="テキスト ボックス 767">
          <a:extLst>
            <a:ext uri="{FF2B5EF4-FFF2-40B4-BE49-F238E27FC236}">
              <a16:creationId xmlns:a16="http://schemas.microsoft.com/office/drawing/2014/main" id="{9414BED2-883F-4BAC-AEF7-CAA4A3AAB909}"/>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69" name="テキスト ボックス 768">
          <a:extLst>
            <a:ext uri="{FF2B5EF4-FFF2-40B4-BE49-F238E27FC236}">
              <a16:creationId xmlns:a16="http://schemas.microsoft.com/office/drawing/2014/main" id="{895EEC12-034A-44F8-8C6E-28AA9BF1A8D1}"/>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70" name="テキスト ボックス 769">
          <a:extLst>
            <a:ext uri="{FF2B5EF4-FFF2-40B4-BE49-F238E27FC236}">
              <a16:creationId xmlns:a16="http://schemas.microsoft.com/office/drawing/2014/main" id="{36E79267-E104-4913-BAF6-311FC34353C7}"/>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71" name="テキスト ボックス 770">
          <a:extLst>
            <a:ext uri="{FF2B5EF4-FFF2-40B4-BE49-F238E27FC236}">
              <a16:creationId xmlns:a16="http://schemas.microsoft.com/office/drawing/2014/main" id="{F5DBF4D9-7DAA-46CD-B201-B53D181F31A5}"/>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82550</xdr:rowOff>
    </xdr:from>
    <xdr:to>
      <xdr:col>116</xdr:col>
      <xdr:colOff>114300</xdr:colOff>
      <xdr:row>86</xdr:row>
      <xdr:rowOff>12700</xdr:rowOff>
    </xdr:to>
    <xdr:sp macro="" textlink="">
      <xdr:nvSpPr>
        <xdr:cNvPr id="772" name="楕円 771">
          <a:extLst>
            <a:ext uri="{FF2B5EF4-FFF2-40B4-BE49-F238E27FC236}">
              <a16:creationId xmlns:a16="http://schemas.microsoft.com/office/drawing/2014/main" id="{AE3948EF-EF5B-43D9-B390-BE51CFB55DE3}"/>
            </a:ext>
          </a:extLst>
        </xdr:cNvPr>
        <xdr:cNvSpPr/>
      </xdr:nvSpPr>
      <xdr:spPr>
        <a:xfrm>
          <a:off x="221107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168927</xdr:rowOff>
    </xdr:from>
    <xdr:ext cx="469744" cy="259045"/>
    <xdr:sp macro="" textlink="">
      <xdr:nvSpPr>
        <xdr:cNvPr id="773" name="【児童館】&#10;一人当たり面積該当値テキスト">
          <a:extLst>
            <a:ext uri="{FF2B5EF4-FFF2-40B4-BE49-F238E27FC236}">
              <a16:creationId xmlns:a16="http://schemas.microsoft.com/office/drawing/2014/main" id="{FC724B27-DFBE-4602-8CE5-FFBFA42F40CC}"/>
            </a:ext>
          </a:extLst>
        </xdr:cNvPr>
        <xdr:cNvSpPr txBox="1"/>
      </xdr:nvSpPr>
      <xdr:spPr>
        <a:xfrm>
          <a:off x="22199600" y="1457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82550</xdr:rowOff>
    </xdr:from>
    <xdr:to>
      <xdr:col>112</xdr:col>
      <xdr:colOff>38100</xdr:colOff>
      <xdr:row>86</xdr:row>
      <xdr:rowOff>12700</xdr:rowOff>
    </xdr:to>
    <xdr:sp macro="" textlink="">
      <xdr:nvSpPr>
        <xdr:cNvPr id="774" name="楕円 773">
          <a:extLst>
            <a:ext uri="{FF2B5EF4-FFF2-40B4-BE49-F238E27FC236}">
              <a16:creationId xmlns:a16="http://schemas.microsoft.com/office/drawing/2014/main" id="{0DF083A6-5FCF-4477-96D2-9906BAB22738}"/>
            </a:ext>
          </a:extLst>
        </xdr:cNvPr>
        <xdr:cNvSpPr/>
      </xdr:nvSpPr>
      <xdr:spPr>
        <a:xfrm>
          <a:off x="212725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133350</xdr:rowOff>
    </xdr:from>
    <xdr:to>
      <xdr:col>116</xdr:col>
      <xdr:colOff>63500</xdr:colOff>
      <xdr:row>85</xdr:row>
      <xdr:rowOff>133350</xdr:rowOff>
    </xdr:to>
    <xdr:cxnSp macro="">
      <xdr:nvCxnSpPr>
        <xdr:cNvPr id="775" name="直線コネクタ 774">
          <a:extLst>
            <a:ext uri="{FF2B5EF4-FFF2-40B4-BE49-F238E27FC236}">
              <a16:creationId xmlns:a16="http://schemas.microsoft.com/office/drawing/2014/main" id="{DDC52401-EC6A-4331-91DE-CD7C0D6632E6}"/>
            </a:ext>
          </a:extLst>
        </xdr:cNvPr>
        <xdr:cNvCxnSpPr/>
      </xdr:nvCxnSpPr>
      <xdr:spPr>
        <a:xfrm>
          <a:off x="21323300" y="14706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82550</xdr:rowOff>
    </xdr:from>
    <xdr:to>
      <xdr:col>107</xdr:col>
      <xdr:colOff>101600</xdr:colOff>
      <xdr:row>86</xdr:row>
      <xdr:rowOff>12700</xdr:rowOff>
    </xdr:to>
    <xdr:sp macro="" textlink="">
      <xdr:nvSpPr>
        <xdr:cNvPr id="776" name="楕円 775">
          <a:extLst>
            <a:ext uri="{FF2B5EF4-FFF2-40B4-BE49-F238E27FC236}">
              <a16:creationId xmlns:a16="http://schemas.microsoft.com/office/drawing/2014/main" id="{E96D83E3-2A0E-457C-AAC7-A7496FCAA233}"/>
            </a:ext>
          </a:extLst>
        </xdr:cNvPr>
        <xdr:cNvSpPr/>
      </xdr:nvSpPr>
      <xdr:spPr>
        <a:xfrm>
          <a:off x="203835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133350</xdr:rowOff>
    </xdr:from>
    <xdr:to>
      <xdr:col>111</xdr:col>
      <xdr:colOff>177800</xdr:colOff>
      <xdr:row>85</xdr:row>
      <xdr:rowOff>133350</xdr:rowOff>
    </xdr:to>
    <xdr:cxnSp macro="">
      <xdr:nvCxnSpPr>
        <xdr:cNvPr id="777" name="直線コネクタ 776">
          <a:extLst>
            <a:ext uri="{FF2B5EF4-FFF2-40B4-BE49-F238E27FC236}">
              <a16:creationId xmlns:a16="http://schemas.microsoft.com/office/drawing/2014/main" id="{CAA2EA07-C4E4-43BE-9B18-E04FB5219547}"/>
            </a:ext>
          </a:extLst>
        </xdr:cNvPr>
        <xdr:cNvCxnSpPr/>
      </xdr:nvCxnSpPr>
      <xdr:spPr>
        <a:xfrm>
          <a:off x="20434300" y="14706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82550</xdr:rowOff>
    </xdr:from>
    <xdr:to>
      <xdr:col>102</xdr:col>
      <xdr:colOff>165100</xdr:colOff>
      <xdr:row>86</xdr:row>
      <xdr:rowOff>12700</xdr:rowOff>
    </xdr:to>
    <xdr:sp macro="" textlink="">
      <xdr:nvSpPr>
        <xdr:cNvPr id="778" name="楕円 777">
          <a:extLst>
            <a:ext uri="{FF2B5EF4-FFF2-40B4-BE49-F238E27FC236}">
              <a16:creationId xmlns:a16="http://schemas.microsoft.com/office/drawing/2014/main" id="{31CB90FE-C6AC-4E56-BF7B-8332E5DE6E77}"/>
            </a:ext>
          </a:extLst>
        </xdr:cNvPr>
        <xdr:cNvSpPr/>
      </xdr:nvSpPr>
      <xdr:spPr>
        <a:xfrm>
          <a:off x="194945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133350</xdr:rowOff>
    </xdr:from>
    <xdr:to>
      <xdr:col>107</xdr:col>
      <xdr:colOff>50800</xdr:colOff>
      <xdr:row>85</xdr:row>
      <xdr:rowOff>133350</xdr:rowOff>
    </xdr:to>
    <xdr:cxnSp macro="">
      <xdr:nvCxnSpPr>
        <xdr:cNvPr id="779" name="直線コネクタ 778">
          <a:extLst>
            <a:ext uri="{FF2B5EF4-FFF2-40B4-BE49-F238E27FC236}">
              <a16:creationId xmlns:a16="http://schemas.microsoft.com/office/drawing/2014/main" id="{53F55384-BA49-43CC-BB97-20256F5932E2}"/>
            </a:ext>
          </a:extLst>
        </xdr:cNvPr>
        <xdr:cNvCxnSpPr/>
      </xdr:nvCxnSpPr>
      <xdr:spPr>
        <a:xfrm>
          <a:off x="19545300" y="14706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67327</xdr:rowOff>
    </xdr:from>
    <xdr:ext cx="469744" cy="259045"/>
    <xdr:sp macro="" textlink="">
      <xdr:nvSpPr>
        <xdr:cNvPr id="780" name="n_1aveValue【児童館】&#10;一人当たり面積">
          <a:extLst>
            <a:ext uri="{FF2B5EF4-FFF2-40B4-BE49-F238E27FC236}">
              <a16:creationId xmlns:a16="http://schemas.microsoft.com/office/drawing/2014/main" id="{E503D00E-5ED1-4C9C-AE65-28739C18CAEF}"/>
            </a:ext>
          </a:extLst>
        </xdr:cNvPr>
        <xdr:cNvSpPr txBox="1"/>
      </xdr:nvSpPr>
      <xdr:spPr>
        <a:xfrm>
          <a:off x="210757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67327</xdr:rowOff>
    </xdr:from>
    <xdr:ext cx="469744" cy="259045"/>
    <xdr:sp macro="" textlink="">
      <xdr:nvSpPr>
        <xdr:cNvPr id="781" name="n_2aveValue【児童館】&#10;一人当たり面積">
          <a:extLst>
            <a:ext uri="{FF2B5EF4-FFF2-40B4-BE49-F238E27FC236}">
              <a16:creationId xmlns:a16="http://schemas.microsoft.com/office/drawing/2014/main" id="{573FC9B9-DABD-4E74-A281-7F5A26D96514}"/>
            </a:ext>
          </a:extLst>
        </xdr:cNvPr>
        <xdr:cNvSpPr txBox="1"/>
      </xdr:nvSpPr>
      <xdr:spPr>
        <a:xfrm>
          <a:off x="20199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67327</xdr:rowOff>
    </xdr:from>
    <xdr:ext cx="469744" cy="259045"/>
    <xdr:sp macro="" textlink="">
      <xdr:nvSpPr>
        <xdr:cNvPr id="782" name="n_3aveValue【児童館】&#10;一人当たり面積">
          <a:extLst>
            <a:ext uri="{FF2B5EF4-FFF2-40B4-BE49-F238E27FC236}">
              <a16:creationId xmlns:a16="http://schemas.microsoft.com/office/drawing/2014/main" id="{FCD60681-2DA7-4F86-8A3A-E6AAF58293B3}"/>
            </a:ext>
          </a:extLst>
        </xdr:cNvPr>
        <xdr:cNvSpPr txBox="1"/>
      </xdr:nvSpPr>
      <xdr:spPr>
        <a:xfrm>
          <a:off x="19310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48277</xdr:rowOff>
    </xdr:from>
    <xdr:ext cx="469744" cy="259045"/>
    <xdr:sp macro="" textlink="">
      <xdr:nvSpPr>
        <xdr:cNvPr id="783" name="n_4aveValue【児童館】&#10;一人当たり面積">
          <a:extLst>
            <a:ext uri="{FF2B5EF4-FFF2-40B4-BE49-F238E27FC236}">
              <a16:creationId xmlns:a16="http://schemas.microsoft.com/office/drawing/2014/main" id="{D191E4E7-0A52-48E9-B210-CD22096BDDE8}"/>
            </a:ext>
          </a:extLst>
        </xdr:cNvPr>
        <xdr:cNvSpPr txBox="1"/>
      </xdr:nvSpPr>
      <xdr:spPr>
        <a:xfrm>
          <a:off x="18421427" y="1427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3827</xdr:rowOff>
    </xdr:from>
    <xdr:ext cx="469744" cy="259045"/>
    <xdr:sp macro="" textlink="">
      <xdr:nvSpPr>
        <xdr:cNvPr id="784" name="n_1mainValue【児童館】&#10;一人当たり面積">
          <a:extLst>
            <a:ext uri="{FF2B5EF4-FFF2-40B4-BE49-F238E27FC236}">
              <a16:creationId xmlns:a16="http://schemas.microsoft.com/office/drawing/2014/main" id="{ECE3C168-3CCA-4676-8A44-F2A9FC121726}"/>
            </a:ext>
          </a:extLst>
        </xdr:cNvPr>
        <xdr:cNvSpPr txBox="1"/>
      </xdr:nvSpPr>
      <xdr:spPr>
        <a:xfrm>
          <a:off x="21075727"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3827</xdr:rowOff>
    </xdr:from>
    <xdr:ext cx="469744" cy="259045"/>
    <xdr:sp macro="" textlink="">
      <xdr:nvSpPr>
        <xdr:cNvPr id="785" name="n_2mainValue【児童館】&#10;一人当たり面積">
          <a:extLst>
            <a:ext uri="{FF2B5EF4-FFF2-40B4-BE49-F238E27FC236}">
              <a16:creationId xmlns:a16="http://schemas.microsoft.com/office/drawing/2014/main" id="{782FB630-F18F-44F3-B0EB-64C196142AE0}"/>
            </a:ext>
          </a:extLst>
        </xdr:cNvPr>
        <xdr:cNvSpPr txBox="1"/>
      </xdr:nvSpPr>
      <xdr:spPr>
        <a:xfrm>
          <a:off x="20199427"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3827</xdr:rowOff>
    </xdr:from>
    <xdr:ext cx="469744" cy="259045"/>
    <xdr:sp macro="" textlink="">
      <xdr:nvSpPr>
        <xdr:cNvPr id="786" name="n_3mainValue【児童館】&#10;一人当たり面積">
          <a:extLst>
            <a:ext uri="{FF2B5EF4-FFF2-40B4-BE49-F238E27FC236}">
              <a16:creationId xmlns:a16="http://schemas.microsoft.com/office/drawing/2014/main" id="{61528186-2A2C-4856-9BD9-C18BBD13A431}"/>
            </a:ext>
          </a:extLst>
        </xdr:cNvPr>
        <xdr:cNvSpPr txBox="1"/>
      </xdr:nvSpPr>
      <xdr:spPr>
        <a:xfrm>
          <a:off x="19310427"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87" name="正方形/長方形 786">
          <a:extLst>
            <a:ext uri="{FF2B5EF4-FFF2-40B4-BE49-F238E27FC236}">
              <a16:creationId xmlns:a16="http://schemas.microsoft.com/office/drawing/2014/main" id="{B61AF677-164C-4135-AFF4-B20884E1507F}"/>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88" name="正方形/長方形 787">
          <a:extLst>
            <a:ext uri="{FF2B5EF4-FFF2-40B4-BE49-F238E27FC236}">
              <a16:creationId xmlns:a16="http://schemas.microsoft.com/office/drawing/2014/main" id="{1EAE9C89-3B67-40B5-99E8-B0258743DDF2}"/>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89" name="正方形/長方形 788">
          <a:extLst>
            <a:ext uri="{FF2B5EF4-FFF2-40B4-BE49-F238E27FC236}">
              <a16:creationId xmlns:a16="http://schemas.microsoft.com/office/drawing/2014/main" id="{33D2E715-AA40-47AC-B972-19F3CE9E2BC3}"/>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90" name="正方形/長方形 789">
          <a:extLst>
            <a:ext uri="{FF2B5EF4-FFF2-40B4-BE49-F238E27FC236}">
              <a16:creationId xmlns:a16="http://schemas.microsoft.com/office/drawing/2014/main" id="{8B714D73-53AF-4F51-83B4-D9E1A16F17F9}"/>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91" name="正方形/長方形 790">
          <a:extLst>
            <a:ext uri="{FF2B5EF4-FFF2-40B4-BE49-F238E27FC236}">
              <a16:creationId xmlns:a16="http://schemas.microsoft.com/office/drawing/2014/main" id="{28C6F8FF-6E59-4B60-858C-1E0070745182}"/>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92" name="正方形/長方形 791">
          <a:extLst>
            <a:ext uri="{FF2B5EF4-FFF2-40B4-BE49-F238E27FC236}">
              <a16:creationId xmlns:a16="http://schemas.microsoft.com/office/drawing/2014/main" id="{55BC8F16-42AC-480B-AC89-92C7DE3A9825}"/>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93" name="正方形/長方形 792">
          <a:extLst>
            <a:ext uri="{FF2B5EF4-FFF2-40B4-BE49-F238E27FC236}">
              <a16:creationId xmlns:a16="http://schemas.microsoft.com/office/drawing/2014/main" id="{46E795DB-7D8E-4F4B-BC3E-9F6894153B5C}"/>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94" name="正方形/長方形 793">
          <a:extLst>
            <a:ext uri="{FF2B5EF4-FFF2-40B4-BE49-F238E27FC236}">
              <a16:creationId xmlns:a16="http://schemas.microsoft.com/office/drawing/2014/main" id="{E1DDE937-FB26-4E7A-B446-C1DD3DF6DF82}"/>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95" name="テキスト ボックス 794">
          <a:extLst>
            <a:ext uri="{FF2B5EF4-FFF2-40B4-BE49-F238E27FC236}">
              <a16:creationId xmlns:a16="http://schemas.microsoft.com/office/drawing/2014/main" id="{FCEB8A82-4EEB-410D-B878-2039E8BF194C}"/>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96" name="直線コネクタ 795">
          <a:extLst>
            <a:ext uri="{FF2B5EF4-FFF2-40B4-BE49-F238E27FC236}">
              <a16:creationId xmlns:a16="http://schemas.microsoft.com/office/drawing/2014/main" id="{7C7A2D8D-DE77-4BD6-B9D7-4D5D1793D5CE}"/>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97" name="テキスト ボックス 796">
          <a:extLst>
            <a:ext uri="{FF2B5EF4-FFF2-40B4-BE49-F238E27FC236}">
              <a16:creationId xmlns:a16="http://schemas.microsoft.com/office/drawing/2014/main" id="{75A5ACC9-7D2A-459E-80FF-05DD66BEB9E4}"/>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98" name="直線コネクタ 797">
          <a:extLst>
            <a:ext uri="{FF2B5EF4-FFF2-40B4-BE49-F238E27FC236}">
              <a16:creationId xmlns:a16="http://schemas.microsoft.com/office/drawing/2014/main" id="{6A1C1B6B-EFD7-431A-BF4C-9C7985996D0F}"/>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99" name="テキスト ボックス 798">
          <a:extLst>
            <a:ext uri="{FF2B5EF4-FFF2-40B4-BE49-F238E27FC236}">
              <a16:creationId xmlns:a16="http://schemas.microsoft.com/office/drawing/2014/main" id="{3832B979-6163-43DB-A74A-95B4C871AE21}"/>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00" name="直線コネクタ 799">
          <a:extLst>
            <a:ext uri="{FF2B5EF4-FFF2-40B4-BE49-F238E27FC236}">
              <a16:creationId xmlns:a16="http://schemas.microsoft.com/office/drawing/2014/main" id="{35EB9FFC-E254-4B49-A7C7-0517B8E6516C}"/>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01" name="テキスト ボックス 800">
          <a:extLst>
            <a:ext uri="{FF2B5EF4-FFF2-40B4-BE49-F238E27FC236}">
              <a16:creationId xmlns:a16="http://schemas.microsoft.com/office/drawing/2014/main" id="{C14AA59A-5BD7-4868-88D0-E276ADB31BD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02" name="直線コネクタ 801">
          <a:extLst>
            <a:ext uri="{FF2B5EF4-FFF2-40B4-BE49-F238E27FC236}">
              <a16:creationId xmlns:a16="http://schemas.microsoft.com/office/drawing/2014/main" id="{9F7B17D6-463F-48D1-9596-B186294C4CEF}"/>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03" name="テキスト ボックス 802">
          <a:extLst>
            <a:ext uri="{FF2B5EF4-FFF2-40B4-BE49-F238E27FC236}">
              <a16:creationId xmlns:a16="http://schemas.microsoft.com/office/drawing/2014/main" id="{3090341C-7F74-4C21-84EA-7B7028C12C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04" name="直線コネクタ 803">
          <a:extLst>
            <a:ext uri="{FF2B5EF4-FFF2-40B4-BE49-F238E27FC236}">
              <a16:creationId xmlns:a16="http://schemas.microsoft.com/office/drawing/2014/main" id="{7D8EB11E-A92B-4D5F-99DF-18E1B7ACA038}"/>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05" name="テキスト ボックス 804">
          <a:extLst>
            <a:ext uri="{FF2B5EF4-FFF2-40B4-BE49-F238E27FC236}">
              <a16:creationId xmlns:a16="http://schemas.microsoft.com/office/drawing/2014/main" id="{A63484BA-209C-4925-968A-C9F6D3322142}"/>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06" name="直線コネクタ 805">
          <a:extLst>
            <a:ext uri="{FF2B5EF4-FFF2-40B4-BE49-F238E27FC236}">
              <a16:creationId xmlns:a16="http://schemas.microsoft.com/office/drawing/2014/main" id="{7A9C0379-8578-4994-ADB8-38CF09D3E90F}"/>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07" name="テキスト ボックス 806">
          <a:extLst>
            <a:ext uri="{FF2B5EF4-FFF2-40B4-BE49-F238E27FC236}">
              <a16:creationId xmlns:a16="http://schemas.microsoft.com/office/drawing/2014/main" id="{044BED17-EE7D-4AC2-8469-A9ECAB8AC0A2}"/>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08" name="直線コネクタ 807">
          <a:extLst>
            <a:ext uri="{FF2B5EF4-FFF2-40B4-BE49-F238E27FC236}">
              <a16:creationId xmlns:a16="http://schemas.microsoft.com/office/drawing/2014/main" id="{EB13D879-8155-4C63-BA6B-4D7DBF76AA4C}"/>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09" name="テキスト ボックス 808">
          <a:extLst>
            <a:ext uri="{FF2B5EF4-FFF2-40B4-BE49-F238E27FC236}">
              <a16:creationId xmlns:a16="http://schemas.microsoft.com/office/drawing/2014/main" id="{C5013918-8585-49D8-B58D-41DEC42BC484}"/>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10" name="【公民館】&#10;有形固定資産減価償却率グラフ枠">
          <a:extLst>
            <a:ext uri="{FF2B5EF4-FFF2-40B4-BE49-F238E27FC236}">
              <a16:creationId xmlns:a16="http://schemas.microsoft.com/office/drawing/2014/main" id="{28E0A9AE-BD68-4F6A-8B77-38CBAE46472F}"/>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83820</xdr:rowOff>
    </xdr:from>
    <xdr:to>
      <xdr:col>85</xdr:col>
      <xdr:colOff>126364</xdr:colOff>
      <xdr:row>107</xdr:row>
      <xdr:rowOff>110489</xdr:rowOff>
    </xdr:to>
    <xdr:cxnSp macro="">
      <xdr:nvCxnSpPr>
        <xdr:cNvPr id="811" name="直線コネクタ 810">
          <a:extLst>
            <a:ext uri="{FF2B5EF4-FFF2-40B4-BE49-F238E27FC236}">
              <a16:creationId xmlns:a16="http://schemas.microsoft.com/office/drawing/2014/main" id="{CBB56A92-F290-41D0-ABC6-80F902B534F1}"/>
            </a:ext>
          </a:extLst>
        </xdr:cNvPr>
        <xdr:cNvCxnSpPr/>
      </xdr:nvCxnSpPr>
      <xdr:spPr>
        <a:xfrm flipV="1">
          <a:off x="16318864" y="17400270"/>
          <a:ext cx="0" cy="1055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114316</xdr:rowOff>
    </xdr:from>
    <xdr:ext cx="405111" cy="259045"/>
    <xdr:sp macro="" textlink="">
      <xdr:nvSpPr>
        <xdr:cNvPr id="812" name="【公民館】&#10;有形固定資産減価償却率最小値テキスト">
          <a:extLst>
            <a:ext uri="{FF2B5EF4-FFF2-40B4-BE49-F238E27FC236}">
              <a16:creationId xmlns:a16="http://schemas.microsoft.com/office/drawing/2014/main" id="{7AE8EC8E-7C35-4BD6-AC3F-2C3FCFDCEA62}"/>
            </a:ext>
          </a:extLst>
        </xdr:cNvPr>
        <xdr:cNvSpPr txBox="1"/>
      </xdr:nvSpPr>
      <xdr:spPr>
        <a:xfrm>
          <a:off x="16357600" y="18459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110489</xdr:rowOff>
    </xdr:from>
    <xdr:to>
      <xdr:col>86</xdr:col>
      <xdr:colOff>25400</xdr:colOff>
      <xdr:row>107</xdr:row>
      <xdr:rowOff>110489</xdr:rowOff>
    </xdr:to>
    <xdr:cxnSp macro="">
      <xdr:nvCxnSpPr>
        <xdr:cNvPr id="813" name="直線コネクタ 812">
          <a:extLst>
            <a:ext uri="{FF2B5EF4-FFF2-40B4-BE49-F238E27FC236}">
              <a16:creationId xmlns:a16="http://schemas.microsoft.com/office/drawing/2014/main" id="{92F018DB-5FF8-4840-91BB-6CC635DEEC07}"/>
            </a:ext>
          </a:extLst>
        </xdr:cNvPr>
        <xdr:cNvCxnSpPr/>
      </xdr:nvCxnSpPr>
      <xdr:spPr>
        <a:xfrm>
          <a:off x="16230600" y="18455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30497</xdr:rowOff>
    </xdr:from>
    <xdr:ext cx="405111" cy="259045"/>
    <xdr:sp macro="" textlink="">
      <xdr:nvSpPr>
        <xdr:cNvPr id="814" name="【公民館】&#10;有形固定資産減価償却率最大値テキスト">
          <a:extLst>
            <a:ext uri="{FF2B5EF4-FFF2-40B4-BE49-F238E27FC236}">
              <a16:creationId xmlns:a16="http://schemas.microsoft.com/office/drawing/2014/main" id="{3DAC0F14-F243-40DD-A88D-B63D33FA228C}"/>
            </a:ext>
          </a:extLst>
        </xdr:cNvPr>
        <xdr:cNvSpPr txBox="1"/>
      </xdr:nvSpPr>
      <xdr:spPr>
        <a:xfrm>
          <a:off x="16357600" y="17175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83820</xdr:rowOff>
    </xdr:from>
    <xdr:to>
      <xdr:col>86</xdr:col>
      <xdr:colOff>25400</xdr:colOff>
      <xdr:row>101</xdr:row>
      <xdr:rowOff>83820</xdr:rowOff>
    </xdr:to>
    <xdr:cxnSp macro="">
      <xdr:nvCxnSpPr>
        <xdr:cNvPr id="815" name="直線コネクタ 814">
          <a:extLst>
            <a:ext uri="{FF2B5EF4-FFF2-40B4-BE49-F238E27FC236}">
              <a16:creationId xmlns:a16="http://schemas.microsoft.com/office/drawing/2014/main" id="{F639C5E0-761F-4CC8-A9C9-9DA134354341}"/>
            </a:ext>
          </a:extLst>
        </xdr:cNvPr>
        <xdr:cNvCxnSpPr/>
      </xdr:nvCxnSpPr>
      <xdr:spPr>
        <a:xfrm>
          <a:off x="16230600" y="17400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69232</xdr:rowOff>
    </xdr:from>
    <xdr:ext cx="405111" cy="259045"/>
    <xdr:sp macro="" textlink="">
      <xdr:nvSpPr>
        <xdr:cNvPr id="816" name="【公民館】&#10;有形固定資産減価償却率平均値テキスト">
          <a:extLst>
            <a:ext uri="{FF2B5EF4-FFF2-40B4-BE49-F238E27FC236}">
              <a16:creationId xmlns:a16="http://schemas.microsoft.com/office/drawing/2014/main" id="{10D0831D-9773-4674-925E-1B5C74DAE45E}"/>
            </a:ext>
          </a:extLst>
        </xdr:cNvPr>
        <xdr:cNvSpPr txBox="1"/>
      </xdr:nvSpPr>
      <xdr:spPr>
        <a:xfrm>
          <a:off x="16357600" y="177285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46355</xdr:rowOff>
    </xdr:from>
    <xdr:to>
      <xdr:col>85</xdr:col>
      <xdr:colOff>177800</xdr:colOff>
      <xdr:row>104</xdr:row>
      <xdr:rowOff>147955</xdr:rowOff>
    </xdr:to>
    <xdr:sp macro="" textlink="">
      <xdr:nvSpPr>
        <xdr:cNvPr id="817" name="フローチャート: 判断 816">
          <a:extLst>
            <a:ext uri="{FF2B5EF4-FFF2-40B4-BE49-F238E27FC236}">
              <a16:creationId xmlns:a16="http://schemas.microsoft.com/office/drawing/2014/main" id="{791377AA-969F-485F-A2EE-7D89132CC0D6}"/>
            </a:ext>
          </a:extLst>
        </xdr:cNvPr>
        <xdr:cNvSpPr/>
      </xdr:nvSpPr>
      <xdr:spPr>
        <a:xfrm>
          <a:off x="16268700" y="1787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65405</xdr:rowOff>
    </xdr:from>
    <xdr:to>
      <xdr:col>81</xdr:col>
      <xdr:colOff>101600</xdr:colOff>
      <xdr:row>104</xdr:row>
      <xdr:rowOff>167005</xdr:rowOff>
    </xdr:to>
    <xdr:sp macro="" textlink="">
      <xdr:nvSpPr>
        <xdr:cNvPr id="818" name="フローチャート: 判断 817">
          <a:extLst>
            <a:ext uri="{FF2B5EF4-FFF2-40B4-BE49-F238E27FC236}">
              <a16:creationId xmlns:a16="http://schemas.microsoft.com/office/drawing/2014/main" id="{47CAFB77-733D-4BAF-BBAB-6A79D70E401F}"/>
            </a:ext>
          </a:extLst>
        </xdr:cNvPr>
        <xdr:cNvSpPr/>
      </xdr:nvSpPr>
      <xdr:spPr>
        <a:xfrm>
          <a:off x="15430500" y="1789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170180</xdr:rowOff>
    </xdr:from>
    <xdr:to>
      <xdr:col>76</xdr:col>
      <xdr:colOff>165100</xdr:colOff>
      <xdr:row>104</xdr:row>
      <xdr:rowOff>100330</xdr:rowOff>
    </xdr:to>
    <xdr:sp macro="" textlink="">
      <xdr:nvSpPr>
        <xdr:cNvPr id="819" name="フローチャート: 判断 818">
          <a:extLst>
            <a:ext uri="{FF2B5EF4-FFF2-40B4-BE49-F238E27FC236}">
              <a16:creationId xmlns:a16="http://schemas.microsoft.com/office/drawing/2014/main" id="{9CAADBBD-98DE-4336-8A13-4987503E2DF5}"/>
            </a:ext>
          </a:extLst>
        </xdr:cNvPr>
        <xdr:cNvSpPr/>
      </xdr:nvSpPr>
      <xdr:spPr>
        <a:xfrm>
          <a:off x="14541500" y="1782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135889</xdr:rowOff>
    </xdr:from>
    <xdr:to>
      <xdr:col>72</xdr:col>
      <xdr:colOff>38100</xdr:colOff>
      <xdr:row>104</xdr:row>
      <xdr:rowOff>66039</xdr:rowOff>
    </xdr:to>
    <xdr:sp macro="" textlink="">
      <xdr:nvSpPr>
        <xdr:cNvPr id="820" name="フローチャート: 判断 819">
          <a:extLst>
            <a:ext uri="{FF2B5EF4-FFF2-40B4-BE49-F238E27FC236}">
              <a16:creationId xmlns:a16="http://schemas.microsoft.com/office/drawing/2014/main" id="{97AB15C9-2E67-4FE9-AD20-E6320C2FDE01}"/>
            </a:ext>
          </a:extLst>
        </xdr:cNvPr>
        <xdr:cNvSpPr/>
      </xdr:nvSpPr>
      <xdr:spPr>
        <a:xfrm>
          <a:off x="13652500" y="1779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126364</xdr:rowOff>
    </xdr:from>
    <xdr:to>
      <xdr:col>67</xdr:col>
      <xdr:colOff>101600</xdr:colOff>
      <xdr:row>104</xdr:row>
      <xdr:rowOff>56514</xdr:rowOff>
    </xdr:to>
    <xdr:sp macro="" textlink="">
      <xdr:nvSpPr>
        <xdr:cNvPr id="821" name="フローチャート: 判断 820">
          <a:extLst>
            <a:ext uri="{FF2B5EF4-FFF2-40B4-BE49-F238E27FC236}">
              <a16:creationId xmlns:a16="http://schemas.microsoft.com/office/drawing/2014/main" id="{2653CF12-8736-47CE-9FD2-0AEF2A61D08A}"/>
            </a:ext>
          </a:extLst>
        </xdr:cNvPr>
        <xdr:cNvSpPr/>
      </xdr:nvSpPr>
      <xdr:spPr>
        <a:xfrm>
          <a:off x="12763500" y="1778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22" name="テキスト ボックス 821">
          <a:extLst>
            <a:ext uri="{FF2B5EF4-FFF2-40B4-BE49-F238E27FC236}">
              <a16:creationId xmlns:a16="http://schemas.microsoft.com/office/drawing/2014/main" id="{D4B8722D-BC1B-4C59-9837-DE294D09D018}"/>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23" name="テキスト ボックス 822">
          <a:extLst>
            <a:ext uri="{FF2B5EF4-FFF2-40B4-BE49-F238E27FC236}">
              <a16:creationId xmlns:a16="http://schemas.microsoft.com/office/drawing/2014/main" id="{43AB9CE3-0108-4FA9-8951-72ED16EF327E}"/>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24" name="テキスト ボックス 823">
          <a:extLst>
            <a:ext uri="{FF2B5EF4-FFF2-40B4-BE49-F238E27FC236}">
              <a16:creationId xmlns:a16="http://schemas.microsoft.com/office/drawing/2014/main" id="{8C6EF7C2-0853-4F11-9985-827F72FC8B58}"/>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25" name="テキスト ボックス 824">
          <a:extLst>
            <a:ext uri="{FF2B5EF4-FFF2-40B4-BE49-F238E27FC236}">
              <a16:creationId xmlns:a16="http://schemas.microsoft.com/office/drawing/2014/main" id="{65CC8E12-2243-4958-B69F-3BE9E2FDFC84}"/>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26" name="テキスト ボックス 825">
          <a:extLst>
            <a:ext uri="{FF2B5EF4-FFF2-40B4-BE49-F238E27FC236}">
              <a16:creationId xmlns:a16="http://schemas.microsoft.com/office/drawing/2014/main" id="{63C3B776-2C86-4485-8084-A213AA993122}"/>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132080</xdr:rowOff>
    </xdr:from>
    <xdr:to>
      <xdr:col>85</xdr:col>
      <xdr:colOff>177800</xdr:colOff>
      <xdr:row>105</xdr:row>
      <xdr:rowOff>62230</xdr:rowOff>
    </xdr:to>
    <xdr:sp macro="" textlink="">
      <xdr:nvSpPr>
        <xdr:cNvPr id="827" name="楕円 826">
          <a:extLst>
            <a:ext uri="{FF2B5EF4-FFF2-40B4-BE49-F238E27FC236}">
              <a16:creationId xmlns:a16="http://schemas.microsoft.com/office/drawing/2014/main" id="{35610B6A-BBC0-4744-A11F-80639412E5FF}"/>
            </a:ext>
          </a:extLst>
        </xdr:cNvPr>
        <xdr:cNvSpPr/>
      </xdr:nvSpPr>
      <xdr:spPr>
        <a:xfrm>
          <a:off x="16268700" y="1796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110507</xdr:rowOff>
    </xdr:from>
    <xdr:ext cx="405111" cy="259045"/>
    <xdr:sp macro="" textlink="">
      <xdr:nvSpPr>
        <xdr:cNvPr id="828" name="【公民館】&#10;有形固定資産減価償却率該当値テキスト">
          <a:extLst>
            <a:ext uri="{FF2B5EF4-FFF2-40B4-BE49-F238E27FC236}">
              <a16:creationId xmlns:a16="http://schemas.microsoft.com/office/drawing/2014/main" id="{9A6E94B5-FB78-4A3A-80F8-CD69EFCC5B7A}"/>
            </a:ext>
          </a:extLst>
        </xdr:cNvPr>
        <xdr:cNvSpPr txBox="1"/>
      </xdr:nvSpPr>
      <xdr:spPr>
        <a:xfrm>
          <a:off x="16357600" y="1794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90170</xdr:rowOff>
    </xdr:from>
    <xdr:to>
      <xdr:col>81</xdr:col>
      <xdr:colOff>101600</xdr:colOff>
      <xdr:row>105</xdr:row>
      <xdr:rowOff>20320</xdr:rowOff>
    </xdr:to>
    <xdr:sp macro="" textlink="">
      <xdr:nvSpPr>
        <xdr:cNvPr id="829" name="楕円 828">
          <a:extLst>
            <a:ext uri="{FF2B5EF4-FFF2-40B4-BE49-F238E27FC236}">
              <a16:creationId xmlns:a16="http://schemas.microsoft.com/office/drawing/2014/main" id="{D2ADFEDA-2C30-412F-95D5-E8E0D2C6E87A}"/>
            </a:ext>
          </a:extLst>
        </xdr:cNvPr>
        <xdr:cNvSpPr/>
      </xdr:nvSpPr>
      <xdr:spPr>
        <a:xfrm>
          <a:off x="15430500" y="1792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140970</xdr:rowOff>
    </xdr:from>
    <xdr:to>
      <xdr:col>85</xdr:col>
      <xdr:colOff>127000</xdr:colOff>
      <xdr:row>105</xdr:row>
      <xdr:rowOff>11430</xdr:rowOff>
    </xdr:to>
    <xdr:cxnSp macro="">
      <xdr:nvCxnSpPr>
        <xdr:cNvPr id="830" name="直線コネクタ 829">
          <a:extLst>
            <a:ext uri="{FF2B5EF4-FFF2-40B4-BE49-F238E27FC236}">
              <a16:creationId xmlns:a16="http://schemas.microsoft.com/office/drawing/2014/main" id="{EFE26207-7505-44A6-A72C-C11B3C279519}"/>
            </a:ext>
          </a:extLst>
        </xdr:cNvPr>
        <xdr:cNvCxnSpPr/>
      </xdr:nvCxnSpPr>
      <xdr:spPr>
        <a:xfrm>
          <a:off x="15481300" y="1797177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122555</xdr:rowOff>
    </xdr:from>
    <xdr:to>
      <xdr:col>76</xdr:col>
      <xdr:colOff>165100</xdr:colOff>
      <xdr:row>105</xdr:row>
      <xdr:rowOff>52705</xdr:rowOff>
    </xdr:to>
    <xdr:sp macro="" textlink="">
      <xdr:nvSpPr>
        <xdr:cNvPr id="831" name="楕円 830">
          <a:extLst>
            <a:ext uri="{FF2B5EF4-FFF2-40B4-BE49-F238E27FC236}">
              <a16:creationId xmlns:a16="http://schemas.microsoft.com/office/drawing/2014/main" id="{E14B0A21-D754-4153-BC63-0644ECD95E15}"/>
            </a:ext>
          </a:extLst>
        </xdr:cNvPr>
        <xdr:cNvSpPr/>
      </xdr:nvSpPr>
      <xdr:spPr>
        <a:xfrm>
          <a:off x="14541500" y="1795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140970</xdr:rowOff>
    </xdr:from>
    <xdr:to>
      <xdr:col>81</xdr:col>
      <xdr:colOff>50800</xdr:colOff>
      <xdr:row>105</xdr:row>
      <xdr:rowOff>1905</xdr:rowOff>
    </xdr:to>
    <xdr:cxnSp macro="">
      <xdr:nvCxnSpPr>
        <xdr:cNvPr id="832" name="直線コネクタ 831">
          <a:extLst>
            <a:ext uri="{FF2B5EF4-FFF2-40B4-BE49-F238E27FC236}">
              <a16:creationId xmlns:a16="http://schemas.microsoft.com/office/drawing/2014/main" id="{FA029A63-6CDE-4457-8A7D-1461C6F3B775}"/>
            </a:ext>
          </a:extLst>
        </xdr:cNvPr>
        <xdr:cNvCxnSpPr/>
      </xdr:nvCxnSpPr>
      <xdr:spPr>
        <a:xfrm flipV="1">
          <a:off x="14592300" y="1797177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78739</xdr:rowOff>
    </xdr:from>
    <xdr:to>
      <xdr:col>72</xdr:col>
      <xdr:colOff>38100</xdr:colOff>
      <xdr:row>105</xdr:row>
      <xdr:rowOff>8889</xdr:rowOff>
    </xdr:to>
    <xdr:sp macro="" textlink="">
      <xdr:nvSpPr>
        <xdr:cNvPr id="833" name="楕円 832">
          <a:extLst>
            <a:ext uri="{FF2B5EF4-FFF2-40B4-BE49-F238E27FC236}">
              <a16:creationId xmlns:a16="http://schemas.microsoft.com/office/drawing/2014/main" id="{0F1F461E-662D-4A60-ADA9-6A231E80FCEA}"/>
            </a:ext>
          </a:extLst>
        </xdr:cNvPr>
        <xdr:cNvSpPr/>
      </xdr:nvSpPr>
      <xdr:spPr>
        <a:xfrm>
          <a:off x="13652500" y="1790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129539</xdr:rowOff>
    </xdr:from>
    <xdr:to>
      <xdr:col>76</xdr:col>
      <xdr:colOff>114300</xdr:colOff>
      <xdr:row>105</xdr:row>
      <xdr:rowOff>1905</xdr:rowOff>
    </xdr:to>
    <xdr:cxnSp macro="">
      <xdr:nvCxnSpPr>
        <xdr:cNvPr id="834" name="直線コネクタ 833">
          <a:extLst>
            <a:ext uri="{FF2B5EF4-FFF2-40B4-BE49-F238E27FC236}">
              <a16:creationId xmlns:a16="http://schemas.microsoft.com/office/drawing/2014/main" id="{FD3615EE-6DA5-4ED8-80BB-4C53F7EDA3AB}"/>
            </a:ext>
          </a:extLst>
        </xdr:cNvPr>
        <xdr:cNvCxnSpPr/>
      </xdr:nvCxnSpPr>
      <xdr:spPr>
        <a:xfrm>
          <a:off x="13703300" y="17960339"/>
          <a:ext cx="889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12082</xdr:rowOff>
    </xdr:from>
    <xdr:ext cx="405111" cy="259045"/>
    <xdr:sp macro="" textlink="">
      <xdr:nvSpPr>
        <xdr:cNvPr id="835" name="n_1aveValue【公民館】&#10;有形固定資産減価償却率">
          <a:extLst>
            <a:ext uri="{FF2B5EF4-FFF2-40B4-BE49-F238E27FC236}">
              <a16:creationId xmlns:a16="http://schemas.microsoft.com/office/drawing/2014/main" id="{532D7A79-EEA1-4839-A25A-41778C897A3C}"/>
            </a:ext>
          </a:extLst>
        </xdr:cNvPr>
        <xdr:cNvSpPr txBox="1"/>
      </xdr:nvSpPr>
      <xdr:spPr>
        <a:xfrm>
          <a:off x="15266044" y="1767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116857</xdr:rowOff>
    </xdr:from>
    <xdr:ext cx="405111" cy="259045"/>
    <xdr:sp macro="" textlink="">
      <xdr:nvSpPr>
        <xdr:cNvPr id="836" name="n_2aveValue【公民館】&#10;有形固定資産減価償却率">
          <a:extLst>
            <a:ext uri="{FF2B5EF4-FFF2-40B4-BE49-F238E27FC236}">
              <a16:creationId xmlns:a16="http://schemas.microsoft.com/office/drawing/2014/main" id="{6C8BD8A4-230C-40A9-917B-3E5105FEF899}"/>
            </a:ext>
          </a:extLst>
        </xdr:cNvPr>
        <xdr:cNvSpPr txBox="1"/>
      </xdr:nvSpPr>
      <xdr:spPr>
        <a:xfrm>
          <a:off x="14389744" y="1760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82566</xdr:rowOff>
    </xdr:from>
    <xdr:ext cx="405111" cy="259045"/>
    <xdr:sp macro="" textlink="">
      <xdr:nvSpPr>
        <xdr:cNvPr id="837" name="n_3aveValue【公民館】&#10;有形固定資産減価償却率">
          <a:extLst>
            <a:ext uri="{FF2B5EF4-FFF2-40B4-BE49-F238E27FC236}">
              <a16:creationId xmlns:a16="http://schemas.microsoft.com/office/drawing/2014/main" id="{4B81FEE7-D54F-414B-988C-B09CE6E6B6C1}"/>
            </a:ext>
          </a:extLst>
        </xdr:cNvPr>
        <xdr:cNvSpPr txBox="1"/>
      </xdr:nvSpPr>
      <xdr:spPr>
        <a:xfrm>
          <a:off x="13500744" y="17570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73041</xdr:rowOff>
    </xdr:from>
    <xdr:ext cx="405111" cy="259045"/>
    <xdr:sp macro="" textlink="">
      <xdr:nvSpPr>
        <xdr:cNvPr id="838" name="n_4aveValue【公民館】&#10;有形固定資産減価償却率">
          <a:extLst>
            <a:ext uri="{FF2B5EF4-FFF2-40B4-BE49-F238E27FC236}">
              <a16:creationId xmlns:a16="http://schemas.microsoft.com/office/drawing/2014/main" id="{78655A72-F7CE-4F03-A873-1A901B7DD79A}"/>
            </a:ext>
          </a:extLst>
        </xdr:cNvPr>
        <xdr:cNvSpPr txBox="1"/>
      </xdr:nvSpPr>
      <xdr:spPr>
        <a:xfrm>
          <a:off x="12611744" y="17560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11447</xdr:rowOff>
    </xdr:from>
    <xdr:ext cx="405111" cy="259045"/>
    <xdr:sp macro="" textlink="">
      <xdr:nvSpPr>
        <xdr:cNvPr id="839" name="n_1mainValue【公民館】&#10;有形固定資産減価償却率">
          <a:extLst>
            <a:ext uri="{FF2B5EF4-FFF2-40B4-BE49-F238E27FC236}">
              <a16:creationId xmlns:a16="http://schemas.microsoft.com/office/drawing/2014/main" id="{85AED329-0174-4B9F-80B1-5E2ACB6F9D13}"/>
            </a:ext>
          </a:extLst>
        </xdr:cNvPr>
        <xdr:cNvSpPr txBox="1"/>
      </xdr:nvSpPr>
      <xdr:spPr>
        <a:xfrm>
          <a:off x="15266044" y="1801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43832</xdr:rowOff>
    </xdr:from>
    <xdr:ext cx="405111" cy="259045"/>
    <xdr:sp macro="" textlink="">
      <xdr:nvSpPr>
        <xdr:cNvPr id="840" name="n_2mainValue【公民館】&#10;有形固定資産減価償却率">
          <a:extLst>
            <a:ext uri="{FF2B5EF4-FFF2-40B4-BE49-F238E27FC236}">
              <a16:creationId xmlns:a16="http://schemas.microsoft.com/office/drawing/2014/main" id="{373E82C1-AEE5-4E12-8C11-C08C9C3F3EF0}"/>
            </a:ext>
          </a:extLst>
        </xdr:cNvPr>
        <xdr:cNvSpPr txBox="1"/>
      </xdr:nvSpPr>
      <xdr:spPr>
        <a:xfrm>
          <a:off x="14389744" y="1804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16</xdr:rowOff>
    </xdr:from>
    <xdr:ext cx="405111" cy="259045"/>
    <xdr:sp macro="" textlink="">
      <xdr:nvSpPr>
        <xdr:cNvPr id="841" name="n_3mainValue【公民館】&#10;有形固定資産減価償却率">
          <a:extLst>
            <a:ext uri="{FF2B5EF4-FFF2-40B4-BE49-F238E27FC236}">
              <a16:creationId xmlns:a16="http://schemas.microsoft.com/office/drawing/2014/main" id="{720D8185-0B1D-46FC-AAD5-88BBF8B5126C}"/>
            </a:ext>
          </a:extLst>
        </xdr:cNvPr>
        <xdr:cNvSpPr txBox="1"/>
      </xdr:nvSpPr>
      <xdr:spPr>
        <a:xfrm>
          <a:off x="13500744" y="18002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42" name="正方形/長方形 841">
          <a:extLst>
            <a:ext uri="{FF2B5EF4-FFF2-40B4-BE49-F238E27FC236}">
              <a16:creationId xmlns:a16="http://schemas.microsoft.com/office/drawing/2014/main" id="{AAAF47AE-142C-4F06-844A-ACAA3523061C}"/>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43" name="正方形/長方形 842">
          <a:extLst>
            <a:ext uri="{FF2B5EF4-FFF2-40B4-BE49-F238E27FC236}">
              <a16:creationId xmlns:a16="http://schemas.microsoft.com/office/drawing/2014/main" id="{DE041BBB-27FF-49D2-9F37-F9F91DE37B11}"/>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44" name="正方形/長方形 843">
          <a:extLst>
            <a:ext uri="{FF2B5EF4-FFF2-40B4-BE49-F238E27FC236}">
              <a16:creationId xmlns:a16="http://schemas.microsoft.com/office/drawing/2014/main" id="{7EE2CFE0-FF5A-4239-B4A2-DB9363667E37}"/>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45" name="正方形/長方形 844">
          <a:extLst>
            <a:ext uri="{FF2B5EF4-FFF2-40B4-BE49-F238E27FC236}">
              <a16:creationId xmlns:a16="http://schemas.microsoft.com/office/drawing/2014/main" id="{CDD63A32-00DA-4250-AEF6-F355A9E1255E}"/>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46" name="正方形/長方形 845">
          <a:extLst>
            <a:ext uri="{FF2B5EF4-FFF2-40B4-BE49-F238E27FC236}">
              <a16:creationId xmlns:a16="http://schemas.microsoft.com/office/drawing/2014/main" id="{78C868F3-B8E4-4D92-9303-BA97CFCC2EC8}"/>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47" name="正方形/長方形 846">
          <a:extLst>
            <a:ext uri="{FF2B5EF4-FFF2-40B4-BE49-F238E27FC236}">
              <a16:creationId xmlns:a16="http://schemas.microsoft.com/office/drawing/2014/main" id="{E9A2FB78-FF26-418F-A282-D27A438BF073}"/>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48" name="正方形/長方形 847">
          <a:extLst>
            <a:ext uri="{FF2B5EF4-FFF2-40B4-BE49-F238E27FC236}">
              <a16:creationId xmlns:a16="http://schemas.microsoft.com/office/drawing/2014/main" id="{69B108A8-4710-41D4-9F5D-E9DA1E77DC36}"/>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49" name="正方形/長方形 848">
          <a:extLst>
            <a:ext uri="{FF2B5EF4-FFF2-40B4-BE49-F238E27FC236}">
              <a16:creationId xmlns:a16="http://schemas.microsoft.com/office/drawing/2014/main" id="{6DCC3077-B7BB-4200-8EF2-5E40781A719D}"/>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50" name="テキスト ボックス 849">
          <a:extLst>
            <a:ext uri="{FF2B5EF4-FFF2-40B4-BE49-F238E27FC236}">
              <a16:creationId xmlns:a16="http://schemas.microsoft.com/office/drawing/2014/main" id="{41F69B3F-1563-40AA-A616-CE357048A72B}"/>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51" name="直線コネクタ 850">
          <a:extLst>
            <a:ext uri="{FF2B5EF4-FFF2-40B4-BE49-F238E27FC236}">
              <a16:creationId xmlns:a16="http://schemas.microsoft.com/office/drawing/2014/main" id="{216BC50D-4EF0-4C30-BEA0-E511768748BD}"/>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52" name="直線コネクタ 851">
          <a:extLst>
            <a:ext uri="{FF2B5EF4-FFF2-40B4-BE49-F238E27FC236}">
              <a16:creationId xmlns:a16="http://schemas.microsoft.com/office/drawing/2014/main" id="{1C5ABE40-36D9-465C-B2B4-E98461963E17}"/>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53" name="テキスト ボックス 852">
          <a:extLst>
            <a:ext uri="{FF2B5EF4-FFF2-40B4-BE49-F238E27FC236}">
              <a16:creationId xmlns:a16="http://schemas.microsoft.com/office/drawing/2014/main" id="{232880C0-E9E9-431A-AFE2-CB4731CC2473}"/>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54" name="直線コネクタ 853">
          <a:extLst>
            <a:ext uri="{FF2B5EF4-FFF2-40B4-BE49-F238E27FC236}">
              <a16:creationId xmlns:a16="http://schemas.microsoft.com/office/drawing/2014/main" id="{5FD66D9D-201A-4DD2-97CB-A8325869902B}"/>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55" name="テキスト ボックス 854">
          <a:extLst>
            <a:ext uri="{FF2B5EF4-FFF2-40B4-BE49-F238E27FC236}">
              <a16:creationId xmlns:a16="http://schemas.microsoft.com/office/drawing/2014/main" id="{3F55A377-EEB8-4A45-89FE-413D0879DAD7}"/>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56" name="直線コネクタ 855">
          <a:extLst>
            <a:ext uri="{FF2B5EF4-FFF2-40B4-BE49-F238E27FC236}">
              <a16:creationId xmlns:a16="http://schemas.microsoft.com/office/drawing/2014/main" id="{C75B8609-D4A3-4F51-8DC5-3C26EE02A82E}"/>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57" name="テキスト ボックス 856">
          <a:extLst>
            <a:ext uri="{FF2B5EF4-FFF2-40B4-BE49-F238E27FC236}">
              <a16:creationId xmlns:a16="http://schemas.microsoft.com/office/drawing/2014/main" id="{7EF6D90D-A9B4-4439-93C1-84A669A6604E}"/>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58" name="直線コネクタ 857">
          <a:extLst>
            <a:ext uri="{FF2B5EF4-FFF2-40B4-BE49-F238E27FC236}">
              <a16:creationId xmlns:a16="http://schemas.microsoft.com/office/drawing/2014/main" id="{A22EE807-2D71-4F49-B36E-A3182A00E30D}"/>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59" name="テキスト ボックス 858">
          <a:extLst>
            <a:ext uri="{FF2B5EF4-FFF2-40B4-BE49-F238E27FC236}">
              <a16:creationId xmlns:a16="http://schemas.microsoft.com/office/drawing/2014/main" id="{878D64DF-16CB-4B57-921D-CDAE04179054}"/>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60" name="直線コネクタ 859">
          <a:extLst>
            <a:ext uri="{FF2B5EF4-FFF2-40B4-BE49-F238E27FC236}">
              <a16:creationId xmlns:a16="http://schemas.microsoft.com/office/drawing/2014/main" id="{7E598378-94FD-480F-9B48-2E4D7BF175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61" name="テキスト ボックス 860">
          <a:extLst>
            <a:ext uri="{FF2B5EF4-FFF2-40B4-BE49-F238E27FC236}">
              <a16:creationId xmlns:a16="http://schemas.microsoft.com/office/drawing/2014/main" id="{89FC3B59-560B-4CEA-AE0F-DA41801B590C}"/>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62" name="直線コネクタ 861">
          <a:extLst>
            <a:ext uri="{FF2B5EF4-FFF2-40B4-BE49-F238E27FC236}">
              <a16:creationId xmlns:a16="http://schemas.microsoft.com/office/drawing/2014/main" id="{9C2789B3-35A8-4FE4-B797-654B15B79289}"/>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63" name="テキスト ボックス 862">
          <a:extLst>
            <a:ext uri="{FF2B5EF4-FFF2-40B4-BE49-F238E27FC236}">
              <a16:creationId xmlns:a16="http://schemas.microsoft.com/office/drawing/2014/main" id="{ADD8B5AB-89BB-4E75-B603-04F77CE6CD6B}"/>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64" name="直線コネクタ 863">
          <a:extLst>
            <a:ext uri="{FF2B5EF4-FFF2-40B4-BE49-F238E27FC236}">
              <a16:creationId xmlns:a16="http://schemas.microsoft.com/office/drawing/2014/main" id="{5EF9EE7D-1C59-4140-97B8-0EAA306F3DB4}"/>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65" name="テキスト ボックス 864">
          <a:extLst>
            <a:ext uri="{FF2B5EF4-FFF2-40B4-BE49-F238E27FC236}">
              <a16:creationId xmlns:a16="http://schemas.microsoft.com/office/drawing/2014/main" id="{EC2EE878-4E3E-45E3-89E4-1D7187078A96}"/>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66" name="【公民館】&#10;一人当たり面積グラフ枠">
          <a:extLst>
            <a:ext uri="{FF2B5EF4-FFF2-40B4-BE49-F238E27FC236}">
              <a16:creationId xmlns:a16="http://schemas.microsoft.com/office/drawing/2014/main" id="{495BBBF3-1CA3-4582-8490-169D604AD8DC}"/>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59871</xdr:rowOff>
    </xdr:from>
    <xdr:to>
      <xdr:col>116</xdr:col>
      <xdr:colOff>62864</xdr:colOff>
      <xdr:row>109</xdr:row>
      <xdr:rowOff>19050</xdr:rowOff>
    </xdr:to>
    <xdr:cxnSp macro="">
      <xdr:nvCxnSpPr>
        <xdr:cNvPr id="867" name="直線コネクタ 866">
          <a:extLst>
            <a:ext uri="{FF2B5EF4-FFF2-40B4-BE49-F238E27FC236}">
              <a16:creationId xmlns:a16="http://schemas.microsoft.com/office/drawing/2014/main" id="{9B1A31DC-BFDF-48C3-BA42-A0ED48D36A79}"/>
            </a:ext>
          </a:extLst>
        </xdr:cNvPr>
        <xdr:cNvCxnSpPr/>
      </xdr:nvCxnSpPr>
      <xdr:spPr>
        <a:xfrm flipV="1">
          <a:off x="22160864" y="17204871"/>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22877</xdr:rowOff>
    </xdr:from>
    <xdr:ext cx="469744" cy="259045"/>
    <xdr:sp macro="" textlink="">
      <xdr:nvSpPr>
        <xdr:cNvPr id="868" name="【公民館】&#10;一人当たり面積最小値テキスト">
          <a:extLst>
            <a:ext uri="{FF2B5EF4-FFF2-40B4-BE49-F238E27FC236}">
              <a16:creationId xmlns:a16="http://schemas.microsoft.com/office/drawing/2014/main" id="{4548CC39-24AB-419F-A9B2-4E01089A7381}"/>
            </a:ext>
          </a:extLst>
        </xdr:cNvPr>
        <xdr:cNvSpPr txBox="1"/>
      </xdr:nvSpPr>
      <xdr:spPr>
        <a:xfrm>
          <a:off x="22199600" y="1871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19050</xdr:rowOff>
    </xdr:from>
    <xdr:to>
      <xdr:col>116</xdr:col>
      <xdr:colOff>152400</xdr:colOff>
      <xdr:row>109</xdr:row>
      <xdr:rowOff>19050</xdr:rowOff>
    </xdr:to>
    <xdr:cxnSp macro="">
      <xdr:nvCxnSpPr>
        <xdr:cNvPr id="869" name="直線コネクタ 868">
          <a:extLst>
            <a:ext uri="{FF2B5EF4-FFF2-40B4-BE49-F238E27FC236}">
              <a16:creationId xmlns:a16="http://schemas.microsoft.com/office/drawing/2014/main" id="{D5F3D7C8-7D67-48C8-B714-A0D6F8350DA2}"/>
            </a:ext>
          </a:extLst>
        </xdr:cNvPr>
        <xdr:cNvCxnSpPr/>
      </xdr:nvCxnSpPr>
      <xdr:spPr>
        <a:xfrm>
          <a:off x="22072600" y="1870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6548</xdr:rowOff>
    </xdr:from>
    <xdr:ext cx="469744" cy="259045"/>
    <xdr:sp macro="" textlink="">
      <xdr:nvSpPr>
        <xdr:cNvPr id="870" name="【公民館】&#10;一人当たり面積最大値テキスト">
          <a:extLst>
            <a:ext uri="{FF2B5EF4-FFF2-40B4-BE49-F238E27FC236}">
              <a16:creationId xmlns:a16="http://schemas.microsoft.com/office/drawing/2014/main" id="{ED3E0EA8-3273-4B09-A299-518AAA6D652A}"/>
            </a:ext>
          </a:extLst>
        </xdr:cNvPr>
        <xdr:cNvSpPr txBox="1"/>
      </xdr:nvSpPr>
      <xdr:spPr>
        <a:xfrm>
          <a:off x="22199600" y="16980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59871</xdr:rowOff>
    </xdr:from>
    <xdr:to>
      <xdr:col>116</xdr:col>
      <xdr:colOff>152400</xdr:colOff>
      <xdr:row>100</xdr:row>
      <xdr:rowOff>59871</xdr:rowOff>
    </xdr:to>
    <xdr:cxnSp macro="">
      <xdr:nvCxnSpPr>
        <xdr:cNvPr id="871" name="直線コネクタ 870">
          <a:extLst>
            <a:ext uri="{FF2B5EF4-FFF2-40B4-BE49-F238E27FC236}">
              <a16:creationId xmlns:a16="http://schemas.microsoft.com/office/drawing/2014/main" id="{A548DC14-C610-4BA8-A999-6854B617D4FE}"/>
            </a:ext>
          </a:extLst>
        </xdr:cNvPr>
        <xdr:cNvCxnSpPr/>
      </xdr:nvCxnSpPr>
      <xdr:spPr>
        <a:xfrm>
          <a:off x="22072600" y="17204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11991</xdr:rowOff>
    </xdr:from>
    <xdr:ext cx="469744" cy="259045"/>
    <xdr:sp macro="" textlink="">
      <xdr:nvSpPr>
        <xdr:cNvPr id="872" name="【公民館】&#10;一人当たり面積平均値テキスト">
          <a:extLst>
            <a:ext uri="{FF2B5EF4-FFF2-40B4-BE49-F238E27FC236}">
              <a16:creationId xmlns:a16="http://schemas.microsoft.com/office/drawing/2014/main" id="{07B10DD9-8AFE-4E4B-9217-A7F6973329D4}"/>
            </a:ext>
          </a:extLst>
        </xdr:cNvPr>
        <xdr:cNvSpPr txBox="1"/>
      </xdr:nvSpPr>
      <xdr:spPr>
        <a:xfrm>
          <a:off x="22199600" y="180142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33564</xdr:rowOff>
    </xdr:from>
    <xdr:to>
      <xdr:col>116</xdr:col>
      <xdr:colOff>114300</xdr:colOff>
      <xdr:row>105</xdr:row>
      <xdr:rowOff>135164</xdr:rowOff>
    </xdr:to>
    <xdr:sp macro="" textlink="">
      <xdr:nvSpPr>
        <xdr:cNvPr id="873" name="フローチャート: 判断 872">
          <a:extLst>
            <a:ext uri="{FF2B5EF4-FFF2-40B4-BE49-F238E27FC236}">
              <a16:creationId xmlns:a16="http://schemas.microsoft.com/office/drawing/2014/main" id="{5CC2FC18-3BBE-4AED-9B12-884111CF8752}"/>
            </a:ext>
          </a:extLst>
        </xdr:cNvPr>
        <xdr:cNvSpPr/>
      </xdr:nvSpPr>
      <xdr:spPr>
        <a:xfrm>
          <a:off x="22110700" y="1803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98879</xdr:rowOff>
    </xdr:from>
    <xdr:to>
      <xdr:col>112</xdr:col>
      <xdr:colOff>38100</xdr:colOff>
      <xdr:row>106</xdr:row>
      <xdr:rowOff>29029</xdr:rowOff>
    </xdr:to>
    <xdr:sp macro="" textlink="">
      <xdr:nvSpPr>
        <xdr:cNvPr id="874" name="フローチャート: 判断 873">
          <a:extLst>
            <a:ext uri="{FF2B5EF4-FFF2-40B4-BE49-F238E27FC236}">
              <a16:creationId xmlns:a16="http://schemas.microsoft.com/office/drawing/2014/main" id="{FE1B6241-D8D1-4C97-8BAC-2485772F5BBE}"/>
            </a:ext>
          </a:extLst>
        </xdr:cNvPr>
        <xdr:cNvSpPr/>
      </xdr:nvSpPr>
      <xdr:spPr>
        <a:xfrm>
          <a:off x="21272500" y="1810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66221</xdr:rowOff>
    </xdr:from>
    <xdr:to>
      <xdr:col>107</xdr:col>
      <xdr:colOff>101600</xdr:colOff>
      <xdr:row>105</xdr:row>
      <xdr:rowOff>167821</xdr:rowOff>
    </xdr:to>
    <xdr:sp macro="" textlink="">
      <xdr:nvSpPr>
        <xdr:cNvPr id="875" name="フローチャート: 判断 874">
          <a:extLst>
            <a:ext uri="{FF2B5EF4-FFF2-40B4-BE49-F238E27FC236}">
              <a16:creationId xmlns:a16="http://schemas.microsoft.com/office/drawing/2014/main" id="{C09F0507-257A-4A91-8680-A4FB5E77E97F}"/>
            </a:ext>
          </a:extLst>
        </xdr:cNvPr>
        <xdr:cNvSpPr/>
      </xdr:nvSpPr>
      <xdr:spPr>
        <a:xfrm>
          <a:off x="20383500" y="1806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82550</xdr:rowOff>
    </xdr:from>
    <xdr:to>
      <xdr:col>102</xdr:col>
      <xdr:colOff>165100</xdr:colOff>
      <xdr:row>106</xdr:row>
      <xdr:rowOff>12700</xdr:rowOff>
    </xdr:to>
    <xdr:sp macro="" textlink="">
      <xdr:nvSpPr>
        <xdr:cNvPr id="876" name="フローチャート: 判断 875">
          <a:extLst>
            <a:ext uri="{FF2B5EF4-FFF2-40B4-BE49-F238E27FC236}">
              <a16:creationId xmlns:a16="http://schemas.microsoft.com/office/drawing/2014/main" id="{DE7DB178-197A-400C-B9F8-D25F3CA60E76}"/>
            </a:ext>
          </a:extLst>
        </xdr:cNvPr>
        <xdr:cNvSpPr/>
      </xdr:nvSpPr>
      <xdr:spPr>
        <a:xfrm>
          <a:off x="19494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74386</xdr:rowOff>
    </xdr:from>
    <xdr:to>
      <xdr:col>98</xdr:col>
      <xdr:colOff>38100</xdr:colOff>
      <xdr:row>107</xdr:row>
      <xdr:rowOff>4536</xdr:rowOff>
    </xdr:to>
    <xdr:sp macro="" textlink="">
      <xdr:nvSpPr>
        <xdr:cNvPr id="877" name="フローチャート: 判断 876">
          <a:extLst>
            <a:ext uri="{FF2B5EF4-FFF2-40B4-BE49-F238E27FC236}">
              <a16:creationId xmlns:a16="http://schemas.microsoft.com/office/drawing/2014/main" id="{F1FAAEB4-AC66-4D54-A191-936CAE8D3B1C}"/>
            </a:ext>
          </a:extLst>
        </xdr:cNvPr>
        <xdr:cNvSpPr/>
      </xdr:nvSpPr>
      <xdr:spPr>
        <a:xfrm>
          <a:off x="18605500" y="1824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78" name="テキスト ボックス 877">
          <a:extLst>
            <a:ext uri="{FF2B5EF4-FFF2-40B4-BE49-F238E27FC236}">
              <a16:creationId xmlns:a16="http://schemas.microsoft.com/office/drawing/2014/main" id="{B66256FE-F9B5-4020-A318-177B2D82E75A}"/>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79" name="テキスト ボックス 878">
          <a:extLst>
            <a:ext uri="{FF2B5EF4-FFF2-40B4-BE49-F238E27FC236}">
              <a16:creationId xmlns:a16="http://schemas.microsoft.com/office/drawing/2014/main" id="{A0C5AB40-CB5A-42E5-936A-96139C83F51B}"/>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80" name="テキスト ボックス 879">
          <a:extLst>
            <a:ext uri="{FF2B5EF4-FFF2-40B4-BE49-F238E27FC236}">
              <a16:creationId xmlns:a16="http://schemas.microsoft.com/office/drawing/2014/main" id="{20300D52-C2BD-4CA7-AD94-A3616D5EB6C2}"/>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81" name="テキスト ボックス 880">
          <a:extLst>
            <a:ext uri="{FF2B5EF4-FFF2-40B4-BE49-F238E27FC236}">
              <a16:creationId xmlns:a16="http://schemas.microsoft.com/office/drawing/2014/main" id="{1787EE02-F483-49FB-911F-D36517C2DEE7}"/>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82" name="テキスト ボックス 881">
          <a:extLst>
            <a:ext uri="{FF2B5EF4-FFF2-40B4-BE49-F238E27FC236}">
              <a16:creationId xmlns:a16="http://schemas.microsoft.com/office/drawing/2014/main" id="{80B268F1-5ABE-412A-A3EF-41AEC5D152BA}"/>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90714</xdr:rowOff>
    </xdr:from>
    <xdr:to>
      <xdr:col>116</xdr:col>
      <xdr:colOff>114300</xdr:colOff>
      <xdr:row>103</xdr:row>
      <xdr:rowOff>20864</xdr:rowOff>
    </xdr:to>
    <xdr:sp macro="" textlink="">
      <xdr:nvSpPr>
        <xdr:cNvPr id="883" name="楕円 882">
          <a:extLst>
            <a:ext uri="{FF2B5EF4-FFF2-40B4-BE49-F238E27FC236}">
              <a16:creationId xmlns:a16="http://schemas.microsoft.com/office/drawing/2014/main" id="{547F3691-7C2E-4ED7-B35C-4186E6E2D8CD}"/>
            </a:ext>
          </a:extLst>
        </xdr:cNvPr>
        <xdr:cNvSpPr/>
      </xdr:nvSpPr>
      <xdr:spPr>
        <a:xfrm>
          <a:off x="22110700" y="1757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113591</xdr:rowOff>
    </xdr:from>
    <xdr:ext cx="469744" cy="259045"/>
    <xdr:sp macro="" textlink="">
      <xdr:nvSpPr>
        <xdr:cNvPr id="884" name="【公民館】&#10;一人当たり面積該当値テキスト">
          <a:extLst>
            <a:ext uri="{FF2B5EF4-FFF2-40B4-BE49-F238E27FC236}">
              <a16:creationId xmlns:a16="http://schemas.microsoft.com/office/drawing/2014/main" id="{067F6AD0-1B44-4A08-815B-BE3719CB4462}"/>
            </a:ext>
          </a:extLst>
        </xdr:cNvPr>
        <xdr:cNvSpPr txBox="1"/>
      </xdr:nvSpPr>
      <xdr:spPr>
        <a:xfrm>
          <a:off x="22199600" y="1743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90714</xdr:rowOff>
    </xdr:from>
    <xdr:to>
      <xdr:col>112</xdr:col>
      <xdr:colOff>38100</xdr:colOff>
      <xdr:row>103</xdr:row>
      <xdr:rowOff>20864</xdr:rowOff>
    </xdr:to>
    <xdr:sp macro="" textlink="">
      <xdr:nvSpPr>
        <xdr:cNvPr id="885" name="楕円 884">
          <a:extLst>
            <a:ext uri="{FF2B5EF4-FFF2-40B4-BE49-F238E27FC236}">
              <a16:creationId xmlns:a16="http://schemas.microsoft.com/office/drawing/2014/main" id="{CDD6BFB6-3010-4C52-84B4-90A478623572}"/>
            </a:ext>
          </a:extLst>
        </xdr:cNvPr>
        <xdr:cNvSpPr/>
      </xdr:nvSpPr>
      <xdr:spPr>
        <a:xfrm>
          <a:off x="21272500" y="1757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141514</xdr:rowOff>
    </xdr:from>
    <xdr:to>
      <xdr:col>116</xdr:col>
      <xdr:colOff>63500</xdr:colOff>
      <xdr:row>102</xdr:row>
      <xdr:rowOff>141514</xdr:rowOff>
    </xdr:to>
    <xdr:cxnSp macro="">
      <xdr:nvCxnSpPr>
        <xdr:cNvPr id="886" name="直線コネクタ 885">
          <a:extLst>
            <a:ext uri="{FF2B5EF4-FFF2-40B4-BE49-F238E27FC236}">
              <a16:creationId xmlns:a16="http://schemas.microsoft.com/office/drawing/2014/main" id="{5F2BB554-8A83-4F78-A562-EEDC1CFB4DAF}"/>
            </a:ext>
          </a:extLst>
        </xdr:cNvPr>
        <xdr:cNvCxnSpPr/>
      </xdr:nvCxnSpPr>
      <xdr:spPr>
        <a:xfrm>
          <a:off x="21323300" y="176294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102</xdr:row>
      <xdr:rowOff>90714</xdr:rowOff>
    </xdr:from>
    <xdr:to>
      <xdr:col>107</xdr:col>
      <xdr:colOff>101600</xdr:colOff>
      <xdr:row>103</xdr:row>
      <xdr:rowOff>20864</xdr:rowOff>
    </xdr:to>
    <xdr:sp macro="" textlink="">
      <xdr:nvSpPr>
        <xdr:cNvPr id="887" name="楕円 886">
          <a:extLst>
            <a:ext uri="{FF2B5EF4-FFF2-40B4-BE49-F238E27FC236}">
              <a16:creationId xmlns:a16="http://schemas.microsoft.com/office/drawing/2014/main" id="{682BF40A-1D8A-46C7-B0F9-BF3508160B88}"/>
            </a:ext>
          </a:extLst>
        </xdr:cNvPr>
        <xdr:cNvSpPr/>
      </xdr:nvSpPr>
      <xdr:spPr>
        <a:xfrm>
          <a:off x="20383500" y="1757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141514</xdr:rowOff>
    </xdr:from>
    <xdr:to>
      <xdr:col>111</xdr:col>
      <xdr:colOff>177800</xdr:colOff>
      <xdr:row>102</xdr:row>
      <xdr:rowOff>141514</xdr:rowOff>
    </xdr:to>
    <xdr:cxnSp macro="">
      <xdr:nvCxnSpPr>
        <xdr:cNvPr id="888" name="直線コネクタ 887">
          <a:extLst>
            <a:ext uri="{FF2B5EF4-FFF2-40B4-BE49-F238E27FC236}">
              <a16:creationId xmlns:a16="http://schemas.microsoft.com/office/drawing/2014/main" id="{A0AA2664-81A8-4509-AD12-53065C0AC109}"/>
            </a:ext>
          </a:extLst>
        </xdr:cNvPr>
        <xdr:cNvCxnSpPr/>
      </xdr:nvCxnSpPr>
      <xdr:spPr>
        <a:xfrm>
          <a:off x="20434300" y="176294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102</xdr:row>
      <xdr:rowOff>90714</xdr:rowOff>
    </xdr:from>
    <xdr:to>
      <xdr:col>102</xdr:col>
      <xdr:colOff>165100</xdr:colOff>
      <xdr:row>103</xdr:row>
      <xdr:rowOff>20864</xdr:rowOff>
    </xdr:to>
    <xdr:sp macro="" textlink="">
      <xdr:nvSpPr>
        <xdr:cNvPr id="889" name="楕円 888">
          <a:extLst>
            <a:ext uri="{FF2B5EF4-FFF2-40B4-BE49-F238E27FC236}">
              <a16:creationId xmlns:a16="http://schemas.microsoft.com/office/drawing/2014/main" id="{D9457425-7D88-41A0-B322-B02EE1C082D8}"/>
            </a:ext>
          </a:extLst>
        </xdr:cNvPr>
        <xdr:cNvSpPr/>
      </xdr:nvSpPr>
      <xdr:spPr>
        <a:xfrm>
          <a:off x="19494500" y="1757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102</xdr:row>
      <xdr:rowOff>141514</xdr:rowOff>
    </xdr:from>
    <xdr:to>
      <xdr:col>107</xdr:col>
      <xdr:colOff>50800</xdr:colOff>
      <xdr:row>102</xdr:row>
      <xdr:rowOff>141514</xdr:rowOff>
    </xdr:to>
    <xdr:cxnSp macro="">
      <xdr:nvCxnSpPr>
        <xdr:cNvPr id="890" name="直線コネクタ 889">
          <a:extLst>
            <a:ext uri="{FF2B5EF4-FFF2-40B4-BE49-F238E27FC236}">
              <a16:creationId xmlns:a16="http://schemas.microsoft.com/office/drawing/2014/main" id="{348548BD-0E7C-444E-918E-8926459CFDF4}"/>
            </a:ext>
          </a:extLst>
        </xdr:cNvPr>
        <xdr:cNvCxnSpPr/>
      </xdr:nvCxnSpPr>
      <xdr:spPr>
        <a:xfrm>
          <a:off x="19545300" y="176294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20156</xdr:rowOff>
    </xdr:from>
    <xdr:ext cx="469744" cy="259045"/>
    <xdr:sp macro="" textlink="">
      <xdr:nvSpPr>
        <xdr:cNvPr id="891" name="n_1aveValue【公民館】&#10;一人当たり面積">
          <a:extLst>
            <a:ext uri="{FF2B5EF4-FFF2-40B4-BE49-F238E27FC236}">
              <a16:creationId xmlns:a16="http://schemas.microsoft.com/office/drawing/2014/main" id="{122243AB-B40D-4518-8916-080CE0C6770E}"/>
            </a:ext>
          </a:extLst>
        </xdr:cNvPr>
        <xdr:cNvSpPr txBox="1"/>
      </xdr:nvSpPr>
      <xdr:spPr>
        <a:xfrm>
          <a:off x="21075727" y="18193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158948</xdr:rowOff>
    </xdr:from>
    <xdr:ext cx="469744" cy="259045"/>
    <xdr:sp macro="" textlink="">
      <xdr:nvSpPr>
        <xdr:cNvPr id="892" name="n_2aveValue【公民館】&#10;一人当たり面積">
          <a:extLst>
            <a:ext uri="{FF2B5EF4-FFF2-40B4-BE49-F238E27FC236}">
              <a16:creationId xmlns:a16="http://schemas.microsoft.com/office/drawing/2014/main" id="{30969658-8CF0-4CA7-A857-C2D702F54403}"/>
            </a:ext>
          </a:extLst>
        </xdr:cNvPr>
        <xdr:cNvSpPr txBox="1"/>
      </xdr:nvSpPr>
      <xdr:spPr>
        <a:xfrm>
          <a:off x="20199427" y="18161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3827</xdr:rowOff>
    </xdr:from>
    <xdr:ext cx="469744" cy="259045"/>
    <xdr:sp macro="" textlink="">
      <xdr:nvSpPr>
        <xdr:cNvPr id="893" name="n_3aveValue【公民館】&#10;一人当たり面積">
          <a:extLst>
            <a:ext uri="{FF2B5EF4-FFF2-40B4-BE49-F238E27FC236}">
              <a16:creationId xmlns:a16="http://schemas.microsoft.com/office/drawing/2014/main" id="{BF053047-2CF0-4C07-A326-32462539512E}"/>
            </a:ext>
          </a:extLst>
        </xdr:cNvPr>
        <xdr:cNvSpPr txBox="1"/>
      </xdr:nvSpPr>
      <xdr:spPr>
        <a:xfrm>
          <a:off x="19310427" y="181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21063</xdr:rowOff>
    </xdr:from>
    <xdr:ext cx="469744" cy="259045"/>
    <xdr:sp macro="" textlink="">
      <xdr:nvSpPr>
        <xdr:cNvPr id="894" name="n_4aveValue【公民館】&#10;一人当たり面積">
          <a:extLst>
            <a:ext uri="{FF2B5EF4-FFF2-40B4-BE49-F238E27FC236}">
              <a16:creationId xmlns:a16="http://schemas.microsoft.com/office/drawing/2014/main" id="{5FA722B6-736C-4785-994E-76D53AE3B9B9}"/>
            </a:ext>
          </a:extLst>
        </xdr:cNvPr>
        <xdr:cNvSpPr txBox="1"/>
      </xdr:nvSpPr>
      <xdr:spPr>
        <a:xfrm>
          <a:off x="18421427" y="18023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37391</xdr:rowOff>
    </xdr:from>
    <xdr:ext cx="469744" cy="259045"/>
    <xdr:sp macro="" textlink="">
      <xdr:nvSpPr>
        <xdr:cNvPr id="895" name="n_1mainValue【公民館】&#10;一人当たり面積">
          <a:extLst>
            <a:ext uri="{FF2B5EF4-FFF2-40B4-BE49-F238E27FC236}">
              <a16:creationId xmlns:a16="http://schemas.microsoft.com/office/drawing/2014/main" id="{796E6E82-EC8B-4D2F-A723-457DFEB39DE8}"/>
            </a:ext>
          </a:extLst>
        </xdr:cNvPr>
        <xdr:cNvSpPr txBox="1"/>
      </xdr:nvSpPr>
      <xdr:spPr>
        <a:xfrm>
          <a:off x="21075727" y="17353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37391</xdr:rowOff>
    </xdr:from>
    <xdr:ext cx="469744" cy="259045"/>
    <xdr:sp macro="" textlink="">
      <xdr:nvSpPr>
        <xdr:cNvPr id="896" name="n_2mainValue【公民館】&#10;一人当たり面積">
          <a:extLst>
            <a:ext uri="{FF2B5EF4-FFF2-40B4-BE49-F238E27FC236}">
              <a16:creationId xmlns:a16="http://schemas.microsoft.com/office/drawing/2014/main" id="{10C67F96-F069-4BFD-ADC2-55B9D90937E8}"/>
            </a:ext>
          </a:extLst>
        </xdr:cNvPr>
        <xdr:cNvSpPr txBox="1"/>
      </xdr:nvSpPr>
      <xdr:spPr>
        <a:xfrm>
          <a:off x="20199427" y="17353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101</xdr:row>
      <xdr:rowOff>37391</xdr:rowOff>
    </xdr:from>
    <xdr:ext cx="469744" cy="259045"/>
    <xdr:sp macro="" textlink="">
      <xdr:nvSpPr>
        <xdr:cNvPr id="897" name="n_3mainValue【公民館】&#10;一人当たり面積">
          <a:extLst>
            <a:ext uri="{FF2B5EF4-FFF2-40B4-BE49-F238E27FC236}">
              <a16:creationId xmlns:a16="http://schemas.microsoft.com/office/drawing/2014/main" id="{C6C22BEA-47E3-4096-B256-CF27960C9F93}"/>
            </a:ext>
          </a:extLst>
        </xdr:cNvPr>
        <xdr:cNvSpPr txBox="1"/>
      </xdr:nvSpPr>
      <xdr:spPr>
        <a:xfrm>
          <a:off x="19310427" y="17353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98" name="正方形/長方形 897">
          <a:extLst>
            <a:ext uri="{FF2B5EF4-FFF2-40B4-BE49-F238E27FC236}">
              <a16:creationId xmlns:a16="http://schemas.microsoft.com/office/drawing/2014/main" id="{56E5C76D-CD58-4327-814B-4375AD0FA91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99" name="正方形/長方形 898">
          <a:extLst>
            <a:ext uri="{FF2B5EF4-FFF2-40B4-BE49-F238E27FC236}">
              <a16:creationId xmlns:a16="http://schemas.microsoft.com/office/drawing/2014/main" id="{D471254C-CE76-4414-9A3F-8CD1BB31C718}"/>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00" name="テキスト ボックス 899">
          <a:extLst>
            <a:ext uri="{FF2B5EF4-FFF2-40B4-BE49-F238E27FC236}">
              <a16:creationId xmlns:a16="http://schemas.microsoft.com/office/drawing/2014/main" id="{9EA9747F-F352-4CDF-BA96-5F5F78258D91}"/>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mn-ea"/>
              <a:ea typeface="+mn-ea"/>
            </a:rPr>
            <a:t>　ほとんどの類型において、有形固定資産減価償却率は類似団体を上回っており、特に港湾・漁港、児童館、認定こども園・幼稚園・保育所、公営住宅は高い水準にある。</a:t>
          </a:r>
        </a:p>
        <a:p>
          <a:r>
            <a:rPr kumimoji="1" lang="ja-JP" altLang="en-US" sz="1300">
              <a:latin typeface="+mn-ea"/>
              <a:ea typeface="+mn-ea"/>
            </a:rPr>
            <a:t>　公営住宅については、建設から相当年数が経過し老朽化が著しい建物が多いことから、既存ストックの長寿命化を図るため公営住宅等長寿命化計画に基づき、計画的な改修・改善を進めている。</a:t>
          </a:r>
        </a:p>
        <a:p>
          <a:r>
            <a:rPr kumimoji="1" lang="ja-JP" altLang="en-US" sz="1300">
              <a:latin typeface="+mn-ea"/>
              <a:ea typeface="+mn-ea"/>
            </a:rPr>
            <a:t>　児童館については、市立で５館あり、耐震性は確保されているが、築３０～４０年を経過している施設も多く、老朽化が進んでいる。配置が地域的に偏っていることや利用状況の実態に鑑み、青少年を含む子どもの居場所づくり事業への転換を図り、施設の在り方について検討していく。</a:t>
          </a:r>
          <a:endParaRPr kumimoji="1" lang="en-US" altLang="ja-JP" sz="1300">
            <a:latin typeface="+mn-ea"/>
            <a:ea typeface="+mn-ea"/>
          </a:endParaRPr>
        </a:p>
        <a:p>
          <a:r>
            <a:rPr kumimoji="1" lang="ja-JP" altLang="en-US" sz="1300">
              <a:latin typeface="+mn-ea"/>
              <a:ea typeface="+mn-ea"/>
            </a:rPr>
            <a:t>　また、保育受入枠の拡大や園児数の減少への対応のため、保育所と幼稚園の一体化による幼保連携型認定こども園に整備することで施設の最適配置を図るとともに、老朽化した保育所を廃止した幼稚園に移転するなど施設の最適化を図っ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B1488331-369A-4FEA-9746-37E12C2CD85B}"/>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39E6B683-6601-46DC-ACEA-D7164609F0E3}"/>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7D103240-7F63-4C5E-B013-FA604FDC6D2E}"/>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91C7F8A-C237-4308-9AA3-E5CD09E8D7A7}"/>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B2D30285-66D2-4D7C-88EA-79AFEAC1F406}"/>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440839AC-40D7-4311-B199-32F4DFD69947}"/>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7433D8E1-00DC-4203-84AA-4F6DD603D261}"/>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BE672058-5955-4BDC-BF2D-09C013B4346E}"/>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6B580A98-E915-404D-B5E1-31EC60741C7D}"/>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A62D6C9-BF77-4333-AC6E-9C3FDE562F4C}"/>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278,105
268,871
711.19
114,552,477
113,908,412
234,127
66,951,388
112,711,477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2098F1F2-FED4-43FB-8C88-AC919E1EBF2B}"/>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14A4819E-0749-4AF1-9351-9EBBE094D2BA}"/>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34CA75DD-1222-4FD6-A667-69A99E277BC3}"/>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49.8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670D5930-0787-4EC1-AA6D-1C7C03AD918F}"/>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CD057599-8B10-493F-9DC0-73FF3EEA0258}"/>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56087488-5A2F-42E3-9CEE-96E8C3D02CED}"/>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714BEBA9-16BB-4714-9C9F-2C0285138AA8}"/>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32617FB4-17BA-468C-8E24-4B59B70DD924}"/>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6519A2CE-4E16-485B-88F6-78B61E722F2A}"/>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E8A8D61C-3EEF-44FC-96F7-93C2552B2C82}"/>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A7C5F28F-2A3B-4AD1-9CB5-840C5DF60513}"/>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B034DFDA-BB49-4E43-9A4A-BD0036AFC3FB}"/>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BCACD41C-71D0-4530-BBDD-0A49C6ACE328}"/>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C760DF-3131-4A9B-A343-319AD94CE59C}"/>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693F396C-8AE4-4E0E-8A0F-BEE37FDB9BA3}"/>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DE3DF3BE-61EE-4B99-9342-CC057B5ED444}"/>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6E2F6611-CC18-4D01-8BBD-3F051F64FCBE}"/>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9A5D6E25-B827-4D72-9E4D-F5776F35CFBD}"/>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475DCCC0-E7AC-43E2-AE42-ABAA061CC22E}"/>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2114A0DF-5B77-4FE6-A788-4DB6406A345A}"/>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C2E5C162-9C05-4B99-8921-B9F4FF3B740F}"/>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B8E0522B-A435-4B15-8116-D1AD32B551A4}"/>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DA3ADECF-29B9-436B-A586-68B9AAD4072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37EB5E90-CA79-4ED4-95D4-5D21639B1816}"/>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9AA66677-F7DE-4ACA-9D37-41819C8D20A7}"/>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896C9DCB-6D9A-4A4E-9FC2-3B39B19B98F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A2F8BC70-E158-48FC-A989-597850F82DDB}"/>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8CEFB8C-69B0-4483-973E-3757B95E9FE1}"/>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86951218-A0AD-4BD1-AA20-D576AF5DA0AE}"/>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256873EB-7BF1-4903-AE77-C01C47A4E509}"/>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27E423CC-1AF4-4AB6-BA58-ACB1558A6ECE}"/>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57F68C66-1A28-46E6-8D17-AA94D0F6A70B}"/>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A5E62A86-1181-4450-914D-8054B5641F6E}"/>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a:extLst>
            <a:ext uri="{FF2B5EF4-FFF2-40B4-BE49-F238E27FC236}">
              <a16:creationId xmlns:a16="http://schemas.microsoft.com/office/drawing/2014/main" id="{5B656BA0-E5D7-4380-AA34-50037525EE16}"/>
            </a:ext>
          </a:extLst>
        </xdr:cNvPr>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048415B4-256A-46FD-BDB0-311CC2CA5DE1}"/>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B22B9C19-BDA5-4F6B-818C-FF41B8DD8570}"/>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6C559901-D791-4B83-8278-C91815746CA1}"/>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8CA6829C-E136-4B86-86A3-538A945B98AF}"/>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53F9C675-D1F7-4C21-A49A-996C7B8629B1}"/>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B2216EB6-9993-4F68-BE68-6F175EA362D4}"/>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A19E58BC-9979-4BDA-9207-C8FC05BE2428}"/>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a:extLst>
            <a:ext uri="{FF2B5EF4-FFF2-40B4-BE49-F238E27FC236}">
              <a16:creationId xmlns:a16="http://schemas.microsoft.com/office/drawing/2014/main" id="{7EAD4433-4B8C-4D35-8A6D-10B252A4261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a:extLst>
            <a:ext uri="{FF2B5EF4-FFF2-40B4-BE49-F238E27FC236}">
              <a16:creationId xmlns:a16="http://schemas.microsoft.com/office/drawing/2014/main" id="{0BE6A622-71C4-41F1-9521-62013026CE89}"/>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94488</xdr:rowOff>
    </xdr:from>
    <xdr:to>
      <xdr:col>24</xdr:col>
      <xdr:colOff>62865</xdr:colOff>
      <xdr:row>41</xdr:row>
      <xdr:rowOff>117348</xdr:rowOff>
    </xdr:to>
    <xdr:cxnSp macro="">
      <xdr:nvCxnSpPr>
        <xdr:cNvPr id="55" name="直線コネクタ 54">
          <a:extLst>
            <a:ext uri="{FF2B5EF4-FFF2-40B4-BE49-F238E27FC236}">
              <a16:creationId xmlns:a16="http://schemas.microsoft.com/office/drawing/2014/main" id="{81056CCE-F7F4-4DAA-A525-AB371276BCA4}"/>
            </a:ext>
          </a:extLst>
        </xdr:cNvPr>
        <xdr:cNvCxnSpPr/>
      </xdr:nvCxnSpPr>
      <xdr:spPr>
        <a:xfrm flipV="1">
          <a:off x="4634865" y="5923788"/>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121175</xdr:rowOff>
    </xdr:from>
    <xdr:ext cx="405111" cy="259045"/>
    <xdr:sp macro="" textlink="">
      <xdr:nvSpPr>
        <xdr:cNvPr id="56" name="【図書館】&#10;有形固定資産減価償却率最小値テキスト">
          <a:extLst>
            <a:ext uri="{FF2B5EF4-FFF2-40B4-BE49-F238E27FC236}">
              <a16:creationId xmlns:a16="http://schemas.microsoft.com/office/drawing/2014/main" id="{C11C36BE-ACC6-49F0-A0E7-166CF5134184}"/>
            </a:ext>
          </a:extLst>
        </xdr:cNvPr>
        <xdr:cNvSpPr txBox="1"/>
      </xdr:nvSpPr>
      <xdr:spPr>
        <a:xfrm>
          <a:off x="4673600" y="7150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117348</xdr:rowOff>
    </xdr:from>
    <xdr:to>
      <xdr:col>24</xdr:col>
      <xdr:colOff>152400</xdr:colOff>
      <xdr:row>41</xdr:row>
      <xdr:rowOff>117348</xdr:rowOff>
    </xdr:to>
    <xdr:cxnSp macro="">
      <xdr:nvCxnSpPr>
        <xdr:cNvPr id="57" name="直線コネクタ 56">
          <a:extLst>
            <a:ext uri="{FF2B5EF4-FFF2-40B4-BE49-F238E27FC236}">
              <a16:creationId xmlns:a16="http://schemas.microsoft.com/office/drawing/2014/main" id="{A7D08F84-7C28-4843-8756-E88221519A09}"/>
            </a:ext>
          </a:extLst>
        </xdr:cNvPr>
        <xdr:cNvCxnSpPr/>
      </xdr:nvCxnSpPr>
      <xdr:spPr>
        <a:xfrm>
          <a:off x="4546600" y="7146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41165</xdr:rowOff>
    </xdr:from>
    <xdr:ext cx="405111" cy="259045"/>
    <xdr:sp macro="" textlink="">
      <xdr:nvSpPr>
        <xdr:cNvPr id="58" name="【図書館】&#10;有形固定資産減価償却率最大値テキスト">
          <a:extLst>
            <a:ext uri="{FF2B5EF4-FFF2-40B4-BE49-F238E27FC236}">
              <a16:creationId xmlns:a16="http://schemas.microsoft.com/office/drawing/2014/main" id="{C081B3FB-AF3F-4480-848F-673D36B9A060}"/>
            </a:ext>
          </a:extLst>
        </xdr:cNvPr>
        <xdr:cNvSpPr txBox="1"/>
      </xdr:nvSpPr>
      <xdr:spPr>
        <a:xfrm>
          <a:off x="4673600" y="5699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94488</xdr:rowOff>
    </xdr:from>
    <xdr:to>
      <xdr:col>24</xdr:col>
      <xdr:colOff>152400</xdr:colOff>
      <xdr:row>34</xdr:row>
      <xdr:rowOff>94488</xdr:rowOff>
    </xdr:to>
    <xdr:cxnSp macro="">
      <xdr:nvCxnSpPr>
        <xdr:cNvPr id="59" name="直線コネクタ 58">
          <a:extLst>
            <a:ext uri="{FF2B5EF4-FFF2-40B4-BE49-F238E27FC236}">
              <a16:creationId xmlns:a16="http://schemas.microsoft.com/office/drawing/2014/main" id="{12C95F7C-7642-4147-B7D9-8DBBB2836F1E}"/>
            </a:ext>
          </a:extLst>
        </xdr:cNvPr>
        <xdr:cNvCxnSpPr/>
      </xdr:nvCxnSpPr>
      <xdr:spPr>
        <a:xfrm>
          <a:off x="4546600" y="5923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151147</xdr:rowOff>
    </xdr:from>
    <xdr:ext cx="405111" cy="259045"/>
    <xdr:sp macro="" textlink="">
      <xdr:nvSpPr>
        <xdr:cNvPr id="60" name="【図書館】&#10;有形固定資産減価償却率平均値テキスト">
          <a:extLst>
            <a:ext uri="{FF2B5EF4-FFF2-40B4-BE49-F238E27FC236}">
              <a16:creationId xmlns:a16="http://schemas.microsoft.com/office/drawing/2014/main" id="{B4ED2DDF-D0A9-4775-8393-33F11F69123F}"/>
            </a:ext>
          </a:extLst>
        </xdr:cNvPr>
        <xdr:cNvSpPr txBox="1"/>
      </xdr:nvSpPr>
      <xdr:spPr>
        <a:xfrm>
          <a:off x="4673600" y="6323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128270</xdr:rowOff>
    </xdr:from>
    <xdr:to>
      <xdr:col>24</xdr:col>
      <xdr:colOff>114300</xdr:colOff>
      <xdr:row>38</xdr:row>
      <xdr:rowOff>58420</xdr:rowOff>
    </xdr:to>
    <xdr:sp macro="" textlink="">
      <xdr:nvSpPr>
        <xdr:cNvPr id="61" name="フローチャート: 判断 60">
          <a:extLst>
            <a:ext uri="{FF2B5EF4-FFF2-40B4-BE49-F238E27FC236}">
              <a16:creationId xmlns:a16="http://schemas.microsoft.com/office/drawing/2014/main" id="{12F02091-B3FF-4A42-8884-B88750C60FA6}"/>
            </a:ext>
          </a:extLst>
        </xdr:cNvPr>
        <xdr:cNvSpPr/>
      </xdr:nvSpPr>
      <xdr:spPr>
        <a:xfrm>
          <a:off x="45847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98552</xdr:rowOff>
    </xdr:from>
    <xdr:to>
      <xdr:col>20</xdr:col>
      <xdr:colOff>38100</xdr:colOff>
      <xdr:row>38</xdr:row>
      <xdr:rowOff>28702</xdr:rowOff>
    </xdr:to>
    <xdr:sp macro="" textlink="">
      <xdr:nvSpPr>
        <xdr:cNvPr id="62" name="フローチャート: 判断 61">
          <a:extLst>
            <a:ext uri="{FF2B5EF4-FFF2-40B4-BE49-F238E27FC236}">
              <a16:creationId xmlns:a16="http://schemas.microsoft.com/office/drawing/2014/main" id="{B73E769F-AB40-4C5E-83AB-E5FB38F7E4DC}"/>
            </a:ext>
          </a:extLst>
        </xdr:cNvPr>
        <xdr:cNvSpPr/>
      </xdr:nvSpPr>
      <xdr:spPr>
        <a:xfrm>
          <a:off x="3746500" y="644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66548</xdr:rowOff>
    </xdr:from>
    <xdr:to>
      <xdr:col>15</xdr:col>
      <xdr:colOff>101600</xdr:colOff>
      <xdr:row>37</xdr:row>
      <xdr:rowOff>168148</xdr:rowOff>
    </xdr:to>
    <xdr:sp macro="" textlink="">
      <xdr:nvSpPr>
        <xdr:cNvPr id="63" name="フローチャート: 判断 62">
          <a:extLst>
            <a:ext uri="{FF2B5EF4-FFF2-40B4-BE49-F238E27FC236}">
              <a16:creationId xmlns:a16="http://schemas.microsoft.com/office/drawing/2014/main" id="{86BDE5AA-7AF3-4730-BF1B-A2E00EFE6E3F}"/>
            </a:ext>
          </a:extLst>
        </xdr:cNvPr>
        <xdr:cNvSpPr/>
      </xdr:nvSpPr>
      <xdr:spPr>
        <a:xfrm>
          <a:off x="2857500" y="6410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29972</xdr:rowOff>
    </xdr:from>
    <xdr:to>
      <xdr:col>10</xdr:col>
      <xdr:colOff>165100</xdr:colOff>
      <xdr:row>37</xdr:row>
      <xdr:rowOff>131572</xdr:rowOff>
    </xdr:to>
    <xdr:sp macro="" textlink="">
      <xdr:nvSpPr>
        <xdr:cNvPr id="64" name="フローチャート: 判断 63">
          <a:extLst>
            <a:ext uri="{FF2B5EF4-FFF2-40B4-BE49-F238E27FC236}">
              <a16:creationId xmlns:a16="http://schemas.microsoft.com/office/drawing/2014/main" id="{FB3DF66C-C37E-4D10-A069-1121686D4AAD}"/>
            </a:ext>
          </a:extLst>
        </xdr:cNvPr>
        <xdr:cNvSpPr/>
      </xdr:nvSpPr>
      <xdr:spPr>
        <a:xfrm>
          <a:off x="1968500" y="6373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100838</xdr:rowOff>
    </xdr:from>
    <xdr:to>
      <xdr:col>6</xdr:col>
      <xdr:colOff>38100</xdr:colOff>
      <xdr:row>37</xdr:row>
      <xdr:rowOff>30988</xdr:rowOff>
    </xdr:to>
    <xdr:sp macro="" textlink="">
      <xdr:nvSpPr>
        <xdr:cNvPr id="65" name="フローチャート: 判断 64">
          <a:extLst>
            <a:ext uri="{FF2B5EF4-FFF2-40B4-BE49-F238E27FC236}">
              <a16:creationId xmlns:a16="http://schemas.microsoft.com/office/drawing/2014/main" id="{A37DC97E-C863-4124-ADEB-9F4D6A67B8A2}"/>
            </a:ext>
          </a:extLst>
        </xdr:cNvPr>
        <xdr:cNvSpPr/>
      </xdr:nvSpPr>
      <xdr:spPr>
        <a:xfrm>
          <a:off x="1079500" y="627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1603F640-E4B6-4840-93A2-C4DF3FBF6931}"/>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E4A4EA8F-9CF4-44FA-A3CE-F5A06FA1A9F2}"/>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BC5254F1-4B71-4DD6-900A-DB88966C5FEE}"/>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22A4C3B0-175F-4559-882C-6ABCEF7E2E9D}"/>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9516626F-D169-4186-BEDF-E78CC42AC3C5}"/>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34544</xdr:rowOff>
    </xdr:from>
    <xdr:to>
      <xdr:col>24</xdr:col>
      <xdr:colOff>114300</xdr:colOff>
      <xdr:row>40</xdr:row>
      <xdr:rowOff>136144</xdr:rowOff>
    </xdr:to>
    <xdr:sp macro="" textlink="">
      <xdr:nvSpPr>
        <xdr:cNvPr id="71" name="楕円 70">
          <a:extLst>
            <a:ext uri="{FF2B5EF4-FFF2-40B4-BE49-F238E27FC236}">
              <a16:creationId xmlns:a16="http://schemas.microsoft.com/office/drawing/2014/main" id="{5AF6DDB6-7D5C-492A-933F-0F7462F64E3A}"/>
            </a:ext>
          </a:extLst>
        </xdr:cNvPr>
        <xdr:cNvSpPr/>
      </xdr:nvSpPr>
      <xdr:spPr>
        <a:xfrm>
          <a:off x="4584700" y="689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12971</xdr:rowOff>
    </xdr:from>
    <xdr:ext cx="405111" cy="259045"/>
    <xdr:sp macro="" textlink="">
      <xdr:nvSpPr>
        <xdr:cNvPr id="72" name="【図書館】&#10;有形固定資産減価償却率該当値テキスト">
          <a:extLst>
            <a:ext uri="{FF2B5EF4-FFF2-40B4-BE49-F238E27FC236}">
              <a16:creationId xmlns:a16="http://schemas.microsoft.com/office/drawing/2014/main" id="{64F20BD1-924A-4F22-B86C-F73DBCEC2105}"/>
            </a:ext>
          </a:extLst>
        </xdr:cNvPr>
        <xdr:cNvSpPr txBox="1"/>
      </xdr:nvSpPr>
      <xdr:spPr>
        <a:xfrm>
          <a:off x="4673600" y="6870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155702</xdr:rowOff>
    </xdr:from>
    <xdr:to>
      <xdr:col>20</xdr:col>
      <xdr:colOff>38100</xdr:colOff>
      <xdr:row>40</xdr:row>
      <xdr:rowOff>85852</xdr:rowOff>
    </xdr:to>
    <xdr:sp macro="" textlink="">
      <xdr:nvSpPr>
        <xdr:cNvPr id="73" name="楕円 72">
          <a:extLst>
            <a:ext uri="{FF2B5EF4-FFF2-40B4-BE49-F238E27FC236}">
              <a16:creationId xmlns:a16="http://schemas.microsoft.com/office/drawing/2014/main" id="{75647D6D-9DA0-4638-A256-79CC7C9FCA70}"/>
            </a:ext>
          </a:extLst>
        </xdr:cNvPr>
        <xdr:cNvSpPr/>
      </xdr:nvSpPr>
      <xdr:spPr>
        <a:xfrm>
          <a:off x="3746500" y="684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35052</xdr:rowOff>
    </xdr:from>
    <xdr:to>
      <xdr:col>24</xdr:col>
      <xdr:colOff>63500</xdr:colOff>
      <xdr:row>40</xdr:row>
      <xdr:rowOff>85344</xdr:rowOff>
    </xdr:to>
    <xdr:cxnSp macro="">
      <xdr:nvCxnSpPr>
        <xdr:cNvPr id="74" name="直線コネクタ 73">
          <a:extLst>
            <a:ext uri="{FF2B5EF4-FFF2-40B4-BE49-F238E27FC236}">
              <a16:creationId xmlns:a16="http://schemas.microsoft.com/office/drawing/2014/main" id="{9E085F99-A4AC-42F7-98FF-22089B6A5C2C}"/>
            </a:ext>
          </a:extLst>
        </xdr:cNvPr>
        <xdr:cNvCxnSpPr/>
      </xdr:nvCxnSpPr>
      <xdr:spPr>
        <a:xfrm>
          <a:off x="3797300" y="6893052"/>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52832</xdr:rowOff>
    </xdr:from>
    <xdr:to>
      <xdr:col>15</xdr:col>
      <xdr:colOff>101600</xdr:colOff>
      <xdr:row>39</xdr:row>
      <xdr:rowOff>154432</xdr:rowOff>
    </xdr:to>
    <xdr:sp macro="" textlink="">
      <xdr:nvSpPr>
        <xdr:cNvPr id="75" name="楕円 74">
          <a:extLst>
            <a:ext uri="{FF2B5EF4-FFF2-40B4-BE49-F238E27FC236}">
              <a16:creationId xmlns:a16="http://schemas.microsoft.com/office/drawing/2014/main" id="{6A4FF075-AF4C-448A-B95E-EF5C67640C10}"/>
            </a:ext>
          </a:extLst>
        </xdr:cNvPr>
        <xdr:cNvSpPr/>
      </xdr:nvSpPr>
      <xdr:spPr>
        <a:xfrm>
          <a:off x="2857500" y="6739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103632</xdr:rowOff>
    </xdr:from>
    <xdr:to>
      <xdr:col>19</xdr:col>
      <xdr:colOff>177800</xdr:colOff>
      <xdr:row>40</xdr:row>
      <xdr:rowOff>35052</xdr:rowOff>
    </xdr:to>
    <xdr:cxnSp macro="">
      <xdr:nvCxnSpPr>
        <xdr:cNvPr id="76" name="直線コネクタ 75">
          <a:extLst>
            <a:ext uri="{FF2B5EF4-FFF2-40B4-BE49-F238E27FC236}">
              <a16:creationId xmlns:a16="http://schemas.microsoft.com/office/drawing/2014/main" id="{3ABC054C-E9D4-4499-A454-23C892CF239E}"/>
            </a:ext>
          </a:extLst>
        </xdr:cNvPr>
        <xdr:cNvCxnSpPr/>
      </xdr:nvCxnSpPr>
      <xdr:spPr>
        <a:xfrm>
          <a:off x="2908300" y="6790182"/>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167132</xdr:rowOff>
    </xdr:from>
    <xdr:to>
      <xdr:col>10</xdr:col>
      <xdr:colOff>165100</xdr:colOff>
      <xdr:row>39</xdr:row>
      <xdr:rowOff>97282</xdr:rowOff>
    </xdr:to>
    <xdr:sp macro="" textlink="">
      <xdr:nvSpPr>
        <xdr:cNvPr id="77" name="楕円 76">
          <a:extLst>
            <a:ext uri="{FF2B5EF4-FFF2-40B4-BE49-F238E27FC236}">
              <a16:creationId xmlns:a16="http://schemas.microsoft.com/office/drawing/2014/main" id="{4CA6F0EA-BE5F-4607-8D02-C80DC65C1337}"/>
            </a:ext>
          </a:extLst>
        </xdr:cNvPr>
        <xdr:cNvSpPr/>
      </xdr:nvSpPr>
      <xdr:spPr>
        <a:xfrm>
          <a:off x="1968500" y="668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46482</xdr:rowOff>
    </xdr:from>
    <xdr:to>
      <xdr:col>15</xdr:col>
      <xdr:colOff>50800</xdr:colOff>
      <xdr:row>39</xdr:row>
      <xdr:rowOff>103632</xdr:rowOff>
    </xdr:to>
    <xdr:cxnSp macro="">
      <xdr:nvCxnSpPr>
        <xdr:cNvPr id="78" name="直線コネクタ 77">
          <a:extLst>
            <a:ext uri="{FF2B5EF4-FFF2-40B4-BE49-F238E27FC236}">
              <a16:creationId xmlns:a16="http://schemas.microsoft.com/office/drawing/2014/main" id="{4F47E809-EB59-4A05-A0A6-33DF7CD7502B}"/>
            </a:ext>
          </a:extLst>
        </xdr:cNvPr>
        <xdr:cNvCxnSpPr/>
      </xdr:nvCxnSpPr>
      <xdr:spPr>
        <a:xfrm>
          <a:off x="2019300" y="6733032"/>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45229</xdr:rowOff>
    </xdr:from>
    <xdr:ext cx="405111" cy="259045"/>
    <xdr:sp macro="" textlink="">
      <xdr:nvSpPr>
        <xdr:cNvPr id="79" name="n_1aveValue【図書館】&#10;有形固定資産減価償却率">
          <a:extLst>
            <a:ext uri="{FF2B5EF4-FFF2-40B4-BE49-F238E27FC236}">
              <a16:creationId xmlns:a16="http://schemas.microsoft.com/office/drawing/2014/main" id="{AF24C243-C618-494A-9A6E-8FFB69467DBD}"/>
            </a:ext>
          </a:extLst>
        </xdr:cNvPr>
        <xdr:cNvSpPr txBox="1"/>
      </xdr:nvSpPr>
      <xdr:spPr>
        <a:xfrm>
          <a:off x="3582044" y="6217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13225</xdr:rowOff>
    </xdr:from>
    <xdr:ext cx="405111" cy="259045"/>
    <xdr:sp macro="" textlink="">
      <xdr:nvSpPr>
        <xdr:cNvPr id="80" name="n_2aveValue【図書館】&#10;有形固定資産減価償却率">
          <a:extLst>
            <a:ext uri="{FF2B5EF4-FFF2-40B4-BE49-F238E27FC236}">
              <a16:creationId xmlns:a16="http://schemas.microsoft.com/office/drawing/2014/main" id="{D16E7395-56C4-4770-832E-FFA741CA6527}"/>
            </a:ext>
          </a:extLst>
        </xdr:cNvPr>
        <xdr:cNvSpPr txBox="1"/>
      </xdr:nvSpPr>
      <xdr:spPr>
        <a:xfrm>
          <a:off x="2705744" y="6185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148099</xdr:rowOff>
    </xdr:from>
    <xdr:ext cx="405111" cy="259045"/>
    <xdr:sp macro="" textlink="">
      <xdr:nvSpPr>
        <xdr:cNvPr id="81" name="n_3aveValue【図書館】&#10;有形固定資産減価償却率">
          <a:extLst>
            <a:ext uri="{FF2B5EF4-FFF2-40B4-BE49-F238E27FC236}">
              <a16:creationId xmlns:a16="http://schemas.microsoft.com/office/drawing/2014/main" id="{33912991-19A8-4C10-8CB5-F1EB4F81A890}"/>
            </a:ext>
          </a:extLst>
        </xdr:cNvPr>
        <xdr:cNvSpPr txBox="1"/>
      </xdr:nvSpPr>
      <xdr:spPr>
        <a:xfrm>
          <a:off x="1816744" y="61488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47515</xdr:rowOff>
    </xdr:from>
    <xdr:ext cx="405111" cy="259045"/>
    <xdr:sp macro="" textlink="">
      <xdr:nvSpPr>
        <xdr:cNvPr id="82" name="n_4aveValue【図書館】&#10;有形固定資産減価償却率">
          <a:extLst>
            <a:ext uri="{FF2B5EF4-FFF2-40B4-BE49-F238E27FC236}">
              <a16:creationId xmlns:a16="http://schemas.microsoft.com/office/drawing/2014/main" id="{AC8FE453-50DC-4369-B4E6-F215F9F6F536}"/>
            </a:ext>
          </a:extLst>
        </xdr:cNvPr>
        <xdr:cNvSpPr txBox="1"/>
      </xdr:nvSpPr>
      <xdr:spPr>
        <a:xfrm>
          <a:off x="927744" y="6048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76979</xdr:rowOff>
    </xdr:from>
    <xdr:ext cx="405111" cy="259045"/>
    <xdr:sp macro="" textlink="">
      <xdr:nvSpPr>
        <xdr:cNvPr id="83" name="n_1mainValue【図書館】&#10;有形固定資産減価償却率">
          <a:extLst>
            <a:ext uri="{FF2B5EF4-FFF2-40B4-BE49-F238E27FC236}">
              <a16:creationId xmlns:a16="http://schemas.microsoft.com/office/drawing/2014/main" id="{8C2E228A-2D0B-4CAB-B928-D2E6A38B3861}"/>
            </a:ext>
          </a:extLst>
        </xdr:cNvPr>
        <xdr:cNvSpPr txBox="1"/>
      </xdr:nvSpPr>
      <xdr:spPr>
        <a:xfrm>
          <a:off x="3582044" y="6934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145559</xdr:rowOff>
    </xdr:from>
    <xdr:ext cx="405111" cy="259045"/>
    <xdr:sp macro="" textlink="">
      <xdr:nvSpPr>
        <xdr:cNvPr id="84" name="n_2mainValue【図書館】&#10;有形固定資産減価償却率">
          <a:extLst>
            <a:ext uri="{FF2B5EF4-FFF2-40B4-BE49-F238E27FC236}">
              <a16:creationId xmlns:a16="http://schemas.microsoft.com/office/drawing/2014/main" id="{16B74C2D-1341-44F6-B456-6F02B463F8E6}"/>
            </a:ext>
          </a:extLst>
        </xdr:cNvPr>
        <xdr:cNvSpPr txBox="1"/>
      </xdr:nvSpPr>
      <xdr:spPr>
        <a:xfrm>
          <a:off x="2705744" y="68321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88409</xdr:rowOff>
    </xdr:from>
    <xdr:ext cx="405111" cy="259045"/>
    <xdr:sp macro="" textlink="">
      <xdr:nvSpPr>
        <xdr:cNvPr id="85" name="n_3mainValue【図書館】&#10;有形固定資産減価償却率">
          <a:extLst>
            <a:ext uri="{FF2B5EF4-FFF2-40B4-BE49-F238E27FC236}">
              <a16:creationId xmlns:a16="http://schemas.microsoft.com/office/drawing/2014/main" id="{558A0150-CEFA-45D7-8920-3E480AFFF498}"/>
            </a:ext>
          </a:extLst>
        </xdr:cNvPr>
        <xdr:cNvSpPr txBox="1"/>
      </xdr:nvSpPr>
      <xdr:spPr>
        <a:xfrm>
          <a:off x="1816744" y="6774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a:extLst>
            <a:ext uri="{FF2B5EF4-FFF2-40B4-BE49-F238E27FC236}">
              <a16:creationId xmlns:a16="http://schemas.microsoft.com/office/drawing/2014/main" id="{CBCD9C24-AB0D-4AD2-BE0B-90E0EC379245}"/>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a:extLst>
            <a:ext uri="{FF2B5EF4-FFF2-40B4-BE49-F238E27FC236}">
              <a16:creationId xmlns:a16="http://schemas.microsoft.com/office/drawing/2014/main" id="{F0E49240-2070-4F75-B304-7E299DB1A739}"/>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a:extLst>
            <a:ext uri="{FF2B5EF4-FFF2-40B4-BE49-F238E27FC236}">
              <a16:creationId xmlns:a16="http://schemas.microsoft.com/office/drawing/2014/main" id="{505A68F8-E7A8-4700-B786-E6C481267FF3}"/>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a:extLst>
            <a:ext uri="{FF2B5EF4-FFF2-40B4-BE49-F238E27FC236}">
              <a16:creationId xmlns:a16="http://schemas.microsoft.com/office/drawing/2014/main" id="{FE817D6E-DDCE-4231-BBC1-36746A2D6B6F}"/>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a:extLst>
            <a:ext uri="{FF2B5EF4-FFF2-40B4-BE49-F238E27FC236}">
              <a16:creationId xmlns:a16="http://schemas.microsoft.com/office/drawing/2014/main" id="{91E980C3-AB7D-41BB-AB6B-F44CB3DE8F6A}"/>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a:extLst>
            <a:ext uri="{FF2B5EF4-FFF2-40B4-BE49-F238E27FC236}">
              <a16:creationId xmlns:a16="http://schemas.microsoft.com/office/drawing/2014/main" id="{794F9B0C-1A13-4556-B570-151D558ACE9B}"/>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a:extLst>
            <a:ext uri="{FF2B5EF4-FFF2-40B4-BE49-F238E27FC236}">
              <a16:creationId xmlns:a16="http://schemas.microsoft.com/office/drawing/2014/main" id="{65130B62-5694-427B-8B1E-E10785704D8B}"/>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a:extLst>
            <a:ext uri="{FF2B5EF4-FFF2-40B4-BE49-F238E27FC236}">
              <a16:creationId xmlns:a16="http://schemas.microsoft.com/office/drawing/2014/main" id="{6B7EC9BC-3C80-475E-A867-3DCD93499E33}"/>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a:extLst>
            <a:ext uri="{FF2B5EF4-FFF2-40B4-BE49-F238E27FC236}">
              <a16:creationId xmlns:a16="http://schemas.microsoft.com/office/drawing/2014/main" id="{B3962F8C-CBFD-4225-9D6F-305C67A6FA3E}"/>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a:extLst>
            <a:ext uri="{FF2B5EF4-FFF2-40B4-BE49-F238E27FC236}">
              <a16:creationId xmlns:a16="http://schemas.microsoft.com/office/drawing/2014/main" id="{F9BCD19D-FC4B-49CA-B66C-8BDB04373772}"/>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6" name="直線コネクタ 95">
          <a:extLst>
            <a:ext uri="{FF2B5EF4-FFF2-40B4-BE49-F238E27FC236}">
              <a16:creationId xmlns:a16="http://schemas.microsoft.com/office/drawing/2014/main" id="{616ADBA6-7439-4224-8B4A-EBD4981E366E}"/>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7" name="テキスト ボックス 96">
          <a:extLst>
            <a:ext uri="{FF2B5EF4-FFF2-40B4-BE49-F238E27FC236}">
              <a16:creationId xmlns:a16="http://schemas.microsoft.com/office/drawing/2014/main" id="{6C5238C7-8D7B-4B02-9519-4C97DFFC8C4A}"/>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8" name="直線コネクタ 97">
          <a:extLst>
            <a:ext uri="{FF2B5EF4-FFF2-40B4-BE49-F238E27FC236}">
              <a16:creationId xmlns:a16="http://schemas.microsoft.com/office/drawing/2014/main" id="{69F4B9CA-002D-455F-B795-7B1E5882408C}"/>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9" name="テキスト ボックス 98">
          <a:extLst>
            <a:ext uri="{FF2B5EF4-FFF2-40B4-BE49-F238E27FC236}">
              <a16:creationId xmlns:a16="http://schemas.microsoft.com/office/drawing/2014/main" id="{EF155AF7-C3D2-431C-A58C-C780CF96B7C5}"/>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0" name="直線コネクタ 99">
          <a:extLst>
            <a:ext uri="{FF2B5EF4-FFF2-40B4-BE49-F238E27FC236}">
              <a16:creationId xmlns:a16="http://schemas.microsoft.com/office/drawing/2014/main" id="{3E57FDAE-2573-4D9E-BB1B-B47DECD59608}"/>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1" name="テキスト ボックス 100">
          <a:extLst>
            <a:ext uri="{FF2B5EF4-FFF2-40B4-BE49-F238E27FC236}">
              <a16:creationId xmlns:a16="http://schemas.microsoft.com/office/drawing/2014/main" id="{2CE6E9C3-1E3B-4922-A281-E1183D6582C3}"/>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2" name="直線コネクタ 101">
          <a:extLst>
            <a:ext uri="{FF2B5EF4-FFF2-40B4-BE49-F238E27FC236}">
              <a16:creationId xmlns:a16="http://schemas.microsoft.com/office/drawing/2014/main" id="{AA0FAF9F-2732-4382-83EC-9E451BC611C7}"/>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3" name="テキスト ボックス 102">
          <a:extLst>
            <a:ext uri="{FF2B5EF4-FFF2-40B4-BE49-F238E27FC236}">
              <a16:creationId xmlns:a16="http://schemas.microsoft.com/office/drawing/2014/main" id="{844BB8D4-D0CF-420E-8AB3-65537F86022F}"/>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4" name="直線コネクタ 103">
          <a:extLst>
            <a:ext uri="{FF2B5EF4-FFF2-40B4-BE49-F238E27FC236}">
              <a16:creationId xmlns:a16="http://schemas.microsoft.com/office/drawing/2014/main" id="{08BC279B-E609-4E6A-B5F4-FAC362316F5A}"/>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5" name="テキスト ボックス 104">
          <a:extLst>
            <a:ext uri="{FF2B5EF4-FFF2-40B4-BE49-F238E27FC236}">
              <a16:creationId xmlns:a16="http://schemas.microsoft.com/office/drawing/2014/main" id="{AF6EC59F-BE4D-4A3D-A35E-D0BAE8C3737D}"/>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6" name="【図書館】&#10;一人当たり面積グラフ枠">
          <a:extLst>
            <a:ext uri="{FF2B5EF4-FFF2-40B4-BE49-F238E27FC236}">
              <a16:creationId xmlns:a16="http://schemas.microsoft.com/office/drawing/2014/main" id="{9A667957-E22F-40C9-9279-D49DE51A77E5}"/>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30480</xdr:rowOff>
    </xdr:from>
    <xdr:to>
      <xdr:col>54</xdr:col>
      <xdr:colOff>189865</xdr:colOff>
      <xdr:row>41</xdr:row>
      <xdr:rowOff>19050</xdr:rowOff>
    </xdr:to>
    <xdr:cxnSp macro="">
      <xdr:nvCxnSpPr>
        <xdr:cNvPr id="107" name="直線コネクタ 106">
          <a:extLst>
            <a:ext uri="{FF2B5EF4-FFF2-40B4-BE49-F238E27FC236}">
              <a16:creationId xmlns:a16="http://schemas.microsoft.com/office/drawing/2014/main" id="{146627CD-ED0B-4B03-8E20-DC4C64030E72}"/>
            </a:ext>
          </a:extLst>
        </xdr:cNvPr>
        <xdr:cNvCxnSpPr/>
      </xdr:nvCxnSpPr>
      <xdr:spPr>
        <a:xfrm flipV="1">
          <a:off x="10476865" y="585978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22877</xdr:rowOff>
    </xdr:from>
    <xdr:ext cx="469744" cy="259045"/>
    <xdr:sp macro="" textlink="">
      <xdr:nvSpPr>
        <xdr:cNvPr id="108" name="【図書館】&#10;一人当たり面積最小値テキスト">
          <a:extLst>
            <a:ext uri="{FF2B5EF4-FFF2-40B4-BE49-F238E27FC236}">
              <a16:creationId xmlns:a16="http://schemas.microsoft.com/office/drawing/2014/main" id="{3DF011DA-1E79-4676-BDE2-A35CFFEB65E6}"/>
            </a:ext>
          </a:extLst>
        </xdr:cNvPr>
        <xdr:cNvSpPr txBox="1"/>
      </xdr:nvSpPr>
      <xdr:spPr>
        <a:xfrm>
          <a:off x="10515600"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19050</xdr:rowOff>
    </xdr:from>
    <xdr:to>
      <xdr:col>55</xdr:col>
      <xdr:colOff>88900</xdr:colOff>
      <xdr:row>41</xdr:row>
      <xdr:rowOff>19050</xdr:rowOff>
    </xdr:to>
    <xdr:cxnSp macro="">
      <xdr:nvCxnSpPr>
        <xdr:cNvPr id="109" name="直線コネクタ 108">
          <a:extLst>
            <a:ext uri="{FF2B5EF4-FFF2-40B4-BE49-F238E27FC236}">
              <a16:creationId xmlns:a16="http://schemas.microsoft.com/office/drawing/2014/main" id="{033AD04C-0742-4E6F-9A49-CAC821E3981F}"/>
            </a:ext>
          </a:extLst>
        </xdr:cNvPr>
        <xdr:cNvCxnSpPr/>
      </xdr:nvCxnSpPr>
      <xdr:spPr>
        <a:xfrm>
          <a:off x="10388600" y="70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148607</xdr:rowOff>
    </xdr:from>
    <xdr:ext cx="469744" cy="259045"/>
    <xdr:sp macro="" textlink="">
      <xdr:nvSpPr>
        <xdr:cNvPr id="110" name="【図書館】&#10;一人当たり面積最大値テキスト">
          <a:extLst>
            <a:ext uri="{FF2B5EF4-FFF2-40B4-BE49-F238E27FC236}">
              <a16:creationId xmlns:a16="http://schemas.microsoft.com/office/drawing/2014/main" id="{B5DCEA5E-C304-4388-8AF7-25621075CB3A}"/>
            </a:ext>
          </a:extLst>
        </xdr:cNvPr>
        <xdr:cNvSpPr txBox="1"/>
      </xdr:nvSpPr>
      <xdr:spPr>
        <a:xfrm>
          <a:off x="10515600" y="563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30480</xdr:rowOff>
    </xdr:from>
    <xdr:to>
      <xdr:col>55</xdr:col>
      <xdr:colOff>88900</xdr:colOff>
      <xdr:row>34</xdr:row>
      <xdr:rowOff>30480</xdr:rowOff>
    </xdr:to>
    <xdr:cxnSp macro="">
      <xdr:nvCxnSpPr>
        <xdr:cNvPr id="111" name="直線コネクタ 110">
          <a:extLst>
            <a:ext uri="{FF2B5EF4-FFF2-40B4-BE49-F238E27FC236}">
              <a16:creationId xmlns:a16="http://schemas.microsoft.com/office/drawing/2014/main" id="{32609DC6-BC27-49A0-B6D3-4F9C98D28C42}"/>
            </a:ext>
          </a:extLst>
        </xdr:cNvPr>
        <xdr:cNvCxnSpPr/>
      </xdr:nvCxnSpPr>
      <xdr:spPr>
        <a:xfrm>
          <a:off x="10388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48277</xdr:rowOff>
    </xdr:from>
    <xdr:ext cx="469744" cy="259045"/>
    <xdr:sp macro="" textlink="">
      <xdr:nvSpPr>
        <xdr:cNvPr id="112" name="【図書館】&#10;一人当たり面積平均値テキスト">
          <a:extLst>
            <a:ext uri="{FF2B5EF4-FFF2-40B4-BE49-F238E27FC236}">
              <a16:creationId xmlns:a16="http://schemas.microsoft.com/office/drawing/2014/main" id="{EA079A2C-9825-4FE2-8D8D-41F16477DD93}"/>
            </a:ext>
          </a:extLst>
        </xdr:cNvPr>
        <xdr:cNvSpPr txBox="1"/>
      </xdr:nvSpPr>
      <xdr:spPr>
        <a:xfrm>
          <a:off x="10515600" y="639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25400</xdr:rowOff>
    </xdr:from>
    <xdr:to>
      <xdr:col>55</xdr:col>
      <xdr:colOff>50800</xdr:colOff>
      <xdr:row>38</xdr:row>
      <xdr:rowOff>127000</xdr:rowOff>
    </xdr:to>
    <xdr:sp macro="" textlink="">
      <xdr:nvSpPr>
        <xdr:cNvPr id="113" name="フローチャート: 判断 112">
          <a:extLst>
            <a:ext uri="{FF2B5EF4-FFF2-40B4-BE49-F238E27FC236}">
              <a16:creationId xmlns:a16="http://schemas.microsoft.com/office/drawing/2014/main" id="{7A68C757-BB2D-403F-86B3-892E98A31D11}"/>
            </a:ext>
          </a:extLst>
        </xdr:cNvPr>
        <xdr:cNvSpPr/>
      </xdr:nvSpPr>
      <xdr:spPr>
        <a:xfrm>
          <a:off x="10426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2540</xdr:rowOff>
    </xdr:from>
    <xdr:to>
      <xdr:col>50</xdr:col>
      <xdr:colOff>165100</xdr:colOff>
      <xdr:row>38</xdr:row>
      <xdr:rowOff>104140</xdr:rowOff>
    </xdr:to>
    <xdr:sp macro="" textlink="">
      <xdr:nvSpPr>
        <xdr:cNvPr id="114" name="フローチャート: 判断 113">
          <a:extLst>
            <a:ext uri="{FF2B5EF4-FFF2-40B4-BE49-F238E27FC236}">
              <a16:creationId xmlns:a16="http://schemas.microsoft.com/office/drawing/2014/main" id="{E91D424C-3260-46A6-878B-5C34E161AD42}"/>
            </a:ext>
          </a:extLst>
        </xdr:cNvPr>
        <xdr:cNvSpPr/>
      </xdr:nvSpPr>
      <xdr:spPr>
        <a:xfrm>
          <a:off x="9588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2540</xdr:rowOff>
    </xdr:from>
    <xdr:to>
      <xdr:col>46</xdr:col>
      <xdr:colOff>38100</xdr:colOff>
      <xdr:row>38</xdr:row>
      <xdr:rowOff>104140</xdr:rowOff>
    </xdr:to>
    <xdr:sp macro="" textlink="">
      <xdr:nvSpPr>
        <xdr:cNvPr id="115" name="フローチャート: 判断 114">
          <a:extLst>
            <a:ext uri="{FF2B5EF4-FFF2-40B4-BE49-F238E27FC236}">
              <a16:creationId xmlns:a16="http://schemas.microsoft.com/office/drawing/2014/main" id="{1AB76F5A-205C-4CC1-AC2B-24FA589145A8}"/>
            </a:ext>
          </a:extLst>
        </xdr:cNvPr>
        <xdr:cNvSpPr/>
      </xdr:nvSpPr>
      <xdr:spPr>
        <a:xfrm>
          <a:off x="8699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128270</xdr:rowOff>
    </xdr:from>
    <xdr:to>
      <xdr:col>41</xdr:col>
      <xdr:colOff>101600</xdr:colOff>
      <xdr:row>38</xdr:row>
      <xdr:rowOff>58420</xdr:rowOff>
    </xdr:to>
    <xdr:sp macro="" textlink="">
      <xdr:nvSpPr>
        <xdr:cNvPr id="116" name="フローチャート: 判断 115">
          <a:extLst>
            <a:ext uri="{FF2B5EF4-FFF2-40B4-BE49-F238E27FC236}">
              <a16:creationId xmlns:a16="http://schemas.microsoft.com/office/drawing/2014/main" id="{45A7E6F2-5460-4D41-8168-3C0478CEA8DE}"/>
            </a:ext>
          </a:extLst>
        </xdr:cNvPr>
        <xdr:cNvSpPr/>
      </xdr:nvSpPr>
      <xdr:spPr>
        <a:xfrm>
          <a:off x="7810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116840</xdr:rowOff>
    </xdr:from>
    <xdr:to>
      <xdr:col>36</xdr:col>
      <xdr:colOff>165100</xdr:colOff>
      <xdr:row>39</xdr:row>
      <xdr:rowOff>46990</xdr:rowOff>
    </xdr:to>
    <xdr:sp macro="" textlink="">
      <xdr:nvSpPr>
        <xdr:cNvPr id="117" name="フローチャート: 判断 116">
          <a:extLst>
            <a:ext uri="{FF2B5EF4-FFF2-40B4-BE49-F238E27FC236}">
              <a16:creationId xmlns:a16="http://schemas.microsoft.com/office/drawing/2014/main" id="{6BA1349E-DD95-4FAC-BCE7-59227C22E142}"/>
            </a:ext>
          </a:extLst>
        </xdr:cNvPr>
        <xdr:cNvSpPr/>
      </xdr:nvSpPr>
      <xdr:spPr>
        <a:xfrm>
          <a:off x="6921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34B40DDB-158B-4561-B658-3D880974D94B}"/>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3C3A817A-4BD2-4880-ADF2-E7C7B09BDB62}"/>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8181587E-FC7B-4441-A8B4-3121F54698DA}"/>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CF2E6009-1708-4812-A32F-E2297CE6FD47}"/>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B42FF44E-47BD-4438-A0F1-0B46C57C9FC1}"/>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139700</xdr:rowOff>
    </xdr:from>
    <xdr:to>
      <xdr:col>55</xdr:col>
      <xdr:colOff>50800</xdr:colOff>
      <xdr:row>41</xdr:row>
      <xdr:rowOff>69850</xdr:rowOff>
    </xdr:to>
    <xdr:sp macro="" textlink="">
      <xdr:nvSpPr>
        <xdr:cNvPr id="123" name="楕円 122">
          <a:extLst>
            <a:ext uri="{FF2B5EF4-FFF2-40B4-BE49-F238E27FC236}">
              <a16:creationId xmlns:a16="http://schemas.microsoft.com/office/drawing/2014/main" id="{33ACB712-E43E-4EA8-9830-F5296A27A1FB}"/>
            </a:ext>
          </a:extLst>
        </xdr:cNvPr>
        <xdr:cNvSpPr/>
      </xdr:nvSpPr>
      <xdr:spPr>
        <a:xfrm>
          <a:off x="104267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54627</xdr:rowOff>
    </xdr:from>
    <xdr:ext cx="469744" cy="259045"/>
    <xdr:sp macro="" textlink="">
      <xdr:nvSpPr>
        <xdr:cNvPr id="124" name="【図書館】&#10;一人当たり面積該当値テキスト">
          <a:extLst>
            <a:ext uri="{FF2B5EF4-FFF2-40B4-BE49-F238E27FC236}">
              <a16:creationId xmlns:a16="http://schemas.microsoft.com/office/drawing/2014/main" id="{8A0384EA-C3FE-4251-8D85-A673F86998DB}"/>
            </a:ext>
          </a:extLst>
        </xdr:cNvPr>
        <xdr:cNvSpPr txBox="1"/>
      </xdr:nvSpPr>
      <xdr:spPr>
        <a:xfrm>
          <a:off x="10515600" y="691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139700</xdr:rowOff>
    </xdr:from>
    <xdr:to>
      <xdr:col>50</xdr:col>
      <xdr:colOff>165100</xdr:colOff>
      <xdr:row>41</xdr:row>
      <xdr:rowOff>69850</xdr:rowOff>
    </xdr:to>
    <xdr:sp macro="" textlink="">
      <xdr:nvSpPr>
        <xdr:cNvPr id="125" name="楕円 124">
          <a:extLst>
            <a:ext uri="{FF2B5EF4-FFF2-40B4-BE49-F238E27FC236}">
              <a16:creationId xmlns:a16="http://schemas.microsoft.com/office/drawing/2014/main" id="{14C9F1C2-473A-4CE7-8C24-4D3F83EA9C43}"/>
            </a:ext>
          </a:extLst>
        </xdr:cNvPr>
        <xdr:cNvSpPr/>
      </xdr:nvSpPr>
      <xdr:spPr>
        <a:xfrm>
          <a:off x="95885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19050</xdr:rowOff>
    </xdr:from>
    <xdr:to>
      <xdr:col>55</xdr:col>
      <xdr:colOff>0</xdr:colOff>
      <xdr:row>41</xdr:row>
      <xdr:rowOff>19050</xdr:rowOff>
    </xdr:to>
    <xdr:cxnSp macro="">
      <xdr:nvCxnSpPr>
        <xdr:cNvPr id="126" name="直線コネクタ 125">
          <a:extLst>
            <a:ext uri="{FF2B5EF4-FFF2-40B4-BE49-F238E27FC236}">
              <a16:creationId xmlns:a16="http://schemas.microsoft.com/office/drawing/2014/main" id="{1CE13992-D4D4-4745-9D58-41DA2844C46D}"/>
            </a:ext>
          </a:extLst>
        </xdr:cNvPr>
        <xdr:cNvCxnSpPr/>
      </xdr:nvCxnSpPr>
      <xdr:spPr>
        <a:xfrm>
          <a:off x="9639300" y="7048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139700</xdr:rowOff>
    </xdr:from>
    <xdr:to>
      <xdr:col>46</xdr:col>
      <xdr:colOff>38100</xdr:colOff>
      <xdr:row>41</xdr:row>
      <xdr:rowOff>69850</xdr:rowOff>
    </xdr:to>
    <xdr:sp macro="" textlink="">
      <xdr:nvSpPr>
        <xdr:cNvPr id="127" name="楕円 126">
          <a:extLst>
            <a:ext uri="{FF2B5EF4-FFF2-40B4-BE49-F238E27FC236}">
              <a16:creationId xmlns:a16="http://schemas.microsoft.com/office/drawing/2014/main" id="{02744CF4-705A-49BE-9A91-639AE54BE160}"/>
            </a:ext>
          </a:extLst>
        </xdr:cNvPr>
        <xdr:cNvSpPr/>
      </xdr:nvSpPr>
      <xdr:spPr>
        <a:xfrm>
          <a:off x="86995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19050</xdr:rowOff>
    </xdr:from>
    <xdr:to>
      <xdr:col>50</xdr:col>
      <xdr:colOff>114300</xdr:colOff>
      <xdr:row>41</xdr:row>
      <xdr:rowOff>19050</xdr:rowOff>
    </xdr:to>
    <xdr:cxnSp macro="">
      <xdr:nvCxnSpPr>
        <xdr:cNvPr id="128" name="直線コネクタ 127">
          <a:extLst>
            <a:ext uri="{FF2B5EF4-FFF2-40B4-BE49-F238E27FC236}">
              <a16:creationId xmlns:a16="http://schemas.microsoft.com/office/drawing/2014/main" id="{9338B187-82A2-4659-9A9D-C709FD7A2C48}"/>
            </a:ext>
          </a:extLst>
        </xdr:cNvPr>
        <xdr:cNvCxnSpPr/>
      </xdr:nvCxnSpPr>
      <xdr:spPr>
        <a:xfrm>
          <a:off x="8750300" y="704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139700</xdr:rowOff>
    </xdr:from>
    <xdr:to>
      <xdr:col>41</xdr:col>
      <xdr:colOff>101600</xdr:colOff>
      <xdr:row>41</xdr:row>
      <xdr:rowOff>69850</xdr:rowOff>
    </xdr:to>
    <xdr:sp macro="" textlink="">
      <xdr:nvSpPr>
        <xdr:cNvPr id="129" name="楕円 128">
          <a:extLst>
            <a:ext uri="{FF2B5EF4-FFF2-40B4-BE49-F238E27FC236}">
              <a16:creationId xmlns:a16="http://schemas.microsoft.com/office/drawing/2014/main" id="{9F2D2407-8E43-4237-876D-35F83C296533}"/>
            </a:ext>
          </a:extLst>
        </xdr:cNvPr>
        <xdr:cNvSpPr/>
      </xdr:nvSpPr>
      <xdr:spPr>
        <a:xfrm>
          <a:off x="78105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19050</xdr:rowOff>
    </xdr:from>
    <xdr:to>
      <xdr:col>45</xdr:col>
      <xdr:colOff>177800</xdr:colOff>
      <xdr:row>41</xdr:row>
      <xdr:rowOff>19050</xdr:rowOff>
    </xdr:to>
    <xdr:cxnSp macro="">
      <xdr:nvCxnSpPr>
        <xdr:cNvPr id="130" name="直線コネクタ 129">
          <a:extLst>
            <a:ext uri="{FF2B5EF4-FFF2-40B4-BE49-F238E27FC236}">
              <a16:creationId xmlns:a16="http://schemas.microsoft.com/office/drawing/2014/main" id="{6AE5F3F4-0947-4188-AD22-F96684EE5F72}"/>
            </a:ext>
          </a:extLst>
        </xdr:cNvPr>
        <xdr:cNvCxnSpPr/>
      </xdr:nvCxnSpPr>
      <xdr:spPr>
        <a:xfrm>
          <a:off x="7861300" y="704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120667</xdr:rowOff>
    </xdr:from>
    <xdr:ext cx="469744" cy="259045"/>
    <xdr:sp macro="" textlink="">
      <xdr:nvSpPr>
        <xdr:cNvPr id="131" name="n_1aveValue【図書館】&#10;一人当たり面積">
          <a:extLst>
            <a:ext uri="{FF2B5EF4-FFF2-40B4-BE49-F238E27FC236}">
              <a16:creationId xmlns:a16="http://schemas.microsoft.com/office/drawing/2014/main" id="{53526638-202F-4A1D-A956-CA1ADDA06902}"/>
            </a:ext>
          </a:extLst>
        </xdr:cNvPr>
        <xdr:cNvSpPr txBox="1"/>
      </xdr:nvSpPr>
      <xdr:spPr>
        <a:xfrm>
          <a:off x="9391727" y="629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120667</xdr:rowOff>
    </xdr:from>
    <xdr:ext cx="469744" cy="259045"/>
    <xdr:sp macro="" textlink="">
      <xdr:nvSpPr>
        <xdr:cNvPr id="132" name="n_2aveValue【図書館】&#10;一人当たり面積">
          <a:extLst>
            <a:ext uri="{FF2B5EF4-FFF2-40B4-BE49-F238E27FC236}">
              <a16:creationId xmlns:a16="http://schemas.microsoft.com/office/drawing/2014/main" id="{28DF8778-B822-4BBB-9A26-496F50F819BF}"/>
            </a:ext>
          </a:extLst>
        </xdr:cNvPr>
        <xdr:cNvSpPr txBox="1"/>
      </xdr:nvSpPr>
      <xdr:spPr>
        <a:xfrm>
          <a:off x="8515427" y="629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74947</xdr:rowOff>
    </xdr:from>
    <xdr:ext cx="469744" cy="259045"/>
    <xdr:sp macro="" textlink="">
      <xdr:nvSpPr>
        <xdr:cNvPr id="133" name="n_3aveValue【図書館】&#10;一人当たり面積">
          <a:extLst>
            <a:ext uri="{FF2B5EF4-FFF2-40B4-BE49-F238E27FC236}">
              <a16:creationId xmlns:a16="http://schemas.microsoft.com/office/drawing/2014/main" id="{E9A614A3-7EBB-4850-815F-1936DB9EB55B}"/>
            </a:ext>
          </a:extLst>
        </xdr:cNvPr>
        <xdr:cNvSpPr txBox="1"/>
      </xdr:nvSpPr>
      <xdr:spPr>
        <a:xfrm>
          <a:off x="7626427"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63517</xdr:rowOff>
    </xdr:from>
    <xdr:ext cx="469744" cy="259045"/>
    <xdr:sp macro="" textlink="">
      <xdr:nvSpPr>
        <xdr:cNvPr id="134" name="n_4aveValue【図書館】&#10;一人当たり面積">
          <a:extLst>
            <a:ext uri="{FF2B5EF4-FFF2-40B4-BE49-F238E27FC236}">
              <a16:creationId xmlns:a16="http://schemas.microsoft.com/office/drawing/2014/main" id="{89100981-50A7-487D-8684-2CB6539AFDDF}"/>
            </a:ext>
          </a:extLst>
        </xdr:cNvPr>
        <xdr:cNvSpPr txBox="1"/>
      </xdr:nvSpPr>
      <xdr:spPr>
        <a:xfrm>
          <a:off x="6737427" y="640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60977</xdr:rowOff>
    </xdr:from>
    <xdr:ext cx="469744" cy="259045"/>
    <xdr:sp macro="" textlink="">
      <xdr:nvSpPr>
        <xdr:cNvPr id="135" name="n_1mainValue【図書館】&#10;一人当たり面積">
          <a:extLst>
            <a:ext uri="{FF2B5EF4-FFF2-40B4-BE49-F238E27FC236}">
              <a16:creationId xmlns:a16="http://schemas.microsoft.com/office/drawing/2014/main" id="{A21A4993-3AE7-41F4-AB8E-3447938E3E6B}"/>
            </a:ext>
          </a:extLst>
        </xdr:cNvPr>
        <xdr:cNvSpPr txBox="1"/>
      </xdr:nvSpPr>
      <xdr:spPr>
        <a:xfrm>
          <a:off x="9391727" y="709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60977</xdr:rowOff>
    </xdr:from>
    <xdr:ext cx="469744" cy="259045"/>
    <xdr:sp macro="" textlink="">
      <xdr:nvSpPr>
        <xdr:cNvPr id="136" name="n_2mainValue【図書館】&#10;一人当たり面積">
          <a:extLst>
            <a:ext uri="{FF2B5EF4-FFF2-40B4-BE49-F238E27FC236}">
              <a16:creationId xmlns:a16="http://schemas.microsoft.com/office/drawing/2014/main" id="{32B88DB8-F2C1-405C-8397-BBB10A653F50}"/>
            </a:ext>
          </a:extLst>
        </xdr:cNvPr>
        <xdr:cNvSpPr txBox="1"/>
      </xdr:nvSpPr>
      <xdr:spPr>
        <a:xfrm>
          <a:off x="8515427" y="709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60977</xdr:rowOff>
    </xdr:from>
    <xdr:ext cx="469744" cy="259045"/>
    <xdr:sp macro="" textlink="">
      <xdr:nvSpPr>
        <xdr:cNvPr id="137" name="n_3mainValue【図書館】&#10;一人当たり面積">
          <a:extLst>
            <a:ext uri="{FF2B5EF4-FFF2-40B4-BE49-F238E27FC236}">
              <a16:creationId xmlns:a16="http://schemas.microsoft.com/office/drawing/2014/main" id="{FD456BBD-CE0C-422B-AB87-9F4981A91B6F}"/>
            </a:ext>
          </a:extLst>
        </xdr:cNvPr>
        <xdr:cNvSpPr txBox="1"/>
      </xdr:nvSpPr>
      <xdr:spPr>
        <a:xfrm>
          <a:off x="7626427" y="709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a:extLst>
            <a:ext uri="{FF2B5EF4-FFF2-40B4-BE49-F238E27FC236}">
              <a16:creationId xmlns:a16="http://schemas.microsoft.com/office/drawing/2014/main" id="{99CDA281-5CC6-4401-BF08-54B64AF9EE05}"/>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a:extLst>
            <a:ext uri="{FF2B5EF4-FFF2-40B4-BE49-F238E27FC236}">
              <a16:creationId xmlns:a16="http://schemas.microsoft.com/office/drawing/2014/main" id="{780C323F-CC6B-4E3F-A0C1-6423F53B867E}"/>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a:extLst>
            <a:ext uri="{FF2B5EF4-FFF2-40B4-BE49-F238E27FC236}">
              <a16:creationId xmlns:a16="http://schemas.microsoft.com/office/drawing/2014/main" id="{774BFEE6-57DF-4A9D-8E73-26BCD209B48A}"/>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a:extLst>
            <a:ext uri="{FF2B5EF4-FFF2-40B4-BE49-F238E27FC236}">
              <a16:creationId xmlns:a16="http://schemas.microsoft.com/office/drawing/2014/main" id="{213EC973-D6AE-46DF-BD90-90886FC6B3AD}"/>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a:extLst>
            <a:ext uri="{FF2B5EF4-FFF2-40B4-BE49-F238E27FC236}">
              <a16:creationId xmlns:a16="http://schemas.microsoft.com/office/drawing/2014/main" id="{2B09821F-32BA-4DEC-AB2C-21C97806B2CE}"/>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a:extLst>
            <a:ext uri="{FF2B5EF4-FFF2-40B4-BE49-F238E27FC236}">
              <a16:creationId xmlns:a16="http://schemas.microsoft.com/office/drawing/2014/main" id="{38794405-2335-43BE-9331-C5C59490814C}"/>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a:extLst>
            <a:ext uri="{FF2B5EF4-FFF2-40B4-BE49-F238E27FC236}">
              <a16:creationId xmlns:a16="http://schemas.microsoft.com/office/drawing/2014/main" id="{45D1EA9B-E04F-42C0-8DCC-3915D67F2BCA}"/>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a:extLst>
            <a:ext uri="{FF2B5EF4-FFF2-40B4-BE49-F238E27FC236}">
              <a16:creationId xmlns:a16="http://schemas.microsoft.com/office/drawing/2014/main" id="{8E29A66A-957E-44C9-A011-BF066CE6B172}"/>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a:extLst>
            <a:ext uri="{FF2B5EF4-FFF2-40B4-BE49-F238E27FC236}">
              <a16:creationId xmlns:a16="http://schemas.microsoft.com/office/drawing/2014/main" id="{EFFC90F6-AEFC-4096-8BAB-71286304D59A}"/>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a:extLst>
            <a:ext uri="{FF2B5EF4-FFF2-40B4-BE49-F238E27FC236}">
              <a16:creationId xmlns:a16="http://schemas.microsoft.com/office/drawing/2014/main" id="{35CD6724-C5B7-40FE-BE27-CE964338D7D8}"/>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8" name="テキスト ボックス 147">
          <a:extLst>
            <a:ext uri="{FF2B5EF4-FFF2-40B4-BE49-F238E27FC236}">
              <a16:creationId xmlns:a16="http://schemas.microsoft.com/office/drawing/2014/main" id="{280F59B4-B706-4713-8FEB-9C2F42DC146F}"/>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9" name="直線コネクタ 148">
          <a:extLst>
            <a:ext uri="{FF2B5EF4-FFF2-40B4-BE49-F238E27FC236}">
              <a16:creationId xmlns:a16="http://schemas.microsoft.com/office/drawing/2014/main" id="{8ED426A6-40FD-4387-94AC-4570229DE99F}"/>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0" name="テキスト ボックス 149">
          <a:extLst>
            <a:ext uri="{FF2B5EF4-FFF2-40B4-BE49-F238E27FC236}">
              <a16:creationId xmlns:a16="http://schemas.microsoft.com/office/drawing/2014/main" id="{7376E0B5-8A58-4209-8828-61FA76D78AFB}"/>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1" name="直線コネクタ 150">
          <a:extLst>
            <a:ext uri="{FF2B5EF4-FFF2-40B4-BE49-F238E27FC236}">
              <a16:creationId xmlns:a16="http://schemas.microsoft.com/office/drawing/2014/main" id="{30F0497E-9D57-4D1C-A07B-BF605534F25B}"/>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2" name="テキスト ボックス 151">
          <a:extLst>
            <a:ext uri="{FF2B5EF4-FFF2-40B4-BE49-F238E27FC236}">
              <a16:creationId xmlns:a16="http://schemas.microsoft.com/office/drawing/2014/main" id="{05D2A189-EAD1-482C-9D6C-0A5BFA21CF5C}"/>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3" name="直線コネクタ 152">
          <a:extLst>
            <a:ext uri="{FF2B5EF4-FFF2-40B4-BE49-F238E27FC236}">
              <a16:creationId xmlns:a16="http://schemas.microsoft.com/office/drawing/2014/main" id="{C58D44D2-E852-4C94-A03E-70F31BE16704}"/>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4" name="テキスト ボックス 153">
          <a:extLst>
            <a:ext uri="{FF2B5EF4-FFF2-40B4-BE49-F238E27FC236}">
              <a16:creationId xmlns:a16="http://schemas.microsoft.com/office/drawing/2014/main" id="{41CF91A7-79DC-40F6-9A64-6093F2D765BC}"/>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5" name="直線コネクタ 154">
          <a:extLst>
            <a:ext uri="{FF2B5EF4-FFF2-40B4-BE49-F238E27FC236}">
              <a16:creationId xmlns:a16="http://schemas.microsoft.com/office/drawing/2014/main" id="{EE8B12D8-5D2C-4E1D-99E5-73770A48DABA}"/>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6" name="テキスト ボックス 155">
          <a:extLst>
            <a:ext uri="{FF2B5EF4-FFF2-40B4-BE49-F238E27FC236}">
              <a16:creationId xmlns:a16="http://schemas.microsoft.com/office/drawing/2014/main" id="{22DE91FA-CE5A-47DF-841C-03F64584029E}"/>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7" name="直線コネクタ 156">
          <a:extLst>
            <a:ext uri="{FF2B5EF4-FFF2-40B4-BE49-F238E27FC236}">
              <a16:creationId xmlns:a16="http://schemas.microsoft.com/office/drawing/2014/main" id="{BFBDF1BB-BD2C-4A7B-9DEF-2F4DF1F4C3F2}"/>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8" name="テキスト ボックス 157">
          <a:extLst>
            <a:ext uri="{FF2B5EF4-FFF2-40B4-BE49-F238E27FC236}">
              <a16:creationId xmlns:a16="http://schemas.microsoft.com/office/drawing/2014/main" id="{67146E7C-2922-43D6-B330-F06AF4516E82}"/>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a:extLst>
            <a:ext uri="{FF2B5EF4-FFF2-40B4-BE49-F238E27FC236}">
              <a16:creationId xmlns:a16="http://schemas.microsoft.com/office/drawing/2014/main" id="{F8EAF3C8-D465-47E6-8124-9CCAA6055CD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0" name="テキスト ボックス 159">
          <a:extLst>
            <a:ext uri="{FF2B5EF4-FFF2-40B4-BE49-F238E27FC236}">
              <a16:creationId xmlns:a16="http://schemas.microsoft.com/office/drawing/2014/main" id="{EE130711-B999-4743-8A03-2EA46EC181A2}"/>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1" name="【体育館・プール】&#10;有形固定資産減価償却率グラフ枠">
          <a:extLst>
            <a:ext uri="{FF2B5EF4-FFF2-40B4-BE49-F238E27FC236}">
              <a16:creationId xmlns:a16="http://schemas.microsoft.com/office/drawing/2014/main" id="{242DDDCE-BC08-4C61-BE0C-20642EC64771}"/>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114300</xdr:rowOff>
    </xdr:from>
    <xdr:to>
      <xdr:col>24</xdr:col>
      <xdr:colOff>62865</xdr:colOff>
      <xdr:row>64</xdr:row>
      <xdr:rowOff>76200</xdr:rowOff>
    </xdr:to>
    <xdr:cxnSp macro="">
      <xdr:nvCxnSpPr>
        <xdr:cNvPr id="162" name="直線コネクタ 161">
          <a:extLst>
            <a:ext uri="{FF2B5EF4-FFF2-40B4-BE49-F238E27FC236}">
              <a16:creationId xmlns:a16="http://schemas.microsoft.com/office/drawing/2014/main" id="{2DA5DDE8-3608-4C1E-B85B-11A290306ED0}"/>
            </a:ext>
          </a:extLst>
        </xdr:cNvPr>
        <xdr:cNvCxnSpPr/>
      </xdr:nvCxnSpPr>
      <xdr:spPr>
        <a:xfrm flipV="1">
          <a:off x="4634865" y="954405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63" name="【体育館・プール】&#10;有形固定資産減価償却率最小値テキスト">
          <a:extLst>
            <a:ext uri="{FF2B5EF4-FFF2-40B4-BE49-F238E27FC236}">
              <a16:creationId xmlns:a16="http://schemas.microsoft.com/office/drawing/2014/main" id="{1BCCFA5E-8760-4B8F-B29B-F010E0C4264C}"/>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64" name="直線コネクタ 163">
          <a:extLst>
            <a:ext uri="{FF2B5EF4-FFF2-40B4-BE49-F238E27FC236}">
              <a16:creationId xmlns:a16="http://schemas.microsoft.com/office/drawing/2014/main" id="{5282FADC-0FC8-475B-AABD-F6EAB9F54FBD}"/>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60977</xdr:rowOff>
    </xdr:from>
    <xdr:ext cx="405111" cy="259045"/>
    <xdr:sp macro="" textlink="">
      <xdr:nvSpPr>
        <xdr:cNvPr id="165" name="【体育館・プール】&#10;有形固定資産減価償却率最大値テキスト">
          <a:extLst>
            <a:ext uri="{FF2B5EF4-FFF2-40B4-BE49-F238E27FC236}">
              <a16:creationId xmlns:a16="http://schemas.microsoft.com/office/drawing/2014/main" id="{06F87854-9C8F-40EE-9269-95558DAD68BC}"/>
            </a:ext>
          </a:extLst>
        </xdr:cNvPr>
        <xdr:cNvSpPr txBox="1"/>
      </xdr:nvSpPr>
      <xdr:spPr>
        <a:xfrm>
          <a:off x="4673600" y="931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114300</xdr:rowOff>
    </xdr:from>
    <xdr:to>
      <xdr:col>24</xdr:col>
      <xdr:colOff>152400</xdr:colOff>
      <xdr:row>55</xdr:row>
      <xdr:rowOff>114300</xdr:rowOff>
    </xdr:to>
    <xdr:cxnSp macro="">
      <xdr:nvCxnSpPr>
        <xdr:cNvPr id="166" name="直線コネクタ 165">
          <a:extLst>
            <a:ext uri="{FF2B5EF4-FFF2-40B4-BE49-F238E27FC236}">
              <a16:creationId xmlns:a16="http://schemas.microsoft.com/office/drawing/2014/main" id="{DD935AC4-6FB3-426C-94CB-BE564FE4BC57}"/>
            </a:ext>
          </a:extLst>
        </xdr:cNvPr>
        <xdr:cNvCxnSpPr/>
      </xdr:nvCxnSpPr>
      <xdr:spPr>
        <a:xfrm>
          <a:off x="4546600" y="954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126382</xdr:rowOff>
    </xdr:from>
    <xdr:ext cx="405111" cy="259045"/>
    <xdr:sp macro="" textlink="">
      <xdr:nvSpPr>
        <xdr:cNvPr id="167" name="【体育館・プール】&#10;有形固定資産減価償却率平均値テキスト">
          <a:extLst>
            <a:ext uri="{FF2B5EF4-FFF2-40B4-BE49-F238E27FC236}">
              <a16:creationId xmlns:a16="http://schemas.microsoft.com/office/drawing/2014/main" id="{70087BD3-321E-4F06-953C-E4E0C40FCDCC}"/>
            </a:ext>
          </a:extLst>
        </xdr:cNvPr>
        <xdr:cNvSpPr txBox="1"/>
      </xdr:nvSpPr>
      <xdr:spPr>
        <a:xfrm>
          <a:off x="4673600" y="100704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103505</xdr:rowOff>
    </xdr:from>
    <xdr:to>
      <xdr:col>24</xdr:col>
      <xdr:colOff>114300</xdr:colOff>
      <xdr:row>60</xdr:row>
      <xdr:rowOff>33655</xdr:rowOff>
    </xdr:to>
    <xdr:sp macro="" textlink="">
      <xdr:nvSpPr>
        <xdr:cNvPr id="168" name="フローチャート: 判断 167">
          <a:extLst>
            <a:ext uri="{FF2B5EF4-FFF2-40B4-BE49-F238E27FC236}">
              <a16:creationId xmlns:a16="http://schemas.microsoft.com/office/drawing/2014/main" id="{3724FFDB-9470-4739-A218-770092D2E7ED}"/>
            </a:ext>
          </a:extLst>
        </xdr:cNvPr>
        <xdr:cNvSpPr/>
      </xdr:nvSpPr>
      <xdr:spPr>
        <a:xfrm>
          <a:off x="45847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128270</xdr:rowOff>
    </xdr:from>
    <xdr:to>
      <xdr:col>20</xdr:col>
      <xdr:colOff>38100</xdr:colOff>
      <xdr:row>60</xdr:row>
      <xdr:rowOff>58420</xdr:rowOff>
    </xdr:to>
    <xdr:sp macro="" textlink="">
      <xdr:nvSpPr>
        <xdr:cNvPr id="169" name="フローチャート: 判断 168">
          <a:extLst>
            <a:ext uri="{FF2B5EF4-FFF2-40B4-BE49-F238E27FC236}">
              <a16:creationId xmlns:a16="http://schemas.microsoft.com/office/drawing/2014/main" id="{172A0A40-787A-43E0-8E01-FCA0991DF49E}"/>
            </a:ext>
          </a:extLst>
        </xdr:cNvPr>
        <xdr:cNvSpPr/>
      </xdr:nvSpPr>
      <xdr:spPr>
        <a:xfrm>
          <a:off x="3746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93980</xdr:rowOff>
    </xdr:from>
    <xdr:to>
      <xdr:col>15</xdr:col>
      <xdr:colOff>101600</xdr:colOff>
      <xdr:row>60</xdr:row>
      <xdr:rowOff>24130</xdr:rowOff>
    </xdr:to>
    <xdr:sp macro="" textlink="">
      <xdr:nvSpPr>
        <xdr:cNvPr id="170" name="フローチャート: 判断 169">
          <a:extLst>
            <a:ext uri="{FF2B5EF4-FFF2-40B4-BE49-F238E27FC236}">
              <a16:creationId xmlns:a16="http://schemas.microsoft.com/office/drawing/2014/main" id="{29FA73C4-1599-4AA5-9D3A-9C0AB1D339E3}"/>
            </a:ext>
          </a:extLst>
        </xdr:cNvPr>
        <xdr:cNvSpPr/>
      </xdr:nvSpPr>
      <xdr:spPr>
        <a:xfrm>
          <a:off x="2857500" y="1020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42545</xdr:rowOff>
    </xdr:from>
    <xdr:to>
      <xdr:col>10</xdr:col>
      <xdr:colOff>165100</xdr:colOff>
      <xdr:row>59</xdr:row>
      <xdr:rowOff>144145</xdr:rowOff>
    </xdr:to>
    <xdr:sp macro="" textlink="">
      <xdr:nvSpPr>
        <xdr:cNvPr id="171" name="フローチャート: 判断 170">
          <a:extLst>
            <a:ext uri="{FF2B5EF4-FFF2-40B4-BE49-F238E27FC236}">
              <a16:creationId xmlns:a16="http://schemas.microsoft.com/office/drawing/2014/main" id="{E52EF2FC-D312-426C-B067-9C8295196A1D}"/>
            </a:ext>
          </a:extLst>
        </xdr:cNvPr>
        <xdr:cNvSpPr/>
      </xdr:nvSpPr>
      <xdr:spPr>
        <a:xfrm>
          <a:off x="1968500" y="1015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50165</xdr:rowOff>
    </xdr:from>
    <xdr:to>
      <xdr:col>6</xdr:col>
      <xdr:colOff>38100</xdr:colOff>
      <xdr:row>59</xdr:row>
      <xdr:rowOff>151765</xdr:rowOff>
    </xdr:to>
    <xdr:sp macro="" textlink="">
      <xdr:nvSpPr>
        <xdr:cNvPr id="172" name="フローチャート: 判断 171">
          <a:extLst>
            <a:ext uri="{FF2B5EF4-FFF2-40B4-BE49-F238E27FC236}">
              <a16:creationId xmlns:a16="http://schemas.microsoft.com/office/drawing/2014/main" id="{7C2A5EE2-05BE-4F16-88C6-7799AB74C9F7}"/>
            </a:ext>
          </a:extLst>
        </xdr:cNvPr>
        <xdr:cNvSpPr/>
      </xdr:nvSpPr>
      <xdr:spPr>
        <a:xfrm>
          <a:off x="1079500" y="10165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77A880CA-2533-483B-AD2C-158E87BDBA3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E3ACA41F-A9AD-4612-B5DF-5558D19E64C1}"/>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0230AFF7-49BB-4CA8-8BE5-3E25B9CC7E7D}"/>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3AA772A0-3EF2-4588-9860-C1D7FED89BE4}"/>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B84D8D48-2D2E-407E-ACEA-B1B600152E45}"/>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46355</xdr:rowOff>
    </xdr:from>
    <xdr:to>
      <xdr:col>24</xdr:col>
      <xdr:colOff>114300</xdr:colOff>
      <xdr:row>60</xdr:row>
      <xdr:rowOff>147955</xdr:rowOff>
    </xdr:to>
    <xdr:sp macro="" textlink="">
      <xdr:nvSpPr>
        <xdr:cNvPr id="178" name="楕円 177">
          <a:extLst>
            <a:ext uri="{FF2B5EF4-FFF2-40B4-BE49-F238E27FC236}">
              <a16:creationId xmlns:a16="http://schemas.microsoft.com/office/drawing/2014/main" id="{33C7A71A-DDED-4A97-B157-ACBD29046E62}"/>
            </a:ext>
          </a:extLst>
        </xdr:cNvPr>
        <xdr:cNvSpPr/>
      </xdr:nvSpPr>
      <xdr:spPr>
        <a:xfrm>
          <a:off x="4584700" y="1033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24782</xdr:rowOff>
    </xdr:from>
    <xdr:ext cx="405111" cy="259045"/>
    <xdr:sp macro="" textlink="">
      <xdr:nvSpPr>
        <xdr:cNvPr id="179" name="【体育館・プール】&#10;有形固定資産減価償却率該当値テキスト">
          <a:extLst>
            <a:ext uri="{FF2B5EF4-FFF2-40B4-BE49-F238E27FC236}">
              <a16:creationId xmlns:a16="http://schemas.microsoft.com/office/drawing/2014/main" id="{3E4C6C72-5C86-40DE-9A21-45C6B08D6B1B}"/>
            </a:ext>
          </a:extLst>
        </xdr:cNvPr>
        <xdr:cNvSpPr txBox="1"/>
      </xdr:nvSpPr>
      <xdr:spPr>
        <a:xfrm>
          <a:off x="4673600" y="1031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132080</xdr:rowOff>
    </xdr:from>
    <xdr:to>
      <xdr:col>20</xdr:col>
      <xdr:colOff>38100</xdr:colOff>
      <xdr:row>61</xdr:row>
      <xdr:rowOff>62230</xdr:rowOff>
    </xdr:to>
    <xdr:sp macro="" textlink="">
      <xdr:nvSpPr>
        <xdr:cNvPr id="180" name="楕円 179">
          <a:extLst>
            <a:ext uri="{FF2B5EF4-FFF2-40B4-BE49-F238E27FC236}">
              <a16:creationId xmlns:a16="http://schemas.microsoft.com/office/drawing/2014/main" id="{3DC6253F-252A-4F5F-8D55-1F5E1B410970}"/>
            </a:ext>
          </a:extLst>
        </xdr:cNvPr>
        <xdr:cNvSpPr/>
      </xdr:nvSpPr>
      <xdr:spPr>
        <a:xfrm>
          <a:off x="3746500" y="104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97155</xdr:rowOff>
    </xdr:from>
    <xdr:to>
      <xdr:col>24</xdr:col>
      <xdr:colOff>63500</xdr:colOff>
      <xdr:row>61</xdr:row>
      <xdr:rowOff>11430</xdr:rowOff>
    </xdr:to>
    <xdr:cxnSp macro="">
      <xdr:nvCxnSpPr>
        <xdr:cNvPr id="181" name="直線コネクタ 180">
          <a:extLst>
            <a:ext uri="{FF2B5EF4-FFF2-40B4-BE49-F238E27FC236}">
              <a16:creationId xmlns:a16="http://schemas.microsoft.com/office/drawing/2014/main" id="{FE1F0C5E-116B-4710-A40A-6298D379CF04}"/>
            </a:ext>
          </a:extLst>
        </xdr:cNvPr>
        <xdr:cNvCxnSpPr/>
      </xdr:nvCxnSpPr>
      <xdr:spPr>
        <a:xfrm flipV="1">
          <a:off x="3797300" y="10384155"/>
          <a:ext cx="8382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93980</xdr:rowOff>
    </xdr:from>
    <xdr:to>
      <xdr:col>15</xdr:col>
      <xdr:colOff>101600</xdr:colOff>
      <xdr:row>61</xdr:row>
      <xdr:rowOff>24130</xdr:rowOff>
    </xdr:to>
    <xdr:sp macro="" textlink="">
      <xdr:nvSpPr>
        <xdr:cNvPr id="182" name="楕円 181">
          <a:extLst>
            <a:ext uri="{FF2B5EF4-FFF2-40B4-BE49-F238E27FC236}">
              <a16:creationId xmlns:a16="http://schemas.microsoft.com/office/drawing/2014/main" id="{770884D0-02EE-4DD1-B4D9-47D1A8A1F6E0}"/>
            </a:ext>
          </a:extLst>
        </xdr:cNvPr>
        <xdr:cNvSpPr/>
      </xdr:nvSpPr>
      <xdr:spPr>
        <a:xfrm>
          <a:off x="2857500" y="1038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144780</xdr:rowOff>
    </xdr:from>
    <xdr:to>
      <xdr:col>19</xdr:col>
      <xdr:colOff>177800</xdr:colOff>
      <xdr:row>61</xdr:row>
      <xdr:rowOff>11430</xdr:rowOff>
    </xdr:to>
    <xdr:cxnSp macro="">
      <xdr:nvCxnSpPr>
        <xdr:cNvPr id="183" name="直線コネクタ 182">
          <a:extLst>
            <a:ext uri="{FF2B5EF4-FFF2-40B4-BE49-F238E27FC236}">
              <a16:creationId xmlns:a16="http://schemas.microsoft.com/office/drawing/2014/main" id="{2104C71A-9A26-4327-B781-3E22BBBD17A4}"/>
            </a:ext>
          </a:extLst>
        </xdr:cNvPr>
        <xdr:cNvCxnSpPr/>
      </xdr:nvCxnSpPr>
      <xdr:spPr>
        <a:xfrm>
          <a:off x="2908300" y="104317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55880</xdr:rowOff>
    </xdr:from>
    <xdr:to>
      <xdr:col>10</xdr:col>
      <xdr:colOff>165100</xdr:colOff>
      <xdr:row>60</xdr:row>
      <xdr:rowOff>157480</xdr:rowOff>
    </xdr:to>
    <xdr:sp macro="" textlink="">
      <xdr:nvSpPr>
        <xdr:cNvPr id="184" name="楕円 183">
          <a:extLst>
            <a:ext uri="{FF2B5EF4-FFF2-40B4-BE49-F238E27FC236}">
              <a16:creationId xmlns:a16="http://schemas.microsoft.com/office/drawing/2014/main" id="{351D5947-A788-4E93-BA8D-110AE7C96677}"/>
            </a:ext>
          </a:extLst>
        </xdr:cNvPr>
        <xdr:cNvSpPr/>
      </xdr:nvSpPr>
      <xdr:spPr>
        <a:xfrm>
          <a:off x="1968500" y="1034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106680</xdr:rowOff>
    </xdr:from>
    <xdr:to>
      <xdr:col>15</xdr:col>
      <xdr:colOff>50800</xdr:colOff>
      <xdr:row>60</xdr:row>
      <xdr:rowOff>144780</xdr:rowOff>
    </xdr:to>
    <xdr:cxnSp macro="">
      <xdr:nvCxnSpPr>
        <xdr:cNvPr id="185" name="直線コネクタ 184">
          <a:extLst>
            <a:ext uri="{FF2B5EF4-FFF2-40B4-BE49-F238E27FC236}">
              <a16:creationId xmlns:a16="http://schemas.microsoft.com/office/drawing/2014/main" id="{D6ABB7DE-C7CA-4C8A-A1FD-232C0EF4AD36}"/>
            </a:ext>
          </a:extLst>
        </xdr:cNvPr>
        <xdr:cNvCxnSpPr/>
      </xdr:nvCxnSpPr>
      <xdr:spPr>
        <a:xfrm>
          <a:off x="2019300" y="103936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74947</xdr:rowOff>
    </xdr:from>
    <xdr:ext cx="405111" cy="259045"/>
    <xdr:sp macro="" textlink="">
      <xdr:nvSpPr>
        <xdr:cNvPr id="186" name="n_1aveValue【体育館・プール】&#10;有形固定資産減価償却率">
          <a:extLst>
            <a:ext uri="{FF2B5EF4-FFF2-40B4-BE49-F238E27FC236}">
              <a16:creationId xmlns:a16="http://schemas.microsoft.com/office/drawing/2014/main" id="{31C1E75B-D980-42E1-BB68-92665A6508DD}"/>
            </a:ext>
          </a:extLst>
        </xdr:cNvPr>
        <xdr:cNvSpPr txBox="1"/>
      </xdr:nvSpPr>
      <xdr:spPr>
        <a:xfrm>
          <a:off x="3582044" y="1001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40657</xdr:rowOff>
    </xdr:from>
    <xdr:ext cx="405111" cy="259045"/>
    <xdr:sp macro="" textlink="">
      <xdr:nvSpPr>
        <xdr:cNvPr id="187" name="n_2aveValue【体育館・プール】&#10;有形固定資産減価償却率">
          <a:extLst>
            <a:ext uri="{FF2B5EF4-FFF2-40B4-BE49-F238E27FC236}">
              <a16:creationId xmlns:a16="http://schemas.microsoft.com/office/drawing/2014/main" id="{C2A7F4D3-077F-4104-B30A-E0BB5DAA3E4D}"/>
            </a:ext>
          </a:extLst>
        </xdr:cNvPr>
        <xdr:cNvSpPr txBox="1"/>
      </xdr:nvSpPr>
      <xdr:spPr>
        <a:xfrm>
          <a:off x="2705744" y="998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160672</xdr:rowOff>
    </xdr:from>
    <xdr:ext cx="405111" cy="259045"/>
    <xdr:sp macro="" textlink="">
      <xdr:nvSpPr>
        <xdr:cNvPr id="188" name="n_3aveValue【体育館・プール】&#10;有形固定資産減価償却率">
          <a:extLst>
            <a:ext uri="{FF2B5EF4-FFF2-40B4-BE49-F238E27FC236}">
              <a16:creationId xmlns:a16="http://schemas.microsoft.com/office/drawing/2014/main" id="{A57D532C-DB95-4195-8180-578D435FF84D}"/>
            </a:ext>
          </a:extLst>
        </xdr:cNvPr>
        <xdr:cNvSpPr txBox="1"/>
      </xdr:nvSpPr>
      <xdr:spPr>
        <a:xfrm>
          <a:off x="1816744" y="993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168292</xdr:rowOff>
    </xdr:from>
    <xdr:ext cx="405111" cy="259045"/>
    <xdr:sp macro="" textlink="">
      <xdr:nvSpPr>
        <xdr:cNvPr id="189" name="n_4aveValue【体育館・プール】&#10;有形固定資産減価償却率">
          <a:extLst>
            <a:ext uri="{FF2B5EF4-FFF2-40B4-BE49-F238E27FC236}">
              <a16:creationId xmlns:a16="http://schemas.microsoft.com/office/drawing/2014/main" id="{1D3D49BB-690D-4E42-BA35-61154C6AF120}"/>
            </a:ext>
          </a:extLst>
        </xdr:cNvPr>
        <xdr:cNvSpPr txBox="1"/>
      </xdr:nvSpPr>
      <xdr:spPr>
        <a:xfrm>
          <a:off x="927744" y="9940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53357</xdr:rowOff>
    </xdr:from>
    <xdr:ext cx="405111" cy="259045"/>
    <xdr:sp macro="" textlink="">
      <xdr:nvSpPr>
        <xdr:cNvPr id="190" name="n_1mainValue【体育館・プール】&#10;有形固定資産減価償却率">
          <a:extLst>
            <a:ext uri="{FF2B5EF4-FFF2-40B4-BE49-F238E27FC236}">
              <a16:creationId xmlns:a16="http://schemas.microsoft.com/office/drawing/2014/main" id="{467BF9F3-B0BD-4105-83B7-6C78C16CD805}"/>
            </a:ext>
          </a:extLst>
        </xdr:cNvPr>
        <xdr:cNvSpPr txBox="1"/>
      </xdr:nvSpPr>
      <xdr:spPr>
        <a:xfrm>
          <a:off x="3582044"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15257</xdr:rowOff>
    </xdr:from>
    <xdr:ext cx="405111" cy="259045"/>
    <xdr:sp macro="" textlink="">
      <xdr:nvSpPr>
        <xdr:cNvPr id="191" name="n_2mainValue【体育館・プール】&#10;有形固定資産減価償却率">
          <a:extLst>
            <a:ext uri="{FF2B5EF4-FFF2-40B4-BE49-F238E27FC236}">
              <a16:creationId xmlns:a16="http://schemas.microsoft.com/office/drawing/2014/main" id="{0D60A574-63A4-4E81-9A14-F999F8E1E354}"/>
            </a:ext>
          </a:extLst>
        </xdr:cNvPr>
        <xdr:cNvSpPr txBox="1"/>
      </xdr:nvSpPr>
      <xdr:spPr>
        <a:xfrm>
          <a:off x="2705744" y="1047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148607</xdr:rowOff>
    </xdr:from>
    <xdr:ext cx="405111" cy="259045"/>
    <xdr:sp macro="" textlink="">
      <xdr:nvSpPr>
        <xdr:cNvPr id="192" name="n_3mainValue【体育館・プール】&#10;有形固定資産減価償却率">
          <a:extLst>
            <a:ext uri="{FF2B5EF4-FFF2-40B4-BE49-F238E27FC236}">
              <a16:creationId xmlns:a16="http://schemas.microsoft.com/office/drawing/2014/main" id="{8F766637-4DF1-4CA6-A465-231C9057791C}"/>
            </a:ext>
          </a:extLst>
        </xdr:cNvPr>
        <xdr:cNvSpPr txBox="1"/>
      </xdr:nvSpPr>
      <xdr:spPr>
        <a:xfrm>
          <a:off x="1816744" y="1043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3" name="正方形/長方形 192">
          <a:extLst>
            <a:ext uri="{FF2B5EF4-FFF2-40B4-BE49-F238E27FC236}">
              <a16:creationId xmlns:a16="http://schemas.microsoft.com/office/drawing/2014/main" id="{7EBB7E64-21FF-48DA-8C80-7098791C2D07}"/>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4" name="正方形/長方形 193">
          <a:extLst>
            <a:ext uri="{FF2B5EF4-FFF2-40B4-BE49-F238E27FC236}">
              <a16:creationId xmlns:a16="http://schemas.microsoft.com/office/drawing/2014/main" id="{7B0E187B-03A1-42D0-8C84-D46FD021C2C1}"/>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5" name="正方形/長方形 194">
          <a:extLst>
            <a:ext uri="{FF2B5EF4-FFF2-40B4-BE49-F238E27FC236}">
              <a16:creationId xmlns:a16="http://schemas.microsoft.com/office/drawing/2014/main" id="{9F53B8D9-D452-4D68-A4FA-1160893BD9D9}"/>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6" name="正方形/長方形 195">
          <a:extLst>
            <a:ext uri="{FF2B5EF4-FFF2-40B4-BE49-F238E27FC236}">
              <a16:creationId xmlns:a16="http://schemas.microsoft.com/office/drawing/2014/main" id="{342749BE-AB54-41BF-A2AE-CC7750A886C7}"/>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7" name="正方形/長方形 196">
          <a:extLst>
            <a:ext uri="{FF2B5EF4-FFF2-40B4-BE49-F238E27FC236}">
              <a16:creationId xmlns:a16="http://schemas.microsoft.com/office/drawing/2014/main" id="{949B3FA8-ED2C-44B6-BB46-F4811A933B35}"/>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8" name="正方形/長方形 197">
          <a:extLst>
            <a:ext uri="{FF2B5EF4-FFF2-40B4-BE49-F238E27FC236}">
              <a16:creationId xmlns:a16="http://schemas.microsoft.com/office/drawing/2014/main" id="{94C8A8C5-599C-4F81-AB04-AC826B080C32}"/>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9" name="正方形/長方形 198">
          <a:extLst>
            <a:ext uri="{FF2B5EF4-FFF2-40B4-BE49-F238E27FC236}">
              <a16:creationId xmlns:a16="http://schemas.microsoft.com/office/drawing/2014/main" id="{FD356427-4C75-43EB-A496-F9C9956CA077}"/>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0" name="正方形/長方形 199">
          <a:extLst>
            <a:ext uri="{FF2B5EF4-FFF2-40B4-BE49-F238E27FC236}">
              <a16:creationId xmlns:a16="http://schemas.microsoft.com/office/drawing/2014/main" id="{77A33F7F-E760-473F-A502-FD795AF13BF9}"/>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1" name="テキスト ボックス 200">
          <a:extLst>
            <a:ext uri="{FF2B5EF4-FFF2-40B4-BE49-F238E27FC236}">
              <a16:creationId xmlns:a16="http://schemas.microsoft.com/office/drawing/2014/main" id="{27368730-B010-4BAC-87E6-71F8B6348FC2}"/>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2" name="直線コネクタ 201">
          <a:extLst>
            <a:ext uri="{FF2B5EF4-FFF2-40B4-BE49-F238E27FC236}">
              <a16:creationId xmlns:a16="http://schemas.microsoft.com/office/drawing/2014/main" id="{EE583DB5-11E0-4F72-8E1D-E9D3737A4D87}"/>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3" name="直線コネクタ 202">
          <a:extLst>
            <a:ext uri="{FF2B5EF4-FFF2-40B4-BE49-F238E27FC236}">
              <a16:creationId xmlns:a16="http://schemas.microsoft.com/office/drawing/2014/main" id="{C03D693C-6805-4D06-9C8F-F01A22B416C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04" name="テキスト ボックス 203">
          <a:extLst>
            <a:ext uri="{FF2B5EF4-FFF2-40B4-BE49-F238E27FC236}">
              <a16:creationId xmlns:a16="http://schemas.microsoft.com/office/drawing/2014/main" id="{8B185597-1C8F-429A-9FBB-F0F74AD3E8BC}"/>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5" name="直線コネクタ 204">
          <a:extLst>
            <a:ext uri="{FF2B5EF4-FFF2-40B4-BE49-F238E27FC236}">
              <a16:creationId xmlns:a16="http://schemas.microsoft.com/office/drawing/2014/main" id="{315CF438-4940-4107-A620-49A16F9DE089}"/>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06" name="テキスト ボックス 205">
          <a:extLst>
            <a:ext uri="{FF2B5EF4-FFF2-40B4-BE49-F238E27FC236}">
              <a16:creationId xmlns:a16="http://schemas.microsoft.com/office/drawing/2014/main" id="{B91594E7-BA1A-4ABD-9D14-6DF7E813127B}"/>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7" name="直線コネクタ 206">
          <a:extLst>
            <a:ext uri="{FF2B5EF4-FFF2-40B4-BE49-F238E27FC236}">
              <a16:creationId xmlns:a16="http://schemas.microsoft.com/office/drawing/2014/main" id="{99325148-26C6-45FE-8F15-995270A5B32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08" name="テキスト ボックス 207">
          <a:extLst>
            <a:ext uri="{FF2B5EF4-FFF2-40B4-BE49-F238E27FC236}">
              <a16:creationId xmlns:a16="http://schemas.microsoft.com/office/drawing/2014/main" id="{3EE92DD2-5385-4F8C-9C52-F0EF019FD397}"/>
            </a:ext>
          </a:extLst>
        </xdr:cNvPr>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9" name="直線コネクタ 208">
          <a:extLst>
            <a:ext uri="{FF2B5EF4-FFF2-40B4-BE49-F238E27FC236}">
              <a16:creationId xmlns:a16="http://schemas.microsoft.com/office/drawing/2014/main" id="{6AF75D22-0EA3-44A6-89E1-24EDF16F5973}"/>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10" name="テキスト ボックス 209">
          <a:extLst>
            <a:ext uri="{FF2B5EF4-FFF2-40B4-BE49-F238E27FC236}">
              <a16:creationId xmlns:a16="http://schemas.microsoft.com/office/drawing/2014/main" id="{627344F6-DADF-4BEF-85D4-80EDC0FB8662}"/>
            </a:ext>
          </a:extLst>
        </xdr:cNvPr>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1" name="直線コネクタ 210">
          <a:extLst>
            <a:ext uri="{FF2B5EF4-FFF2-40B4-BE49-F238E27FC236}">
              <a16:creationId xmlns:a16="http://schemas.microsoft.com/office/drawing/2014/main" id="{F6FF32C5-BE52-4D7E-B61D-51EFAFB13C85}"/>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2" name="テキスト ボックス 211">
          <a:extLst>
            <a:ext uri="{FF2B5EF4-FFF2-40B4-BE49-F238E27FC236}">
              <a16:creationId xmlns:a16="http://schemas.microsoft.com/office/drawing/2014/main" id="{E7A8F68D-3F30-4DC4-85C1-D20D1CEA953A}"/>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3" name="【体育館・プール】&#10;一人当たり面積グラフ枠">
          <a:extLst>
            <a:ext uri="{FF2B5EF4-FFF2-40B4-BE49-F238E27FC236}">
              <a16:creationId xmlns:a16="http://schemas.microsoft.com/office/drawing/2014/main" id="{FFAC3272-D772-4AC7-8BE5-DC12CD49D41F}"/>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144018</xdr:rowOff>
    </xdr:from>
    <xdr:to>
      <xdr:col>54</xdr:col>
      <xdr:colOff>189865</xdr:colOff>
      <xdr:row>63</xdr:row>
      <xdr:rowOff>89154</xdr:rowOff>
    </xdr:to>
    <xdr:cxnSp macro="">
      <xdr:nvCxnSpPr>
        <xdr:cNvPr id="214" name="直線コネクタ 213">
          <a:extLst>
            <a:ext uri="{FF2B5EF4-FFF2-40B4-BE49-F238E27FC236}">
              <a16:creationId xmlns:a16="http://schemas.microsoft.com/office/drawing/2014/main" id="{588A1D59-32C3-401A-ADB8-05CEE5D8FAA9}"/>
            </a:ext>
          </a:extLst>
        </xdr:cNvPr>
        <xdr:cNvCxnSpPr/>
      </xdr:nvCxnSpPr>
      <xdr:spPr>
        <a:xfrm flipV="1">
          <a:off x="10476865" y="9573768"/>
          <a:ext cx="0" cy="13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92981</xdr:rowOff>
    </xdr:from>
    <xdr:ext cx="469744" cy="259045"/>
    <xdr:sp macro="" textlink="">
      <xdr:nvSpPr>
        <xdr:cNvPr id="215" name="【体育館・プール】&#10;一人当たり面積最小値テキスト">
          <a:extLst>
            <a:ext uri="{FF2B5EF4-FFF2-40B4-BE49-F238E27FC236}">
              <a16:creationId xmlns:a16="http://schemas.microsoft.com/office/drawing/2014/main" id="{92E2B351-9DBC-44B5-9186-B63AE2283EC5}"/>
            </a:ext>
          </a:extLst>
        </xdr:cNvPr>
        <xdr:cNvSpPr txBox="1"/>
      </xdr:nvSpPr>
      <xdr:spPr>
        <a:xfrm>
          <a:off x="10515600" y="10894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89154</xdr:rowOff>
    </xdr:from>
    <xdr:to>
      <xdr:col>55</xdr:col>
      <xdr:colOff>88900</xdr:colOff>
      <xdr:row>63</xdr:row>
      <xdr:rowOff>89154</xdr:rowOff>
    </xdr:to>
    <xdr:cxnSp macro="">
      <xdr:nvCxnSpPr>
        <xdr:cNvPr id="216" name="直線コネクタ 215">
          <a:extLst>
            <a:ext uri="{FF2B5EF4-FFF2-40B4-BE49-F238E27FC236}">
              <a16:creationId xmlns:a16="http://schemas.microsoft.com/office/drawing/2014/main" id="{AFF0F9E2-4410-45C9-A763-2A1996A3E901}"/>
            </a:ext>
          </a:extLst>
        </xdr:cNvPr>
        <xdr:cNvCxnSpPr/>
      </xdr:nvCxnSpPr>
      <xdr:spPr>
        <a:xfrm>
          <a:off x="10388600" y="10890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90695</xdr:rowOff>
    </xdr:from>
    <xdr:ext cx="469744" cy="259045"/>
    <xdr:sp macro="" textlink="">
      <xdr:nvSpPr>
        <xdr:cNvPr id="217" name="【体育館・プール】&#10;一人当たり面積最大値テキスト">
          <a:extLst>
            <a:ext uri="{FF2B5EF4-FFF2-40B4-BE49-F238E27FC236}">
              <a16:creationId xmlns:a16="http://schemas.microsoft.com/office/drawing/2014/main" id="{2005EF39-D47B-45F7-A716-4C82B3BB979A}"/>
            </a:ext>
          </a:extLst>
        </xdr:cNvPr>
        <xdr:cNvSpPr txBox="1"/>
      </xdr:nvSpPr>
      <xdr:spPr>
        <a:xfrm>
          <a:off x="10515600" y="934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144018</xdr:rowOff>
    </xdr:from>
    <xdr:to>
      <xdr:col>55</xdr:col>
      <xdr:colOff>88900</xdr:colOff>
      <xdr:row>55</xdr:row>
      <xdr:rowOff>144018</xdr:rowOff>
    </xdr:to>
    <xdr:cxnSp macro="">
      <xdr:nvCxnSpPr>
        <xdr:cNvPr id="218" name="直線コネクタ 217">
          <a:extLst>
            <a:ext uri="{FF2B5EF4-FFF2-40B4-BE49-F238E27FC236}">
              <a16:creationId xmlns:a16="http://schemas.microsoft.com/office/drawing/2014/main" id="{E9657980-311F-4606-82A6-2D5092EC8BB4}"/>
            </a:ext>
          </a:extLst>
        </xdr:cNvPr>
        <xdr:cNvCxnSpPr/>
      </xdr:nvCxnSpPr>
      <xdr:spPr>
        <a:xfrm>
          <a:off x="10388600" y="957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48785</xdr:rowOff>
    </xdr:from>
    <xdr:ext cx="469744" cy="259045"/>
    <xdr:sp macro="" textlink="">
      <xdr:nvSpPr>
        <xdr:cNvPr id="219" name="【体育館・プール】&#10;一人当たり面積平均値テキスト">
          <a:extLst>
            <a:ext uri="{FF2B5EF4-FFF2-40B4-BE49-F238E27FC236}">
              <a16:creationId xmlns:a16="http://schemas.microsoft.com/office/drawing/2014/main" id="{E5DF5153-BADB-470D-99E4-E9A48D6AC5CB}"/>
            </a:ext>
          </a:extLst>
        </xdr:cNvPr>
        <xdr:cNvSpPr txBox="1"/>
      </xdr:nvSpPr>
      <xdr:spPr>
        <a:xfrm>
          <a:off x="10515600" y="105072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70358</xdr:rowOff>
    </xdr:from>
    <xdr:to>
      <xdr:col>55</xdr:col>
      <xdr:colOff>50800</xdr:colOff>
      <xdr:row>62</xdr:row>
      <xdr:rowOff>508</xdr:rowOff>
    </xdr:to>
    <xdr:sp macro="" textlink="">
      <xdr:nvSpPr>
        <xdr:cNvPr id="220" name="フローチャート: 判断 219">
          <a:extLst>
            <a:ext uri="{FF2B5EF4-FFF2-40B4-BE49-F238E27FC236}">
              <a16:creationId xmlns:a16="http://schemas.microsoft.com/office/drawing/2014/main" id="{8E89D18A-1BC8-4C2B-B937-69DFA3D6BC17}"/>
            </a:ext>
          </a:extLst>
        </xdr:cNvPr>
        <xdr:cNvSpPr/>
      </xdr:nvSpPr>
      <xdr:spPr>
        <a:xfrm>
          <a:off x="104267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74930</xdr:rowOff>
    </xdr:from>
    <xdr:to>
      <xdr:col>50</xdr:col>
      <xdr:colOff>165100</xdr:colOff>
      <xdr:row>62</xdr:row>
      <xdr:rowOff>5080</xdr:rowOff>
    </xdr:to>
    <xdr:sp macro="" textlink="">
      <xdr:nvSpPr>
        <xdr:cNvPr id="221" name="フローチャート: 判断 220">
          <a:extLst>
            <a:ext uri="{FF2B5EF4-FFF2-40B4-BE49-F238E27FC236}">
              <a16:creationId xmlns:a16="http://schemas.microsoft.com/office/drawing/2014/main" id="{B734D48F-B21B-4743-99A1-7D89FDE72B79}"/>
            </a:ext>
          </a:extLst>
        </xdr:cNvPr>
        <xdr:cNvSpPr/>
      </xdr:nvSpPr>
      <xdr:spPr>
        <a:xfrm>
          <a:off x="9588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74930</xdr:rowOff>
    </xdr:from>
    <xdr:to>
      <xdr:col>46</xdr:col>
      <xdr:colOff>38100</xdr:colOff>
      <xdr:row>62</xdr:row>
      <xdr:rowOff>5080</xdr:rowOff>
    </xdr:to>
    <xdr:sp macro="" textlink="">
      <xdr:nvSpPr>
        <xdr:cNvPr id="222" name="フローチャート: 判断 221">
          <a:extLst>
            <a:ext uri="{FF2B5EF4-FFF2-40B4-BE49-F238E27FC236}">
              <a16:creationId xmlns:a16="http://schemas.microsoft.com/office/drawing/2014/main" id="{77A84F8B-0E2C-4068-BDCA-CFBD5AAA7E75}"/>
            </a:ext>
          </a:extLst>
        </xdr:cNvPr>
        <xdr:cNvSpPr/>
      </xdr:nvSpPr>
      <xdr:spPr>
        <a:xfrm>
          <a:off x="8699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70358</xdr:rowOff>
    </xdr:from>
    <xdr:to>
      <xdr:col>41</xdr:col>
      <xdr:colOff>101600</xdr:colOff>
      <xdr:row>62</xdr:row>
      <xdr:rowOff>508</xdr:rowOff>
    </xdr:to>
    <xdr:sp macro="" textlink="">
      <xdr:nvSpPr>
        <xdr:cNvPr id="223" name="フローチャート: 判断 222">
          <a:extLst>
            <a:ext uri="{FF2B5EF4-FFF2-40B4-BE49-F238E27FC236}">
              <a16:creationId xmlns:a16="http://schemas.microsoft.com/office/drawing/2014/main" id="{00579773-68E9-42F6-93F9-6329AD4F72C6}"/>
            </a:ext>
          </a:extLst>
        </xdr:cNvPr>
        <xdr:cNvSpPr/>
      </xdr:nvSpPr>
      <xdr:spPr>
        <a:xfrm>
          <a:off x="78105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148082</xdr:rowOff>
    </xdr:from>
    <xdr:to>
      <xdr:col>36</xdr:col>
      <xdr:colOff>165100</xdr:colOff>
      <xdr:row>62</xdr:row>
      <xdr:rowOff>78232</xdr:rowOff>
    </xdr:to>
    <xdr:sp macro="" textlink="">
      <xdr:nvSpPr>
        <xdr:cNvPr id="224" name="フローチャート: 判断 223">
          <a:extLst>
            <a:ext uri="{FF2B5EF4-FFF2-40B4-BE49-F238E27FC236}">
              <a16:creationId xmlns:a16="http://schemas.microsoft.com/office/drawing/2014/main" id="{663B2F94-EBBE-4609-B343-A58BB3206812}"/>
            </a:ext>
          </a:extLst>
        </xdr:cNvPr>
        <xdr:cNvSpPr/>
      </xdr:nvSpPr>
      <xdr:spPr>
        <a:xfrm>
          <a:off x="6921500" y="1060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16B01C6D-751A-4C03-BF01-D7B57C359265}"/>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id="{54D05CA1-09A2-459D-A4AB-7A85B708DE2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1C0876FC-86A6-4502-B118-C098EC87BE07}"/>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8" name="テキスト ボックス 227">
          <a:extLst>
            <a:ext uri="{FF2B5EF4-FFF2-40B4-BE49-F238E27FC236}">
              <a16:creationId xmlns:a16="http://schemas.microsoft.com/office/drawing/2014/main" id="{59D7955D-0D84-4CBE-A2FC-5FC663C6EAA3}"/>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9" name="テキスト ボックス 228">
          <a:extLst>
            <a:ext uri="{FF2B5EF4-FFF2-40B4-BE49-F238E27FC236}">
              <a16:creationId xmlns:a16="http://schemas.microsoft.com/office/drawing/2014/main" id="{1DC246F4-E0CE-49C5-AAF2-C0726D69C8E1}"/>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20066</xdr:rowOff>
    </xdr:from>
    <xdr:to>
      <xdr:col>55</xdr:col>
      <xdr:colOff>50800</xdr:colOff>
      <xdr:row>59</xdr:row>
      <xdr:rowOff>121666</xdr:rowOff>
    </xdr:to>
    <xdr:sp macro="" textlink="">
      <xdr:nvSpPr>
        <xdr:cNvPr id="230" name="楕円 229">
          <a:extLst>
            <a:ext uri="{FF2B5EF4-FFF2-40B4-BE49-F238E27FC236}">
              <a16:creationId xmlns:a16="http://schemas.microsoft.com/office/drawing/2014/main" id="{D0F47C3F-7A33-4793-8272-2950B19ECDF6}"/>
            </a:ext>
          </a:extLst>
        </xdr:cNvPr>
        <xdr:cNvSpPr/>
      </xdr:nvSpPr>
      <xdr:spPr>
        <a:xfrm>
          <a:off x="10426700" y="10135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42943</xdr:rowOff>
    </xdr:from>
    <xdr:ext cx="469744" cy="259045"/>
    <xdr:sp macro="" textlink="">
      <xdr:nvSpPr>
        <xdr:cNvPr id="231" name="【体育館・プール】&#10;一人当たり面積該当値テキスト">
          <a:extLst>
            <a:ext uri="{FF2B5EF4-FFF2-40B4-BE49-F238E27FC236}">
              <a16:creationId xmlns:a16="http://schemas.microsoft.com/office/drawing/2014/main" id="{BD609A0B-D143-4511-A9ED-32217D394430}"/>
            </a:ext>
          </a:extLst>
        </xdr:cNvPr>
        <xdr:cNvSpPr txBox="1"/>
      </xdr:nvSpPr>
      <xdr:spPr>
        <a:xfrm>
          <a:off x="10515600" y="9987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118364</xdr:rowOff>
    </xdr:from>
    <xdr:to>
      <xdr:col>50</xdr:col>
      <xdr:colOff>165100</xdr:colOff>
      <xdr:row>57</xdr:row>
      <xdr:rowOff>48514</xdr:rowOff>
    </xdr:to>
    <xdr:sp macro="" textlink="">
      <xdr:nvSpPr>
        <xdr:cNvPr id="232" name="楕円 231">
          <a:extLst>
            <a:ext uri="{FF2B5EF4-FFF2-40B4-BE49-F238E27FC236}">
              <a16:creationId xmlns:a16="http://schemas.microsoft.com/office/drawing/2014/main" id="{872E1733-C91F-4D77-A893-0EE8BDD35A96}"/>
            </a:ext>
          </a:extLst>
        </xdr:cNvPr>
        <xdr:cNvSpPr/>
      </xdr:nvSpPr>
      <xdr:spPr>
        <a:xfrm>
          <a:off x="9588500" y="971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56</xdr:row>
      <xdr:rowOff>169164</xdr:rowOff>
    </xdr:from>
    <xdr:to>
      <xdr:col>55</xdr:col>
      <xdr:colOff>0</xdr:colOff>
      <xdr:row>59</xdr:row>
      <xdr:rowOff>70866</xdr:rowOff>
    </xdr:to>
    <xdr:cxnSp macro="">
      <xdr:nvCxnSpPr>
        <xdr:cNvPr id="233" name="直線コネクタ 232">
          <a:extLst>
            <a:ext uri="{FF2B5EF4-FFF2-40B4-BE49-F238E27FC236}">
              <a16:creationId xmlns:a16="http://schemas.microsoft.com/office/drawing/2014/main" id="{4F206DAF-CE62-444D-9D0F-3DFB310B5074}"/>
            </a:ext>
          </a:extLst>
        </xdr:cNvPr>
        <xdr:cNvCxnSpPr/>
      </xdr:nvCxnSpPr>
      <xdr:spPr>
        <a:xfrm>
          <a:off x="9639300" y="9770364"/>
          <a:ext cx="838200" cy="416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122936</xdr:rowOff>
    </xdr:from>
    <xdr:to>
      <xdr:col>46</xdr:col>
      <xdr:colOff>38100</xdr:colOff>
      <xdr:row>57</xdr:row>
      <xdr:rowOff>53086</xdr:rowOff>
    </xdr:to>
    <xdr:sp macro="" textlink="">
      <xdr:nvSpPr>
        <xdr:cNvPr id="234" name="楕円 233">
          <a:extLst>
            <a:ext uri="{FF2B5EF4-FFF2-40B4-BE49-F238E27FC236}">
              <a16:creationId xmlns:a16="http://schemas.microsoft.com/office/drawing/2014/main" id="{617568DB-14E2-4D09-BF4E-E03032843B7E}"/>
            </a:ext>
          </a:extLst>
        </xdr:cNvPr>
        <xdr:cNvSpPr/>
      </xdr:nvSpPr>
      <xdr:spPr>
        <a:xfrm>
          <a:off x="8699500" y="9724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169164</xdr:rowOff>
    </xdr:from>
    <xdr:to>
      <xdr:col>50</xdr:col>
      <xdr:colOff>114300</xdr:colOff>
      <xdr:row>57</xdr:row>
      <xdr:rowOff>2286</xdr:rowOff>
    </xdr:to>
    <xdr:cxnSp macro="">
      <xdr:nvCxnSpPr>
        <xdr:cNvPr id="235" name="直線コネクタ 234">
          <a:extLst>
            <a:ext uri="{FF2B5EF4-FFF2-40B4-BE49-F238E27FC236}">
              <a16:creationId xmlns:a16="http://schemas.microsoft.com/office/drawing/2014/main" id="{3262C24E-ED07-48EA-9698-9AC277AB5E46}"/>
            </a:ext>
          </a:extLst>
        </xdr:cNvPr>
        <xdr:cNvCxnSpPr/>
      </xdr:nvCxnSpPr>
      <xdr:spPr>
        <a:xfrm flipV="1">
          <a:off x="8750300" y="977036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10922</xdr:rowOff>
    </xdr:from>
    <xdr:to>
      <xdr:col>41</xdr:col>
      <xdr:colOff>101600</xdr:colOff>
      <xdr:row>57</xdr:row>
      <xdr:rowOff>112522</xdr:rowOff>
    </xdr:to>
    <xdr:sp macro="" textlink="">
      <xdr:nvSpPr>
        <xdr:cNvPr id="236" name="楕円 235">
          <a:extLst>
            <a:ext uri="{FF2B5EF4-FFF2-40B4-BE49-F238E27FC236}">
              <a16:creationId xmlns:a16="http://schemas.microsoft.com/office/drawing/2014/main" id="{CFA7DBD5-0D1D-4387-8E86-41C1B365E3A8}"/>
            </a:ext>
          </a:extLst>
        </xdr:cNvPr>
        <xdr:cNvSpPr/>
      </xdr:nvSpPr>
      <xdr:spPr>
        <a:xfrm>
          <a:off x="7810500" y="9783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57</xdr:row>
      <xdr:rowOff>2286</xdr:rowOff>
    </xdr:from>
    <xdr:to>
      <xdr:col>45</xdr:col>
      <xdr:colOff>177800</xdr:colOff>
      <xdr:row>57</xdr:row>
      <xdr:rowOff>61722</xdr:rowOff>
    </xdr:to>
    <xdr:cxnSp macro="">
      <xdr:nvCxnSpPr>
        <xdr:cNvPr id="237" name="直線コネクタ 236">
          <a:extLst>
            <a:ext uri="{FF2B5EF4-FFF2-40B4-BE49-F238E27FC236}">
              <a16:creationId xmlns:a16="http://schemas.microsoft.com/office/drawing/2014/main" id="{CC195F84-507D-44B9-9EFE-B03E545C9D5F}"/>
            </a:ext>
          </a:extLst>
        </xdr:cNvPr>
        <xdr:cNvCxnSpPr/>
      </xdr:nvCxnSpPr>
      <xdr:spPr>
        <a:xfrm flipV="1">
          <a:off x="7861300" y="977493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167657</xdr:rowOff>
    </xdr:from>
    <xdr:ext cx="469744" cy="259045"/>
    <xdr:sp macro="" textlink="">
      <xdr:nvSpPr>
        <xdr:cNvPr id="238" name="n_1aveValue【体育館・プール】&#10;一人当たり面積">
          <a:extLst>
            <a:ext uri="{FF2B5EF4-FFF2-40B4-BE49-F238E27FC236}">
              <a16:creationId xmlns:a16="http://schemas.microsoft.com/office/drawing/2014/main" id="{F1051608-EC45-41E6-AE69-641C3362DC33}"/>
            </a:ext>
          </a:extLst>
        </xdr:cNvPr>
        <xdr:cNvSpPr txBox="1"/>
      </xdr:nvSpPr>
      <xdr:spPr>
        <a:xfrm>
          <a:off x="9391727" y="1062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167657</xdr:rowOff>
    </xdr:from>
    <xdr:ext cx="469744" cy="259045"/>
    <xdr:sp macro="" textlink="">
      <xdr:nvSpPr>
        <xdr:cNvPr id="239" name="n_2aveValue【体育館・プール】&#10;一人当たり面積">
          <a:extLst>
            <a:ext uri="{FF2B5EF4-FFF2-40B4-BE49-F238E27FC236}">
              <a16:creationId xmlns:a16="http://schemas.microsoft.com/office/drawing/2014/main" id="{A95AAD66-3606-4D10-9E4D-BEE6AAE50197}"/>
            </a:ext>
          </a:extLst>
        </xdr:cNvPr>
        <xdr:cNvSpPr txBox="1"/>
      </xdr:nvSpPr>
      <xdr:spPr>
        <a:xfrm>
          <a:off x="8515427" y="1062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163085</xdr:rowOff>
    </xdr:from>
    <xdr:ext cx="469744" cy="259045"/>
    <xdr:sp macro="" textlink="">
      <xdr:nvSpPr>
        <xdr:cNvPr id="240" name="n_3aveValue【体育館・プール】&#10;一人当たり面積">
          <a:extLst>
            <a:ext uri="{FF2B5EF4-FFF2-40B4-BE49-F238E27FC236}">
              <a16:creationId xmlns:a16="http://schemas.microsoft.com/office/drawing/2014/main" id="{581EF6E4-66D7-4C3A-8505-E988260DC0B0}"/>
            </a:ext>
          </a:extLst>
        </xdr:cNvPr>
        <xdr:cNvSpPr txBox="1"/>
      </xdr:nvSpPr>
      <xdr:spPr>
        <a:xfrm>
          <a:off x="7626427" y="1062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94759</xdr:rowOff>
    </xdr:from>
    <xdr:ext cx="469744" cy="259045"/>
    <xdr:sp macro="" textlink="">
      <xdr:nvSpPr>
        <xdr:cNvPr id="241" name="n_4aveValue【体育館・プール】&#10;一人当たり面積">
          <a:extLst>
            <a:ext uri="{FF2B5EF4-FFF2-40B4-BE49-F238E27FC236}">
              <a16:creationId xmlns:a16="http://schemas.microsoft.com/office/drawing/2014/main" id="{C6DA2206-A0FB-46FF-82C5-85ABD24482A0}"/>
            </a:ext>
          </a:extLst>
        </xdr:cNvPr>
        <xdr:cNvSpPr txBox="1"/>
      </xdr:nvSpPr>
      <xdr:spPr>
        <a:xfrm>
          <a:off x="6737427" y="1038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55</xdr:row>
      <xdr:rowOff>65041</xdr:rowOff>
    </xdr:from>
    <xdr:ext cx="469744" cy="259045"/>
    <xdr:sp macro="" textlink="">
      <xdr:nvSpPr>
        <xdr:cNvPr id="242" name="n_1mainValue【体育館・プール】&#10;一人当たり面積">
          <a:extLst>
            <a:ext uri="{FF2B5EF4-FFF2-40B4-BE49-F238E27FC236}">
              <a16:creationId xmlns:a16="http://schemas.microsoft.com/office/drawing/2014/main" id="{8EFE6E7D-4EA1-4890-8196-D7A795CACABB}"/>
            </a:ext>
          </a:extLst>
        </xdr:cNvPr>
        <xdr:cNvSpPr txBox="1"/>
      </xdr:nvSpPr>
      <xdr:spPr>
        <a:xfrm>
          <a:off x="9391727" y="9494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55</xdr:row>
      <xdr:rowOff>69613</xdr:rowOff>
    </xdr:from>
    <xdr:ext cx="469744" cy="259045"/>
    <xdr:sp macro="" textlink="">
      <xdr:nvSpPr>
        <xdr:cNvPr id="243" name="n_2mainValue【体育館・プール】&#10;一人当たり面積">
          <a:extLst>
            <a:ext uri="{FF2B5EF4-FFF2-40B4-BE49-F238E27FC236}">
              <a16:creationId xmlns:a16="http://schemas.microsoft.com/office/drawing/2014/main" id="{83C865F6-7A0D-489B-AE48-51B481E8FC8E}"/>
            </a:ext>
          </a:extLst>
        </xdr:cNvPr>
        <xdr:cNvSpPr txBox="1"/>
      </xdr:nvSpPr>
      <xdr:spPr>
        <a:xfrm>
          <a:off x="8515427" y="9499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55</xdr:row>
      <xdr:rowOff>129049</xdr:rowOff>
    </xdr:from>
    <xdr:ext cx="469744" cy="259045"/>
    <xdr:sp macro="" textlink="">
      <xdr:nvSpPr>
        <xdr:cNvPr id="244" name="n_3mainValue【体育館・プール】&#10;一人当たり面積">
          <a:extLst>
            <a:ext uri="{FF2B5EF4-FFF2-40B4-BE49-F238E27FC236}">
              <a16:creationId xmlns:a16="http://schemas.microsoft.com/office/drawing/2014/main" id="{DC7D6CB1-BE0E-4505-B063-D1C71688BE3F}"/>
            </a:ext>
          </a:extLst>
        </xdr:cNvPr>
        <xdr:cNvSpPr txBox="1"/>
      </xdr:nvSpPr>
      <xdr:spPr>
        <a:xfrm>
          <a:off x="7626427" y="9558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5" name="正方形/長方形 244">
          <a:extLst>
            <a:ext uri="{FF2B5EF4-FFF2-40B4-BE49-F238E27FC236}">
              <a16:creationId xmlns:a16="http://schemas.microsoft.com/office/drawing/2014/main" id="{28ACCACA-743A-45B7-9DD6-9E14F419FB05}"/>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6" name="正方形/長方形 245">
          <a:extLst>
            <a:ext uri="{FF2B5EF4-FFF2-40B4-BE49-F238E27FC236}">
              <a16:creationId xmlns:a16="http://schemas.microsoft.com/office/drawing/2014/main" id="{A0A7CB21-7FD3-4BF3-8A8C-373971D41C15}"/>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7" name="正方形/長方形 246">
          <a:extLst>
            <a:ext uri="{FF2B5EF4-FFF2-40B4-BE49-F238E27FC236}">
              <a16:creationId xmlns:a16="http://schemas.microsoft.com/office/drawing/2014/main" id="{E5A24262-2539-4EDB-A508-0A2C5C627DF1}"/>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8" name="正方形/長方形 247">
          <a:extLst>
            <a:ext uri="{FF2B5EF4-FFF2-40B4-BE49-F238E27FC236}">
              <a16:creationId xmlns:a16="http://schemas.microsoft.com/office/drawing/2014/main" id="{9E7574BA-8F6E-428D-B5B9-6F06EEE6842A}"/>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9" name="正方形/長方形 248">
          <a:extLst>
            <a:ext uri="{FF2B5EF4-FFF2-40B4-BE49-F238E27FC236}">
              <a16:creationId xmlns:a16="http://schemas.microsoft.com/office/drawing/2014/main" id="{53251D59-5977-4774-8972-73463CC9D58E}"/>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0" name="正方形/長方形 249">
          <a:extLst>
            <a:ext uri="{FF2B5EF4-FFF2-40B4-BE49-F238E27FC236}">
              <a16:creationId xmlns:a16="http://schemas.microsoft.com/office/drawing/2014/main" id="{BE7AC06B-773A-42FF-937A-0BE47E539D4D}"/>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1" name="正方形/長方形 250">
          <a:extLst>
            <a:ext uri="{FF2B5EF4-FFF2-40B4-BE49-F238E27FC236}">
              <a16:creationId xmlns:a16="http://schemas.microsoft.com/office/drawing/2014/main" id="{3C8FCBE0-FADE-49B3-BE38-D549698E29FD}"/>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2" name="正方形/長方形 251">
          <a:extLst>
            <a:ext uri="{FF2B5EF4-FFF2-40B4-BE49-F238E27FC236}">
              <a16:creationId xmlns:a16="http://schemas.microsoft.com/office/drawing/2014/main" id="{1D1ADEB6-23E9-414E-AAE0-910AD196E875}"/>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3" name="テキスト ボックス 252">
          <a:extLst>
            <a:ext uri="{FF2B5EF4-FFF2-40B4-BE49-F238E27FC236}">
              <a16:creationId xmlns:a16="http://schemas.microsoft.com/office/drawing/2014/main" id="{4090C6FC-5D57-41B4-A16E-56C5F638D26F}"/>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4" name="直線コネクタ 253">
          <a:extLst>
            <a:ext uri="{FF2B5EF4-FFF2-40B4-BE49-F238E27FC236}">
              <a16:creationId xmlns:a16="http://schemas.microsoft.com/office/drawing/2014/main" id="{312F3C12-32D2-486B-A211-07699FD7475D}"/>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5" name="テキスト ボックス 254">
          <a:extLst>
            <a:ext uri="{FF2B5EF4-FFF2-40B4-BE49-F238E27FC236}">
              <a16:creationId xmlns:a16="http://schemas.microsoft.com/office/drawing/2014/main" id="{9671F74C-25B0-4C38-B81E-D56E1FC6BEC7}"/>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56" name="直線コネクタ 255">
          <a:extLst>
            <a:ext uri="{FF2B5EF4-FFF2-40B4-BE49-F238E27FC236}">
              <a16:creationId xmlns:a16="http://schemas.microsoft.com/office/drawing/2014/main" id="{2A73849E-E99B-4CDE-909B-747C53482A3C}"/>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57" name="テキスト ボックス 256">
          <a:extLst>
            <a:ext uri="{FF2B5EF4-FFF2-40B4-BE49-F238E27FC236}">
              <a16:creationId xmlns:a16="http://schemas.microsoft.com/office/drawing/2014/main" id="{64A714B2-2341-43A8-BA87-207DA2A0C64C}"/>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58" name="直線コネクタ 257">
          <a:extLst>
            <a:ext uri="{FF2B5EF4-FFF2-40B4-BE49-F238E27FC236}">
              <a16:creationId xmlns:a16="http://schemas.microsoft.com/office/drawing/2014/main" id="{048FE042-273C-481D-9E2B-D0815BC8AE8B}"/>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59" name="テキスト ボックス 258">
          <a:extLst>
            <a:ext uri="{FF2B5EF4-FFF2-40B4-BE49-F238E27FC236}">
              <a16:creationId xmlns:a16="http://schemas.microsoft.com/office/drawing/2014/main" id="{6B09BFAA-58AB-4062-901E-CAEBBD54F8A7}"/>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60" name="直線コネクタ 259">
          <a:extLst>
            <a:ext uri="{FF2B5EF4-FFF2-40B4-BE49-F238E27FC236}">
              <a16:creationId xmlns:a16="http://schemas.microsoft.com/office/drawing/2014/main" id="{FE1A4E2A-E267-4DEB-96B6-1A90380B8396}"/>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61" name="テキスト ボックス 260">
          <a:extLst>
            <a:ext uri="{FF2B5EF4-FFF2-40B4-BE49-F238E27FC236}">
              <a16:creationId xmlns:a16="http://schemas.microsoft.com/office/drawing/2014/main" id="{8207C2E8-A0E9-45F9-97A8-D0558B22CF82}"/>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62" name="直線コネクタ 261">
          <a:extLst>
            <a:ext uri="{FF2B5EF4-FFF2-40B4-BE49-F238E27FC236}">
              <a16:creationId xmlns:a16="http://schemas.microsoft.com/office/drawing/2014/main" id="{4BF31566-CD35-4C3A-B6ED-071F43197B04}"/>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63" name="テキスト ボックス 262">
          <a:extLst>
            <a:ext uri="{FF2B5EF4-FFF2-40B4-BE49-F238E27FC236}">
              <a16:creationId xmlns:a16="http://schemas.microsoft.com/office/drawing/2014/main" id="{FD712062-8E5C-4DF9-A675-65B6C2D2E599}"/>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64" name="直線コネクタ 263">
          <a:extLst>
            <a:ext uri="{FF2B5EF4-FFF2-40B4-BE49-F238E27FC236}">
              <a16:creationId xmlns:a16="http://schemas.microsoft.com/office/drawing/2014/main" id="{ED91E4B0-B0CB-46B0-AC9D-C696A8060403}"/>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65" name="テキスト ボックス 264">
          <a:extLst>
            <a:ext uri="{FF2B5EF4-FFF2-40B4-BE49-F238E27FC236}">
              <a16:creationId xmlns:a16="http://schemas.microsoft.com/office/drawing/2014/main" id="{E07E6876-B7A7-4DFC-A2F2-80246FF2CA8D}"/>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66" name="直線コネクタ 265">
          <a:extLst>
            <a:ext uri="{FF2B5EF4-FFF2-40B4-BE49-F238E27FC236}">
              <a16:creationId xmlns:a16="http://schemas.microsoft.com/office/drawing/2014/main" id="{36B24FDC-3CCC-4481-ADD8-BAC4C7A942CE}"/>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67" name="テキスト ボックス 266">
          <a:extLst>
            <a:ext uri="{FF2B5EF4-FFF2-40B4-BE49-F238E27FC236}">
              <a16:creationId xmlns:a16="http://schemas.microsoft.com/office/drawing/2014/main" id="{30F3C205-47A2-49E7-AC36-7D98819A2012}"/>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8" name="直線コネクタ 267">
          <a:extLst>
            <a:ext uri="{FF2B5EF4-FFF2-40B4-BE49-F238E27FC236}">
              <a16:creationId xmlns:a16="http://schemas.microsoft.com/office/drawing/2014/main" id="{602BCA6F-8946-4F16-963B-D77898DCCED3}"/>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福祉施設】&#10;有形固定資産減価償却率グラフ枠">
          <a:extLst>
            <a:ext uri="{FF2B5EF4-FFF2-40B4-BE49-F238E27FC236}">
              <a16:creationId xmlns:a16="http://schemas.microsoft.com/office/drawing/2014/main" id="{7653F0AC-4FB1-44B3-B647-DCE1EC619678}"/>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44631</xdr:rowOff>
    </xdr:from>
    <xdr:to>
      <xdr:col>24</xdr:col>
      <xdr:colOff>62865</xdr:colOff>
      <xdr:row>85</xdr:row>
      <xdr:rowOff>108313</xdr:rowOff>
    </xdr:to>
    <xdr:cxnSp macro="">
      <xdr:nvCxnSpPr>
        <xdr:cNvPr id="270" name="直線コネクタ 269">
          <a:extLst>
            <a:ext uri="{FF2B5EF4-FFF2-40B4-BE49-F238E27FC236}">
              <a16:creationId xmlns:a16="http://schemas.microsoft.com/office/drawing/2014/main" id="{D272AC88-F3A1-487D-868E-48685C1754E9}"/>
            </a:ext>
          </a:extLst>
        </xdr:cNvPr>
        <xdr:cNvCxnSpPr/>
      </xdr:nvCxnSpPr>
      <xdr:spPr>
        <a:xfrm flipV="1">
          <a:off x="4634865" y="13417731"/>
          <a:ext cx="0" cy="1263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112140</xdr:rowOff>
    </xdr:from>
    <xdr:ext cx="405111" cy="259045"/>
    <xdr:sp macro="" textlink="">
      <xdr:nvSpPr>
        <xdr:cNvPr id="271" name="【福祉施設】&#10;有形固定資産減価償却率最小値テキスト">
          <a:extLst>
            <a:ext uri="{FF2B5EF4-FFF2-40B4-BE49-F238E27FC236}">
              <a16:creationId xmlns:a16="http://schemas.microsoft.com/office/drawing/2014/main" id="{C4B6F3AF-ECEB-4150-941A-4F9D7D77654D}"/>
            </a:ext>
          </a:extLst>
        </xdr:cNvPr>
        <xdr:cNvSpPr txBox="1"/>
      </xdr:nvSpPr>
      <xdr:spPr>
        <a:xfrm>
          <a:off x="4673600" y="14685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108313</xdr:rowOff>
    </xdr:from>
    <xdr:to>
      <xdr:col>24</xdr:col>
      <xdr:colOff>152400</xdr:colOff>
      <xdr:row>85</xdr:row>
      <xdr:rowOff>108313</xdr:rowOff>
    </xdr:to>
    <xdr:cxnSp macro="">
      <xdr:nvCxnSpPr>
        <xdr:cNvPr id="272" name="直線コネクタ 271">
          <a:extLst>
            <a:ext uri="{FF2B5EF4-FFF2-40B4-BE49-F238E27FC236}">
              <a16:creationId xmlns:a16="http://schemas.microsoft.com/office/drawing/2014/main" id="{C924DEA3-6037-4499-82C0-79F3D4E11C73}"/>
            </a:ext>
          </a:extLst>
        </xdr:cNvPr>
        <xdr:cNvCxnSpPr/>
      </xdr:nvCxnSpPr>
      <xdr:spPr>
        <a:xfrm>
          <a:off x="4546600" y="1468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162758</xdr:rowOff>
    </xdr:from>
    <xdr:ext cx="340478" cy="259045"/>
    <xdr:sp macro="" textlink="">
      <xdr:nvSpPr>
        <xdr:cNvPr id="273" name="【福祉施設】&#10;有形固定資産減価償却率最大値テキスト">
          <a:extLst>
            <a:ext uri="{FF2B5EF4-FFF2-40B4-BE49-F238E27FC236}">
              <a16:creationId xmlns:a16="http://schemas.microsoft.com/office/drawing/2014/main" id="{9F82C8B6-55A0-4F38-A85E-3E9F6F33D01D}"/>
            </a:ext>
          </a:extLst>
        </xdr:cNvPr>
        <xdr:cNvSpPr txBox="1"/>
      </xdr:nvSpPr>
      <xdr:spPr>
        <a:xfrm>
          <a:off x="4673600" y="131929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44631</xdr:rowOff>
    </xdr:from>
    <xdr:to>
      <xdr:col>24</xdr:col>
      <xdr:colOff>152400</xdr:colOff>
      <xdr:row>78</xdr:row>
      <xdr:rowOff>44631</xdr:rowOff>
    </xdr:to>
    <xdr:cxnSp macro="">
      <xdr:nvCxnSpPr>
        <xdr:cNvPr id="274" name="直線コネクタ 273">
          <a:extLst>
            <a:ext uri="{FF2B5EF4-FFF2-40B4-BE49-F238E27FC236}">
              <a16:creationId xmlns:a16="http://schemas.microsoft.com/office/drawing/2014/main" id="{E0E36F93-EF97-42E4-A188-4F45EBB644D0}"/>
            </a:ext>
          </a:extLst>
        </xdr:cNvPr>
        <xdr:cNvCxnSpPr/>
      </xdr:nvCxnSpPr>
      <xdr:spPr>
        <a:xfrm>
          <a:off x="4546600" y="1341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101616</xdr:rowOff>
    </xdr:from>
    <xdr:ext cx="405111" cy="259045"/>
    <xdr:sp macro="" textlink="">
      <xdr:nvSpPr>
        <xdr:cNvPr id="275" name="【福祉施設】&#10;有形固定資産減価償却率平均値テキスト">
          <a:extLst>
            <a:ext uri="{FF2B5EF4-FFF2-40B4-BE49-F238E27FC236}">
              <a16:creationId xmlns:a16="http://schemas.microsoft.com/office/drawing/2014/main" id="{ECD90292-09AF-4B49-B6C7-D5A6DC2C71D7}"/>
            </a:ext>
          </a:extLst>
        </xdr:cNvPr>
        <xdr:cNvSpPr txBox="1"/>
      </xdr:nvSpPr>
      <xdr:spPr>
        <a:xfrm>
          <a:off x="4673600" y="139890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78739</xdr:rowOff>
    </xdr:from>
    <xdr:to>
      <xdr:col>24</xdr:col>
      <xdr:colOff>114300</xdr:colOff>
      <xdr:row>83</xdr:row>
      <xdr:rowOff>8889</xdr:rowOff>
    </xdr:to>
    <xdr:sp macro="" textlink="">
      <xdr:nvSpPr>
        <xdr:cNvPr id="276" name="フローチャート: 判断 275">
          <a:extLst>
            <a:ext uri="{FF2B5EF4-FFF2-40B4-BE49-F238E27FC236}">
              <a16:creationId xmlns:a16="http://schemas.microsoft.com/office/drawing/2014/main" id="{6B3451D6-27BD-4FED-A848-D9CE5939383E}"/>
            </a:ext>
          </a:extLst>
        </xdr:cNvPr>
        <xdr:cNvSpPr/>
      </xdr:nvSpPr>
      <xdr:spPr>
        <a:xfrm>
          <a:off x="45847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65677</xdr:rowOff>
    </xdr:from>
    <xdr:to>
      <xdr:col>20</xdr:col>
      <xdr:colOff>38100</xdr:colOff>
      <xdr:row>82</xdr:row>
      <xdr:rowOff>167277</xdr:rowOff>
    </xdr:to>
    <xdr:sp macro="" textlink="">
      <xdr:nvSpPr>
        <xdr:cNvPr id="277" name="フローチャート: 判断 276">
          <a:extLst>
            <a:ext uri="{FF2B5EF4-FFF2-40B4-BE49-F238E27FC236}">
              <a16:creationId xmlns:a16="http://schemas.microsoft.com/office/drawing/2014/main" id="{940E8D6E-91F0-4A65-BA6A-39E26253EE25}"/>
            </a:ext>
          </a:extLst>
        </xdr:cNvPr>
        <xdr:cNvSpPr/>
      </xdr:nvSpPr>
      <xdr:spPr>
        <a:xfrm>
          <a:off x="3746500" y="1412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21589</xdr:rowOff>
    </xdr:from>
    <xdr:to>
      <xdr:col>15</xdr:col>
      <xdr:colOff>101600</xdr:colOff>
      <xdr:row>82</xdr:row>
      <xdr:rowOff>123189</xdr:rowOff>
    </xdr:to>
    <xdr:sp macro="" textlink="">
      <xdr:nvSpPr>
        <xdr:cNvPr id="278" name="フローチャート: 判断 277">
          <a:extLst>
            <a:ext uri="{FF2B5EF4-FFF2-40B4-BE49-F238E27FC236}">
              <a16:creationId xmlns:a16="http://schemas.microsoft.com/office/drawing/2014/main" id="{EB056810-6D80-48E1-9DDA-0ECAC1151C46}"/>
            </a:ext>
          </a:extLst>
        </xdr:cNvPr>
        <xdr:cNvSpPr/>
      </xdr:nvSpPr>
      <xdr:spPr>
        <a:xfrm>
          <a:off x="2857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168548</xdr:rowOff>
    </xdr:from>
    <xdr:to>
      <xdr:col>10</xdr:col>
      <xdr:colOff>165100</xdr:colOff>
      <xdr:row>82</xdr:row>
      <xdr:rowOff>98698</xdr:rowOff>
    </xdr:to>
    <xdr:sp macro="" textlink="">
      <xdr:nvSpPr>
        <xdr:cNvPr id="279" name="フローチャート: 判断 278">
          <a:extLst>
            <a:ext uri="{FF2B5EF4-FFF2-40B4-BE49-F238E27FC236}">
              <a16:creationId xmlns:a16="http://schemas.microsoft.com/office/drawing/2014/main" id="{CCB08C56-9B6B-4058-BE66-2E600E8ED9C2}"/>
            </a:ext>
          </a:extLst>
        </xdr:cNvPr>
        <xdr:cNvSpPr/>
      </xdr:nvSpPr>
      <xdr:spPr>
        <a:xfrm>
          <a:off x="1968500" y="1405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117929</xdr:rowOff>
    </xdr:from>
    <xdr:to>
      <xdr:col>6</xdr:col>
      <xdr:colOff>38100</xdr:colOff>
      <xdr:row>82</xdr:row>
      <xdr:rowOff>48079</xdr:rowOff>
    </xdr:to>
    <xdr:sp macro="" textlink="">
      <xdr:nvSpPr>
        <xdr:cNvPr id="280" name="フローチャート: 判断 279">
          <a:extLst>
            <a:ext uri="{FF2B5EF4-FFF2-40B4-BE49-F238E27FC236}">
              <a16:creationId xmlns:a16="http://schemas.microsoft.com/office/drawing/2014/main" id="{DCE50549-FE51-4407-B451-846B29BA0F87}"/>
            </a:ext>
          </a:extLst>
        </xdr:cNvPr>
        <xdr:cNvSpPr/>
      </xdr:nvSpPr>
      <xdr:spPr>
        <a:xfrm>
          <a:off x="1079500" y="1400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1" name="テキスト ボックス 280">
          <a:extLst>
            <a:ext uri="{FF2B5EF4-FFF2-40B4-BE49-F238E27FC236}">
              <a16:creationId xmlns:a16="http://schemas.microsoft.com/office/drawing/2014/main" id="{17D5FB5C-7885-4F55-97EB-30F00FDD004A}"/>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2" name="テキスト ボックス 281">
          <a:extLst>
            <a:ext uri="{FF2B5EF4-FFF2-40B4-BE49-F238E27FC236}">
              <a16:creationId xmlns:a16="http://schemas.microsoft.com/office/drawing/2014/main" id="{A412EFFA-BD1C-4684-95CD-06F9603C2339}"/>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3" name="テキスト ボックス 282">
          <a:extLst>
            <a:ext uri="{FF2B5EF4-FFF2-40B4-BE49-F238E27FC236}">
              <a16:creationId xmlns:a16="http://schemas.microsoft.com/office/drawing/2014/main" id="{1A780B33-44D5-4B2F-B750-9EF0B00176FC}"/>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4" name="テキスト ボックス 283">
          <a:extLst>
            <a:ext uri="{FF2B5EF4-FFF2-40B4-BE49-F238E27FC236}">
              <a16:creationId xmlns:a16="http://schemas.microsoft.com/office/drawing/2014/main" id="{8D10AEC3-CEB0-411A-882D-1B8D86EA0DE8}"/>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5" name="テキスト ボックス 284">
          <a:extLst>
            <a:ext uri="{FF2B5EF4-FFF2-40B4-BE49-F238E27FC236}">
              <a16:creationId xmlns:a16="http://schemas.microsoft.com/office/drawing/2014/main" id="{BB41ED23-3B6F-4836-8B15-32A7603BB302}"/>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139156</xdr:rowOff>
    </xdr:from>
    <xdr:to>
      <xdr:col>24</xdr:col>
      <xdr:colOff>114300</xdr:colOff>
      <xdr:row>83</xdr:row>
      <xdr:rowOff>69306</xdr:rowOff>
    </xdr:to>
    <xdr:sp macro="" textlink="">
      <xdr:nvSpPr>
        <xdr:cNvPr id="286" name="楕円 285">
          <a:extLst>
            <a:ext uri="{FF2B5EF4-FFF2-40B4-BE49-F238E27FC236}">
              <a16:creationId xmlns:a16="http://schemas.microsoft.com/office/drawing/2014/main" id="{673A6FA9-F26B-4C24-AF51-3E428978D9C2}"/>
            </a:ext>
          </a:extLst>
        </xdr:cNvPr>
        <xdr:cNvSpPr/>
      </xdr:nvSpPr>
      <xdr:spPr>
        <a:xfrm>
          <a:off x="4584700" y="1419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117583</xdr:rowOff>
    </xdr:from>
    <xdr:ext cx="405111" cy="259045"/>
    <xdr:sp macro="" textlink="">
      <xdr:nvSpPr>
        <xdr:cNvPr id="287" name="【福祉施設】&#10;有形固定資産減価償却率該当値テキスト">
          <a:extLst>
            <a:ext uri="{FF2B5EF4-FFF2-40B4-BE49-F238E27FC236}">
              <a16:creationId xmlns:a16="http://schemas.microsoft.com/office/drawing/2014/main" id="{349B8D60-F895-423B-A955-72E4533CD8C1}"/>
            </a:ext>
          </a:extLst>
        </xdr:cNvPr>
        <xdr:cNvSpPr txBox="1"/>
      </xdr:nvSpPr>
      <xdr:spPr>
        <a:xfrm>
          <a:off x="4673600" y="14176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91802</xdr:rowOff>
    </xdr:from>
    <xdr:to>
      <xdr:col>20</xdr:col>
      <xdr:colOff>38100</xdr:colOff>
      <xdr:row>83</xdr:row>
      <xdr:rowOff>21952</xdr:rowOff>
    </xdr:to>
    <xdr:sp macro="" textlink="">
      <xdr:nvSpPr>
        <xdr:cNvPr id="288" name="楕円 287">
          <a:extLst>
            <a:ext uri="{FF2B5EF4-FFF2-40B4-BE49-F238E27FC236}">
              <a16:creationId xmlns:a16="http://schemas.microsoft.com/office/drawing/2014/main" id="{AC41D3C9-4E51-4021-B626-B6C1176B6D06}"/>
            </a:ext>
          </a:extLst>
        </xdr:cNvPr>
        <xdr:cNvSpPr/>
      </xdr:nvSpPr>
      <xdr:spPr>
        <a:xfrm>
          <a:off x="3746500" y="14150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142602</xdr:rowOff>
    </xdr:from>
    <xdr:to>
      <xdr:col>24</xdr:col>
      <xdr:colOff>63500</xdr:colOff>
      <xdr:row>83</xdr:row>
      <xdr:rowOff>18506</xdr:rowOff>
    </xdr:to>
    <xdr:cxnSp macro="">
      <xdr:nvCxnSpPr>
        <xdr:cNvPr id="289" name="直線コネクタ 288">
          <a:extLst>
            <a:ext uri="{FF2B5EF4-FFF2-40B4-BE49-F238E27FC236}">
              <a16:creationId xmlns:a16="http://schemas.microsoft.com/office/drawing/2014/main" id="{D0474332-0D68-4356-AC49-53694726787D}"/>
            </a:ext>
          </a:extLst>
        </xdr:cNvPr>
        <xdr:cNvCxnSpPr/>
      </xdr:nvCxnSpPr>
      <xdr:spPr>
        <a:xfrm>
          <a:off x="3797300" y="14201502"/>
          <a:ext cx="838200" cy="47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59145</xdr:rowOff>
    </xdr:from>
    <xdr:to>
      <xdr:col>15</xdr:col>
      <xdr:colOff>101600</xdr:colOff>
      <xdr:row>82</xdr:row>
      <xdr:rowOff>160745</xdr:rowOff>
    </xdr:to>
    <xdr:sp macro="" textlink="">
      <xdr:nvSpPr>
        <xdr:cNvPr id="290" name="楕円 289">
          <a:extLst>
            <a:ext uri="{FF2B5EF4-FFF2-40B4-BE49-F238E27FC236}">
              <a16:creationId xmlns:a16="http://schemas.microsoft.com/office/drawing/2014/main" id="{E76FD79B-C89B-4190-BA5C-D7390734BB59}"/>
            </a:ext>
          </a:extLst>
        </xdr:cNvPr>
        <xdr:cNvSpPr/>
      </xdr:nvSpPr>
      <xdr:spPr>
        <a:xfrm>
          <a:off x="2857500" y="1411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109945</xdr:rowOff>
    </xdr:from>
    <xdr:to>
      <xdr:col>19</xdr:col>
      <xdr:colOff>177800</xdr:colOff>
      <xdr:row>82</xdr:row>
      <xdr:rowOff>142602</xdr:rowOff>
    </xdr:to>
    <xdr:cxnSp macro="">
      <xdr:nvCxnSpPr>
        <xdr:cNvPr id="291" name="直線コネクタ 290">
          <a:extLst>
            <a:ext uri="{FF2B5EF4-FFF2-40B4-BE49-F238E27FC236}">
              <a16:creationId xmlns:a16="http://schemas.microsoft.com/office/drawing/2014/main" id="{AE959054-D3A9-4405-9910-C8CEEE8AC8CE}"/>
            </a:ext>
          </a:extLst>
        </xdr:cNvPr>
        <xdr:cNvCxnSpPr/>
      </xdr:nvCxnSpPr>
      <xdr:spPr>
        <a:xfrm>
          <a:off x="2908300" y="1416884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26488</xdr:rowOff>
    </xdr:from>
    <xdr:to>
      <xdr:col>10</xdr:col>
      <xdr:colOff>165100</xdr:colOff>
      <xdr:row>82</xdr:row>
      <xdr:rowOff>128088</xdr:rowOff>
    </xdr:to>
    <xdr:sp macro="" textlink="">
      <xdr:nvSpPr>
        <xdr:cNvPr id="292" name="楕円 291">
          <a:extLst>
            <a:ext uri="{FF2B5EF4-FFF2-40B4-BE49-F238E27FC236}">
              <a16:creationId xmlns:a16="http://schemas.microsoft.com/office/drawing/2014/main" id="{49EBDA5B-E278-43B7-8F2B-F039D300034B}"/>
            </a:ext>
          </a:extLst>
        </xdr:cNvPr>
        <xdr:cNvSpPr/>
      </xdr:nvSpPr>
      <xdr:spPr>
        <a:xfrm>
          <a:off x="1968500" y="1408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77288</xdr:rowOff>
    </xdr:from>
    <xdr:to>
      <xdr:col>15</xdr:col>
      <xdr:colOff>50800</xdr:colOff>
      <xdr:row>82</xdr:row>
      <xdr:rowOff>109945</xdr:rowOff>
    </xdr:to>
    <xdr:cxnSp macro="">
      <xdr:nvCxnSpPr>
        <xdr:cNvPr id="293" name="直線コネクタ 292">
          <a:extLst>
            <a:ext uri="{FF2B5EF4-FFF2-40B4-BE49-F238E27FC236}">
              <a16:creationId xmlns:a16="http://schemas.microsoft.com/office/drawing/2014/main" id="{87E80308-CD17-4B73-B0AF-D200B19C49CB}"/>
            </a:ext>
          </a:extLst>
        </xdr:cNvPr>
        <xdr:cNvCxnSpPr/>
      </xdr:nvCxnSpPr>
      <xdr:spPr>
        <a:xfrm>
          <a:off x="2019300" y="1413618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12354</xdr:rowOff>
    </xdr:from>
    <xdr:ext cx="405111" cy="259045"/>
    <xdr:sp macro="" textlink="">
      <xdr:nvSpPr>
        <xdr:cNvPr id="294" name="n_1aveValue【福祉施設】&#10;有形固定資産減価償却率">
          <a:extLst>
            <a:ext uri="{FF2B5EF4-FFF2-40B4-BE49-F238E27FC236}">
              <a16:creationId xmlns:a16="http://schemas.microsoft.com/office/drawing/2014/main" id="{00CF239E-A5A3-434E-B76F-0D23D95C7230}"/>
            </a:ext>
          </a:extLst>
        </xdr:cNvPr>
        <xdr:cNvSpPr txBox="1"/>
      </xdr:nvSpPr>
      <xdr:spPr>
        <a:xfrm>
          <a:off x="3582044" y="13899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139716</xdr:rowOff>
    </xdr:from>
    <xdr:ext cx="405111" cy="259045"/>
    <xdr:sp macro="" textlink="">
      <xdr:nvSpPr>
        <xdr:cNvPr id="295" name="n_2aveValue【福祉施設】&#10;有形固定資産減価償却率">
          <a:extLst>
            <a:ext uri="{FF2B5EF4-FFF2-40B4-BE49-F238E27FC236}">
              <a16:creationId xmlns:a16="http://schemas.microsoft.com/office/drawing/2014/main" id="{49B42830-D49A-4C95-B01A-3913A9E114D4}"/>
            </a:ext>
          </a:extLst>
        </xdr:cNvPr>
        <xdr:cNvSpPr txBox="1"/>
      </xdr:nvSpPr>
      <xdr:spPr>
        <a:xfrm>
          <a:off x="27057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115225</xdr:rowOff>
    </xdr:from>
    <xdr:ext cx="405111" cy="259045"/>
    <xdr:sp macro="" textlink="">
      <xdr:nvSpPr>
        <xdr:cNvPr id="296" name="n_3aveValue【福祉施設】&#10;有形固定資産減価償却率">
          <a:extLst>
            <a:ext uri="{FF2B5EF4-FFF2-40B4-BE49-F238E27FC236}">
              <a16:creationId xmlns:a16="http://schemas.microsoft.com/office/drawing/2014/main" id="{739A42B8-64C7-428F-AAF6-086FEAF5E8DA}"/>
            </a:ext>
          </a:extLst>
        </xdr:cNvPr>
        <xdr:cNvSpPr txBox="1"/>
      </xdr:nvSpPr>
      <xdr:spPr>
        <a:xfrm>
          <a:off x="1816744" y="1383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64606</xdr:rowOff>
    </xdr:from>
    <xdr:ext cx="405111" cy="259045"/>
    <xdr:sp macro="" textlink="">
      <xdr:nvSpPr>
        <xdr:cNvPr id="297" name="n_4aveValue【福祉施設】&#10;有形固定資産減価償却率">
          <a:extLst>
            <a:ext uri="{FF2B5EF4-FFF2-40B4-BE49-F238E27FC236}">
              <a16:creationId xmlns:a16="http://schemas.microsoft.com/office/drawing/2014/main" id="{ED7DC813-3622-421A-A577-CB7731BDC1E5}"/>
            </a:ext>
          </a:extLst>
        </xdr:cNvPr>
        <xdr:cNvSpPr txBox="1"/>
      </xdr:nvSpPr>
      <xdr:spPr>
        <a:xfrm>
          <a:off x="927744" y="137806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13079</xdr:rowOff>
    </xdr:from>
    <xdr:ext cx="405111" cy="259045"/>
    <xdr:sp macro="" textlink="">
      <xdr:nvSpPr>
        <xdr:cNvPr id="298" name="n_1mainValue【福祉施設】&#10;有形固定資産減価償却率">
          <a:extLst>
            <a:ext uri="{FF2B5EF4-FFF2-40B4-BE49-F238E27FC236}">
              <a16:creationId xmlns:a16="http://schemas.microsoft.com/office/drawing/2014/main" id="{61F94681-C888-40EE-9CBD-BAAFA9E1DF4C}"/>
            </a:ext>
          </a:extLst>
        </xdr:cNvPr>
        <xdr:cNvSpPr txBox="1"/>
      </xdr:nvSpPr>
      <xdr:spPr>
        <a:xfrm>
          <a:off x="3582044" y="14243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151872</xdr:rowOff>
    </xdr:from>
    <xdr:ext cx="405111" cy="259045"/>
    <xdr:sp macro="" textlink="">
      <xdr:nvSpPr>
        <xdr:cNvPr id="299" name="n_2mainValue【福祉施設】&#10;有形固定資産減価償却率">
          <a:extLst>
            <a:ext uri="{FF2B5EF4-FFF2-40B4-BE49-F238E27FC236}">
              <a16:creationId xmlns:a16="http://schemas.microsoft.com/office/drawing/2014/main" id="{B908DF03-0C38-4653-A397-8BA114DE3FF7}"/>
            </a:ext>
          </a:extLst>
        </xdr:cNvPr>
        <xdr:cNvSpPr txBox="1"/>
      </xdr:nvSpPr>
      <xdr:spPr>
        <a:xfrm>
          <a:off x="2705744" y="14210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119215</xdr:rowOff>
    </xdr:from>
    <xdr:ext cx="405111" cy="259045"/>
    <xdr:sp macro="" textlink="">
      <xdr:nvSpPr>
        <xdr:cNvPr id="300" name="n_3mainValue【福祉施設】&#10;有形固定資産減価償却率">
          <a:extLst>
            <a:ext uri="{FF2B5EF4-FFF2-40B4-BE49-F238E27FC236}">
              <a16:creationId xmlns:a16="http://schemas.microsoft.com/office/drawing/2014/main" id="{047C67A4-C7A6-4114-8AFE-92C28CD60480}"/>
            </a:ext>
          </a:extLst>
        </xdr:cNvPr>
        <xdr:cNvSpPr txBox="1"/>
      </xdr:nvSpPr>
      <xdr:spPr>
        <a:xfrm>
          <a:off x="1816744" y="1417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1" name="正方形/長方形 300">
          <a:extLst>
            <a:ext uri="{FF2B5EF4-FFF2-40B4-BE49-F238E27FC236}">
              <a16:creationId xmlns:a16="http://schemas.microsoft.com/office/drawing/2014/main" id="{49012158-9A97-4E86-B57C-F9DC248C1FD9}"/>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2" name="正方形/長方形 301">
          <a:extLst>
            <a:ext uri="{FF2B5EF4-FFF2-40B4-BE49-F238E27FC236}">
              <a16:creationId xmlns:a16="http://schemas.microsoft.com/office/drawing/2014/main" id="{0DE2A27C-96D1-4E22-B53D-E83938EBACA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3" name="正方形/長方形 302">
          <a:extLst>
            <a:ext uri="{FF2B5EF4-FFF2-40B4-BE49-F238E27FC236}">
              <a16:creationId xmlns:a16="http://schemas.microsoft.com/office/drawing/2014/main" id="{BDF678D8-6BB8-44FA-B6ED-E666D42D06C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4" name="正方形/長方形 303">
          <a:extLst>
            <a:ext uri="{FF2B5EF4-FFF2-40B4-BE49-F238E27FC236}">
              <a16:creationId xmlns:a16="http://schemas.microsoft.com/office/drawing/2014/main" id="{B5784683-D4B8-482A-BA8B-753D76A00BE9}"/>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5" name="正方形/長方形 304">
          <a:extLst>
            <a:ext uri="{FF2B5EF4-FFF2-40B4-BE49-F238E27FC236}">
              <a16:creationId xmlns:a16="http://schemas.microsoft.com/office/drawing/2014/main" id="{BAA02EF9-4B42-459C-A033-8EA2C10F0E97}"/>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6" name="正方形/長方形 305">
          <a:extLst>
            <a:ext uri="{FF2B5EF4-FFF2-40B4-BE49-F238E27FC236}">
              <a16:creationId xmlns:a16="http://schemas.microsoft.com/office/drawing/2014/main" id="{93B15A88-854F-48B3-AC6C-7287C99F2EBC}"/>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7" name="正方形/長方形 306">
          <a:extLst>
            <a:ext uri="{FF2B5EF4-FFF2-40B4-BE49-F238E27FC236}">
              <a16:creationId xmlns:a16="http://schemas.microsoft.com/office/drawing/2014/main" id="{D675EE8E-FFA1-4326-BB0F-7B6BF47FA928}"/>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8" name="正方形/長方形 307">
          <a:extLst>
            <a:ext uri="{FF2B5EF4-FFF2-40B4-BE49-F238E27FC236}">
              <a16:creationId xmlns:a16="http://schemas.microsoft.com/office/drawing/2014/main" id="{5A81A3F6-1E23-479D-B10A-ECCDB1EF622D}"/>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9" name="テキスト ボックス 308">
          <a:extLst>
            <a:ext uri="{FF2B5EF4-FFF2-40B4-BE49-F238E27FC236}">
              <a16:creationId xmlns:a16="http://schemas.microsoft.com/office/drawing/2014/main" id="{194CFF11-1552-48B1-A61A-64EBA1E7F571}"/>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0" name="直線コネクタ 309">
          <a:extLst>
            <a:ext uri="{FF2B5EF4-FFF2-40B4-BE49-F238E27FC236}">
              <a16:creationId xmlns:a16="http://schemas.microsoft.com/office/drawing/2014/main" id="{C8D43E31-B48F-4176-8C0A-B20547078CFA}"/>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1" name="直線コネクタ 310">
          <a:extLst>
            <a:ext uri="{FF2B5EF4-FFF2-40B4-BE49-F238E27FC236}">
              <a16:creationId xmlns:a16="http://schemas.microsoft.com/office/drawing/2014/main" id="{2ADDE22E-47CC-4DAA-B732-46A9C9FB7A6E}"/>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2" name="テキスト ボックス 311">
          <a:extLst>
            <a:ext uri="{FF2B5EF4-FFF2-40B4-BE49-F238E27FC236}">
              <a16:creationId xmlns:a16="http://schemas.microsoft.com/office/drawing/2014/main" id="{2AA17827-72A2-4B25-A492-90C5588CD58A}"/>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3" name="直線コネクタ 312">
          <a:extLst>
            <a:ext uri="{FF2B5EF4-FFF2-40B4-BE49-F238E27FC236}">
              <a16:creationId xmlns:a16="http://schemas.microsoft.com/office/drawing/2014/main" id="{ABA81A7E-867C-48C2-817E-A582BBF8B9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4" name="テキスト ボックス 313">
          <a:extLst>
            <a:ext uri="{FF2B5EF4-FFF2-40B4-BE49-F238E27FC236}">
              <a16:creationId xmlns:a16="http://schemas.microsoft.com/office/drawing/2014/main" id="{2364A253-40D8-4CD5-9000-929CEA527DA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5" name="直線コネクタ 314">
          <a:extLst>
            <a:ext uri="{FF2B5EF4-FFF2-40B4-BE49-F238E27FC236}">
              <a16:creationId xmlns:a16="http://schemas.microsoft.com/office/drawing/2014/main" id="{4BC4F5BF-9628-41B7-B6F1-A330A4DBFEFB}"/>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6" name="テキスト ボックス 315">
          <a:extLst>
            <a:ext uri="{FF2B5EF4-FFF2-40B4-BE49-F238E27FC236}">
              <a16:creationId xmlns:a16="http://schemas.microsoft.com/office/drawing/2014/main" id="{7A8E1F1E-FD46-42F1-8C5D-152ED6016ADA}"/>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7" name="直線コネクタ 316">
          <a:extLst>
            <a:ext uri="{FF2B5EF4-FFF2-40B4-BE49-F238E27FC236}">
              <a16:creationId xmlns:a16="http://schemas.microsoft.com/office/drawing/2014/main" id="{4454D286-881E-4727-8D4C-065F02733B92}"/>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8" name="テキスト ボックス 317">
          <a:extLst>
            <a:ext uri="{FF2B5EF4-FFF2-40B4-BE49-F238E27FC236}">
              <a16:creationId xmlns:a16="http://schemas.microsoft.com/office/drawing/2014/main" id="{9ADD0606-E44A-49C2-9A4B-84F3FF7735F1}"/>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9" name="直線コネクタ 318">
          <a:extLst>
            <a:ext uri="{FF2B5EF4-FFF2-40B4-BE49-F238E27FC236}">
              <a16:creationId xmlns:a16="http://schemas.microsoft.com/office/drawing/2014/main" id="{32609666-7B2F-4070-9FFC-6EDAB5DF3298}"/>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0" name="テキスト ボックス 319">
          <a:extLst>
            <a:ext uri="{FF2B5EF4-FFF2-40B4-BE49-F238E27FC236}">
              <a16:creationId xmlns:a16="http://schemas.microsoft.com/office/drawing/2014/main" id="{675BEB17-D68E-40A6-9237-D6C5C5E8DD8E}"/>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1" name="直線コネクタ 320">
          <a:extLst>
            <a:ext uri="{FF2B5EF4-FFF2-40B4-BE49-F238E27FC236}">
              <a16:creationId xmlns:a16="http://schemas.microsoft.com/office/drawing/2014/main" id="{055C9CFD-AEAF-484E-8ECD-988B3A7EC09D}"/>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2" name="テキスト ボックス 321">
          <a:extLst>
            <a:ext uri="{FF2B5EF4-FFF2-40B4-BE49-F238E27FC236}">
              <a16:creationId xmlns:a16="http://schemas.microsoft.com/office/drawing/2014/main" id="{BBB29DC8-4048-4D32-9064-BC23412CE9E6}"/>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3" name="【福祉施設】&#10;一人当たり面積グラフ枠">
          <a:extLst>
            <a:ext uri="{FF2B5EF4-FFF2-40B4-BE49-F238E27FC236}">
              <a16:creationId xmlns:a16="http://schemas.microsoft.com/office/drawing/2014/main" id="{ED11E9ED-60FB-4AFC-90CE-9BFFC9E8BB48}"/>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133350</xdr:rowOff>
    </xdr:from>
    <xdr:to>
      <xdr:col>54</xdr:col>
      <xdr:colOff>189865</xdr:colOff>
      <xdr:row>86</xdr:row>
      <xdr:rowOff>63500</xdr:rowOff>
    </xdr:to>
    <xdr:cxnSp macro="">
      <xdr:nvCxnSpPr>
        <xdr:cNvPr id="324" name="直線コネクタ 323">
          <a:extLst>
            <a:ext uri="{FF2B5EF4-FFF2-40B4-BE49-F238E27FC236}">
              <a16:creationId xmlns:a16="http://schemas.microsoft.com/office/drawing/2014/main" id="{DD9BBC6E-493E-441E-8FE5-F5FF448BBC03}"/>
            </a:ext>
          </a:extLst>
        </xdr:cNvPr>
        <xdr:cNvCxnSpPr/>
      </xdr:nvCxnSpPr>
      <xdr:spPr>
        <a:xfrm flipV="1">
          <a:off x="10476865" y="133350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67327</xdr:rowOff>
    </xdr:from>
    <xdr:ext cx="469744" cy="259045"/>
    <xdr:sp macro="" textlink="">
      <xdr:nvSpPr>
        <xdr:cNvPr id="325" name="【福祉施設】&#10;一人当たり面積最小値テキスト">
          <a:extLst>
            <a:ext uri="{FF2B5EF4-FFF2-40B4-BE49-F238E27FC236}">
              <a16:creationId xmlns:a16="http://schemas.microsoft.com/office/drawing/2014/main" id="{EA172507-4D58-469D-8BBC-4EC79C1421FF}"/>
            </a:ext>
          </a:extLst>
        </xdr:cNvPr>
        <xdr:cNvSpPr txBox="1"/>
      </xdr:nvSpPr>
      <xdr:spPr>
        <a:xfrm>
          <a:off x="10515600" y="1481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63500</xdr:rowOff>
    </xdr:from>
    <xdr:to>
      <xdr:col>55</xdr:col>
      <xdr:colOff>88900</xdr:colOff>
      <xdr:row>86</xdr:row>
      <xdr:rowOff>63500</xdr:rowOff>
    </xdr:to>
    <xdr:cxnSp macro="">
      <xdr:nvCxnSpPr>
        <xdr:cNvPr id="326" name="直線コネクタ 325">
          <a:extLst>
            <a:ext uri="{FF2B5EF4-FFF2-40B4-BE49-F238E27FC236}">
              <a16:creationId xmlns:a16="http://schemas.microsoft.com/office/drawing/2014/main" id="{BDDFC710-B475-450D-8F70-44C3EE51568F}"/>
            </a:ext>
          </a:extLst>
        </xdr:cNvPr>
        <xdr:cNvCxnSpPr/>
      </xdr:nvCxnSpPr>
      <xdr:spPr>
        <a:xfrm>
          <a:off x="10388600" y="1480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80027</xdr:rowOff>
    </xdr:from>
    <xdr:ext cx="469744" cy="259045"/>
    <xdr:sp macro="" textlink="">
      <xdr:nvSpPr>
        <xdr:cNvPr id="327" name="【福祉施設】&#10;一人当たり面積最大値テキスト">
          <a:extLst>
            <a:ext uri="{FF2B5EF4-FFF2-40B4-BE49-F238E27FC236}">
              <a16:creationId xmlns:a16="http://schemas.microsoft.com/office/drawing/2014/main" id="{0C82FDF0-07CA-48F1-96EC-DD17E9CCC86E}"/>
            </a:ext>
          </a:extLst>
        </xdr:cNvPr>
        <xdr:cNvSpPr txBox="1"/>
      </xdr:nvSpPr>
      <xdr:spPr>
        <a:xfrm>
          <a:off x="10515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133350</xdr:rowOff>
    </xdr:from>
    <xdr:to>
      <xdr:col>55</xdr:col>
      <xdr:colOff>88900</xdr:colOff>
      <xdr:row>77</xdr:row>
      <xdr:rowOff>133350</xdr:rowOff>
    </xdr:to>
    <xdr:cxnSp macro="">
      <xdr:nvCxnSpPr>
        <xdr:cNvPr id="328" name="直線コネクタ 327">
          <a:extLst>
            <a:ext uri="{FF2B5EF4-FFF2-40B4-BE49-F238E27FC236}">
              <a16:creationId xmlns:a16="http://schemas.microsoft.com/office/drawing/2014/main" id="{65AD791A-0305-4DEB-9F27-58E0D1F4C0B1}"/>
            </a:ext>
          </a:extLst>
        </xdr:cNvPr>
        <xdr:cNvCxnSpPr/>
      </xdr:nvCxnSpPr>
      <xdr:spPr>
        <a:xfrm>
          <a:off x="10388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168927</xdr:rowOff>
    </xdr:from>
    <xdr:ext cx="469744" cy="259045"/>
    <xdr:sp macro="" textlink="">
      <xdr:nvSpPr>
        <xdr:cNvPr id="329" name="【福祉施設】&#10;一人当たり面積平均値テキスト">
          <a:extLst>
            <a:ext uri="{FF2B5EF4-FFF2-40B4-BE49-F238E27FC236}">
              <a16:creationId xmlns:a16="http://schemas.microsoft.com/office/drawing/2014/main" id="{9AA275EF-615B-4DB1-A1BF-E46F20C9C550}"/>
            </a:ext>
          </a:extLst>
        </xdr:cNvPr>
        <xdr:cNvSpPr txBox="1"/>
      </xdr:nvSpPr>
      <xdr:spPr>
        <a:xfrm>
          <a:off x="10515600" y="14227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19050</xdr:rowOff>
    </xdr:from>
    <xdr:to>
      <xdr:col>55</xdr:col>
      <xdr:colOff>50800</xdr:colOff>
      <xdr:row>83</xdr:row>
      <xdr:rowOff>120650</xdr:rowOff>
    </xdr:to>
    <xdr:sp macro="" textlink="">
      <xdr:nvSpPr>
        <xdr:cNvPr id="330" name="フローチャート: 判断 329">
          <a:extLst>
            <a:ext uri="{FF2B5EF4-FFF2-40B4-BE49-F238E27FC236}">
              <a16:creationId xmlns:a16="http://schemas.microsoft.com/office/drawing/2014/main" id="{E2A395B0-C970-46EB-8BA0-1AE9500B4D92}"/>
            </a:ext>
          </a:extLst>
        </xdr:cNvPr>
        <xdr:cNvSpPr/>
      </xdr:nvSpPr>
      <xdr:spPr>
        <a:xfrm>
          <a:off x="10426700" y="1424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6350</xdr:rowOff>
    </xdr:from>
    <xdr:to>
      <xdr:col>50</xdr:col>
      <xdr:colOff>165100</xdr:colOff>
      <xdr:row>83</xdr:row>
      <xdr:rowOff>107950</xdr:rowOff>
    </xdr:to>
    <xdr:sp macro="" textlink="">
      <xdr:nvSpPr>
        <xdr:cNvPr id="331" name="フローチャート: 判断 330">
          <a:extLst>
            <a:ext uri="{FF2B5EF4-FFF2-40B4-BE49-F238E27FC236}">
              <a16:creationId xmlns:a16="http://schemas.microsoft.com/office/drawing/2014/main" id="{BF46EDAC-D6ED-4304-952A-7C17652F8757}"/>
            </a:ext>
          </a:extLst>
        </xdr:cNvPr>
        <xdr:cNvSpPr/>
      </xdr:nvSpPr>
      <xdr:spPr>
        <a:xfrm>
          <a:off x="95885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152400</xdr:rowOff>
    </xdr:from>
    <xdr:to>
      <xdr:col>46</xdr:col>
      <xdr:colOff>38100</xdr:colOff>
      <xdr:row>83</xdr:row>
      <xdr:rowOff>82550</xdr:rowOff>
    </xdr:to>
    <xdr:sp macro="" textlink="">
      <xdr:nvSpPr>
        <xdr:cNvPr id="332" name="フローチャート: 判断 331">
          <a:extLst>
            <a:ext uri="{FF2B5EF4-FFF2-40B4-BE49-F238E27FC236}">
              <a16:creationId xmlns:a16="http://schemas.microsoft.com/office/drawing/2014/main" id="{736FA5E5-2493-4D89-9D1A-138D0D5F8080}"/>
            </a:ext>
          </a:extLst>
        </xdr:cNvPr>
        <xdr:cNvSpPr/>
      </xdr:nvSpPr>
      <xdr:spPr>
        <a:xfrm>
          <a:off x="8699500" y="1421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165100</xdr:rowOff>
    </xdr:from>
    <xdr:to>
      <xdr:col>41</xdr:col>
      <xdr:colOff>101600</xdr:colOff>
      <xdr:row>83</xdr:row>
      <xdr:rowOff>95250</xdr:rowOff>
    </xdr:to>
    <xdr:sp macro="" textlink="">
      <xdr:nvSpPr>
        <xdr:cNvPr id="333" name="フローチャート: 判断 332">
          <a:extLst>
            <a:ext uri="{FF2B5EF4-FFF2-40B4-BE49-F238E27FC236}">
              <a16:creationId xmlns:a16="http://schemas.microsoft.com/office/drawing/2014/main" id="{9A8C0346-85F6-4C20-AB44-8DBCCCCFB4D1}"/>
            </a:ext>
          </a:extLst>
        </xdr:cNvPr>
        <xdr:cNvSpPr/>
      </xdr:nvSpPr>
      <xdr:spPr>
        <a:xfrm>
          <a:off x="7810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120650</xdr:rowOff>
    </xdr:from>
    <xdr:to>
      <xdr:col>36</xdr:col>
      <xdr:colOff>165100</xdr:colOff>
      <xdr:row>84</xdr:row>
      <xdr:rowOff>50800</xdr:rowOff>
    </xdr:to>
    <xdr:sp macro="" textlink="">
      <xdr:nvSpPr>
        <xdr:cNvPr id="334" name="フローチャート: 判断 333">
          <a:extLst>
            <a:ext uri="{FF2B5EF4-FFF2-40B4-BE49-F238E27FC236}">
              <a16:creationId xmlns:a16="http://schemas.microsoft.com/office/drawing/2014/main" id="{70B43D60-5385-44C8-8A44-515D968258DA}"/>
            </a:ext>
          </a:extLst>
        </xdr:cNvPr>
        <xdr:cNvSpPr/>
      </xdr:nvSpPr>
      <xdr:spPr>
        <a:xfrm>
          <a:off x="6921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5" name="テキスト ボックス 334">
          <a:extLst>
            <a:ext uri="{FF2B5EF4-FFF2-40B4-BE49-F238E27FC236}">
              <a16:creationId xmlns:a16="http://schemas.microsoft.com/office/drawing/2014/main" id="{02A51B5D-D63E-47D8-A4CD-5C3D9636D1AC}"/>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6" name="テキスト ボックス 335">
          <a:extLst>
            <a:ext uri="{FF2B5EF4-FFF2-40B4-BE49-F238E27FC236}">
              <a16:creationId xmlns:a16="http://schemas.microsoft.com/office/drawing/2014/main" id="{0C634A40-1B96-4C2B-BE21-D55F7ADFC4C9}"/>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7" name="テキスト ボックス 336">
          <a:extLst>
            <a:ext uri="{FF2B5EF4-FFF2-40B4-BE49-F238E27FC236}">
              <a16:creationId xmlns:a16="http://schemas.microsoft.com/office/drawing/2014/main" id="{E84D7EDB-E977-4EC9-A502-1CBD6DF8E544}"/>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8" name="テキスト ボックス 337">
          <a:extLst>
            <a:ext uri="{FF2B5EF4-FFF2-40B4-BE49-F238E27FC236}">
              <a16:creationId xmlns:a16="http://schemas.microsoft.com/office/drawing/2014/main" id="{C8832FDC-6FBD-4C0C-99E6-7EEE5F25FECB}"/>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9" name="テキスト ボックス 338">
          <a:extLst>
            <a:ext uri="{FF2B5EF4-FFF2-40B4-BE49-F238E27FC236}">
              <a16:creationId xmlns:a16="http://schemas.microsoft.com/office/drawing/2014/main" id="{F4853B63-741D-4986-962A-DA7360021A5C}"/>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101600</xdr:rowOff>
    </xdr:from>
    <xdr:to>
      <xdr:col>55</xdr:col>
      <xdr:colOff>50800</xdr:colOff>
      <xdr:row>81</xdr:row>
      <xdr:rowOff>31750</xdr:rowOff>
    </xdr:to>
    <xdr:sp macro="" textlink="">
      <xdr:nvSpPr>
        <xdr:cNvPr id="340" name="楕円 339">
          <a:extLst>
            <a:ext uri="{FF2B5EF4-FFF2-40B4-BE49-F238E27FC236}">
              <a16:creationId xmlns:a16="http://schemas.microsoft.com/office/drawing/2014/main" id="{F849D1F2-1B8B-4ABD-B13F-4C0403FA7A24}"/>
            </a:ext>
          </a:extLst>
        </xdr:cNvPr>
        <xdr:cNvSpPr/>
      </xdr:nvSpPr>
      <xdr:spPr>
        <a:xfrm>
          <a:off x="10426700" y="13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124477</xdr:rowOff>
    </xdr:from>
    <xdr:ext cx="469744" cy="259045"/>
    <xdr:sp macro="" textlink="">
      <xdr:nvSpPr>
        <xdr:cNvPr id="341" name="【福祉施設】&#10;一人当たり面積該当値テキスト">
          <a:extLst>
            <a:ext uri="{FF2B5EF4-FFF2-40B4-BE49-F238E27FC236}">
              <a16:creationId xmlns:a16="http://schemas.microsoft.com/office/drawing/2014/main" id="{9D9F58F2-1A99-4BCC-9F3A-2D9EF3BB834C}"/>
            </a:ext>
          </a:extLst>
        </xdr:cNvPr>
        <xdr:cNvSpPr txBox="1"/>
      </xdr:nvSpPr>
      <xdr:spPr>
        <a:xfrm>
          <a:off x="10515600" y="1366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12700</xdr:rowOff>
    </xdr:from>
    <xdr:to>
      <xdr:col>50</xdr:col>
      <xdr:colOff>165100</xdr:colOff>
      <xdr:row>80</xdr:row>
      <xdr:rowOff>114300</xdr:rowOff>
    </xdr:to>
    <xdr:sp macro="" textlink="">
      <xdr:nvSpPr>
        <xdr:cNvPr id="342" name="楕円 341">
          <a:extLst>
            <a:ext uri="{FF2B5EF4-FFF2-40B4-BE49-F238E27FC236}">
              <a16:creationId xmlns:a16="http://schemas.microsoft.com/office/drawing/2014/main" id="{3A232BB4-A2A0-4E35-8BFE-34821787F12F}"/>
            </a:ext>
          </a:extLst>
        </xdr:cNvPr>
        <xdr:cNvSpPr/>
      </xdr:nvSpPr>
      <xdr:spPr>
        <a:xfrm>
          <a:off x="9588500" y="1372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80</xdr:row>
      <xdr:rowOff>63500</xdr:rowOff>
    </xdr:from>
    <xdr:to>
      <xdr:col>55</xdr:col>
      <xdr:colOff>0</xdr:colOff>
      <xdr:row>80</xdr:row>
      <xdr:rowOff>152400</xdr:rowOff>
    </xdr:to>
    <xdr:cxnSp macro="">
      <xdr:nvCxnSpPr>
        <xdr:cNvPr id="343" name="直線コネクタ 342">
          <a:extLst>
            <a:ext uri="{FF2B5EF4-FFF2-40B4-BE49-F238E27FC236}">
              <a16:creationId xmlns:a16="http://schemas.microsoft.com/office/drawing/2014/main" id="{753DDB02-C107-457E-A264-688BF661E348}"/>
            </a:ext>
          </a:extLst>
        </xdr:cNvPr>
        <xdr:cNvCxnSpPr/>
      </xdr:nvCxnSpPr>
      <xdr:spPr>
        <a:xfrm>
          <a:off x="9639300" y="137795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79</xdr:row>
      <xdr:rowOff>31750</xdr:rowOff>
    </xdr:from>
    <xdr:to>
      <xdr:col>46</xdr:col>
      <xdr:colOff>38100</xdr:colOff>
      <xdr:row>79</xdr:row>
      <xdr:rowOff>133350</xdr:rowOff>
    </xdr:to>
    <xdr:sp macro="" textlink="">
      <xdr:nvSpPr>
        <xdr:cNvPr id="344" name="楕円 343">
          <a:extLst>
            <a:ext uri="{FF2B5EF4-FFF2-40B4-BE49-F238E27FC236}">
              <a16:creationId xmlns:a16="http://schemas.microsoft.com/office/drawing/2014/main" id="{9FAC80BE-7DBD-4D20-8B1F-1BE37A232EEE}"/>
            </a:ext>
          </a:extLst>
        </xdr:cNvPr>
        <xdr:cNvSpPr/>
      </xdr:nvSpPr>
      <xdr:spPr>
        <a:xfrm>
          <a:off x="8699500" y="1357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82550</xdr:rowOff>
    </xdr:from>
    <xdr:to>
      <xdr:col>50</xdr:col>
      <xdr:colOff>114300</xdr:colOff>
      <xdr:row>80</xdr:row>
      <xdr:rowOff>63500</xdr:rowOff>
    </xdr:to>
    <xdr:cxnSp macro="">
      <xdr:nvCxnSpPr>
        <xdr:cNvPr id="345" name="直線コネクタ 344">
          <a:extLst>
            <a:ext uri="{FF2B5EF4-FFF2-40B4-BE49-F238E27FC236}">
              <a16:creationId xmlns:a16="http://schemas.microsoft.com/office/drawing/2014/main" id="{0B03AB04-80D4-464F-8501-1EC8D685B163}"/>
            </a:ext>
          </a:extLst>
        </xdr:cNvPr>
        <xdr:cNvCxnSpPr/>
      </xdr:nvCxnSpPr>
      <xdr:spPr>
        <a:xfrm>
          <a:off x="8750300" y="136271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79</xdr:row>
      <xdr:rowOff>44450</xdr:rowOff>
    </xdr:from>
    <xdr:to>
      <xdr:col>41</xdr:col>
      <xdr:colOff>101600</xdr:colOff>
      <xdr:row>79</xdr:row>
      <xdr:rowOff>146050</xdr:rowOff>
    </xdr:to>
    <xdr:sp macro="" textlink="">
      <xdr:nvSpPr>
        <xdr:cNvPr id="346" name="楕円 345">
          <a:extLst>
            <a:ext uri="{FF2B5EF4-FFF2-40B4-BE49-F238E27FC236}">
              <a16:creationId xmlns:a16="http://schemas.microsoft.com/office/drawing/2014/main" id="{B67B764C-2AEC-4A65-8AEE-98F9672BB149}"/>
            </a:ext>
          </a:extLst>
        </xdr:cNvPr>
        <xdr:cNvSpPr/>
      </xdr:nvSpPr>
      <xdr:spPr>
        <a:xfrm>
          <a:off x="7810500" y="1358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79</xdr:row>
      <xdr:rowOff>82550</xdr:rowOff>
    </xdr:from>
    <xdr:to>
      <xdr:col>45</xdr:col>
      <xdr:colOff>177800</xdr:colOff>
      <xdr:row>79</xdr:row>
      <xdr:rowOff>95250</xdr:rowOff>
    </xdr:to>
    <xdr:cxnSp macro="">
      <xdr:nvCxnSpPr>
        <xdr:cNvPr id="347" name="直線コネクタ 346">
          <a:extLst>
            <a:ext uri="{FF2B5EF4-FFF2-40B4-BE49-F238E27FC236}">
              <a16:creationId xmlns:a16="http://schemas.microsoft.com/office/drawing/2014/main" id="{894366E6-70C4-492F-BD6B-20A72C9C2D9A}"/>
            </a:ext>
          </a:extLst>
        </xdr:cNvPr>
        <xdr:cNvCxnSpPr/>
      </xdr:nvCxnSpPr>
      <xdr:spPr>
        <a:xfrm flipV="1">
          <a:off x="7861300" y="13627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99077</xdr:rowOff>
    </xdr:from>
    <xdr:ext cx="469744" cy="259045"/>
    <xdr:sp macro="" textlink="">
      <xdr:nvSpPr>
        <xdr:cNvPr id="348" name="n_1aveValue【福祉施設】&#10;一人当たり面積">
          <a:extLst>
            <a:ext uri="{FF2B5EF4-FFF2-40B4-BE49-F238E27FC236}">
              <a16:creationId xmlns:a16="http://schemas.microsoft.com/office/drawing/2014/main" id="{56D7B6B8-AFAB-4674-BEFC-7493BCC563E4}"/>
            </a:ext>
          </a:extLst>
        </xdr:cNvPr>
        <xdr:cNvSpPr txBox="1"/>
      </xdr:nvSpPr>
      <xdr:spPr>
        <a:xfrm>
          <a:off x="9391727" y="1432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73677</xdr:rowOff>
    </xdr:from>
    <xdr:ext cx="469744" cy="259045"/>
    <xdr:sp macro="" textlink="">
      <xdr:nvSpPr>
        <xdr:cNvPr id="349" name="n_2aveValue【福祉施設】&#10;一人当たり面積">
          <a:extLst>
            <a:ext uri="{FF2B5EF4-FFF2-40B4-BE49-F238E27FC236}">
              <a16:creationId xmlns:a16="http://schemas.microsoft.com/office/drawing/2014/main" id="{7C5D74D0-7081-4820-989A-A9CDDC9DFDAF}"/>
            </a:ext>
          </a:extLst>
        </xdr:cNvPr>
        <xdr:cNvSpPr txBox="1"/>
      </xdr:nvSpPr>
      <xdr:spPr>
        <a:xfrm>
          <a:off x="8515427" y="1430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86377</xdr:rowOff>
    </xdr:from>
    <xdr:ext cx="469744" cy="259045"/>
    <xdr:sp macro="" textlink="">
      <xdr:nvSpPr>
        <xdr:cNvPr id="350" name="n_3aveValue【福祉施設】&#10;一人当たり面積">
          <a:extLst>
            <a:ext uri="{FF2B5EF4-FFF2-40B4-BE49-F238E27FC236}">
              <a16:creationId xmlns:a16="http://schemas.microsoft.com/office/drawing/2014/main" id="{B9E03D3C-55B5-4A1B-A1FB-1AE9C21BCBDC}"/>
            </a:ext>
          </a:extLst>
        </xdr:cNvPr>
        <xdr:cNvSpPr txBox="1"/>
      </xdr:nvSpPr>
      <xdr:spPr>
        <a:xfrm>
          <a:off x="7626427" y="1431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67327</xdr:rowOff>
    </xdr:from>
    <xdr:ext cx="469744" cy="259045"/>
    <xdr:sp macro="" textlink="">
      <xdr:nvSpPr>
        <xdr:cNvPr id="351" name="n_4aveValue【福祉施設】&#10;一人当たり面積">
          <a:extLst>
            <a:ext uri="{FF2B5EF4-FFF2-40B4-BE49-F238E27FC236}">
              <a16:creationId xmlns:a16="http://schemas.microsoft.com/office/drawing/2014/main" id="{188F794B-AB4D-461A-8FAD-FF7DCBA0FE4B}"/>
            </a:ext>
          </a:extLst>
        </xdr:cNvPr>
        <xdr:cNvSpPr txBox="1"/>
      </xdr:nvSpPr>
      <xdr:spPr>
        <a:xfrm>
          <a:off x="6737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78</xdr:row>
      <xdr:rowOff>130827</xdr:rowOff>
    </xdr:from>
    <xdr:ext cx="469744" cy="259045"/>
    <xdr:sp macro="" textlink="">
      <xdr:nvSpPr>
        <xdr:cNvPr id="352" name="n_1mainValue【福祉施設】&#10;一人当たり面積">
          <a:extLst>
            <a:ext uri="{FF2B5EF4-FFF2-40B4-BE49-F238E27FC236}">
              <a16:creationId xmlns:a16="http://schemas.microsoft.com/office/drawing/2014/main" id="{0498263B-B7A4-443F-BA77-3383EB40A22D}"/>
            </a:ext>
          </a:extLst>
        </xdr:cNvPr>
        <xdr:cNvSpPr txBox="1"/>
      </xdr:nvSpPr>
      <xdr:spPr>
        <a:xfrm>
          <a:off x="9391727" y="1350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77</xdr:row>
      <xdr:rowOff>149877</xdr:rowOff>
    </xdr:from>
    <xdr:ext cx="469744" cy="259045"/>
    <xdr:sp macro="" textlink="">
      <xdr:nvSpPr>
        <xdr:cNvPr id="353" name="n_2mainValue【福祉施設】&#10;一人当たり面積">
          <a:extLst>
            <a:ext uri="{FF2B5EF4-FFF2-40B4-BE49-F238E27FC236}">
              <a16:creationId xmlns:a16="http://schemas.microsoft.com/office/drawing/2014/main" id="{1C31D8E4-C066-4BF4-85F8-FE43099606D1}"/>
            </a:ext>
          </a:extLst>
        </xdr:cNvPr>
        <xdr:cNvSpPr txBox="1"/>
      </xdr:nvSpPr>
      <xdr:spPr>
        <a:xfrm>
          <a:off x="8515427" y="1335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77</xdr:row>
      <xdr:rowOff>162577</xdr:rowOff>
    </xdr:from>
    <xdr:ext cx="469744" cy="259045"/>
    <xdr:sp macro="" textlink="">
      <xdr:nvSpPr>
        <xdr:cNvPr id="354" name="n_3mainValue【福祉施設】&#10;一人当たり面積">
          <a:extLst>
            <a:ext uri="{FF2B5EF4-FFF2-40B4-BE49-F238E27FC236}">
              <a16:creationId xmlns:a16="http://schemas.microsoft.com/office/drawing/2014/main" id="{85D846E4-26CD-44E3-94EB-913A0A716C00}"/>
            </a:ext>
          </a:extLst>
        </xdr:cNvPr>
        <xdr:cNvSpPr txBox="1"/>
      </xdr:nvSpPr>
      <xdr:spPr>
        <a:xfrm>
          <a:off x="7626427" y="1336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5" name="正方形/長方形 354">
          <a:extLst>
            <a:ext uri="{FF2B5EF4-FFF2-40B4-BE49-F238E27FC236}">
              <a16:creationId xmlns:a16="http://schemas.microsoft.com/office/drawing/2014/main" id="{7ACD87BD-6D3B-40D2-BC89-63E97A1B8262}"/>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6" name="正方形/長方形 355">
          <a:extLst>
            <a:ext uri="{FF2B5EF4-FFF2-40B4-BE49-F238E27FC236}">
              <a16:creationId xmlns:a16="http://schemas.microsoft.com/office/drawing/2014/main" id="{AF2183A4-7F13-48ED-B6C8-6B126F1BAA38}"/>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7" name="正方形/長方形 356">
          <a:extLst>
            <a:ext uri="{FF2B5EF4-FFF2-40B4-BE49-F238E27FC236}">
              <a16:creationId xmlns:a16="http://schemas.microsoft.com/office/drawing/2014/main" id="{6363D573-0AEF-4223-B464-46AB0E7D7BB6}"/>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8" name="正方形/長方形 357">
          <a:extLst>
            <a:ext uri="{FF2B5EF4-FFF2-40B4-BE49-F238E27FC236}">
              <a16:creationId xmlns:a16="http://schemas.microsoft.com/office/drawing/2014/main" id="{2818854B-07B9-40D9-AC35-1E85D7AE9531}"/>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9" name="正方形/長方形 358">
          <a:extLst>
            <a:ext uri="{FF2B5EF4-FFF2-40B4-BE49-F238E27FC236}">
              <a16:creationId xmlns:a16="http://schemas.microsoft.com/office/drawing/2014/main" id="{6236CB64-4525-48E2-B710-927B7E220CC2}"/>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0" name="正方形/長方形 359">
          <a:extLst>
            <a:ext uri="{FF2B5EF4-FFF2-40B4-BE49-F238E27FC236}">
              <a16:creationId xmlns:a16="http://schemas.microsoft.com/office/drawing/2014/main" id="{8ABF2F78-0FD4-48E0-AE5D-12F758FE6DCB}"/>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1" name="正方形/長方形 360">
          <a:extLst>
            <a:ext uri="{FF2B5EF4-FFF2-40B4-BE49-F238E27FC236}">
              <a16:creationId xmlns:a16="http://schemas.microsoft.com/office/drawing/2014/main" id="{1E6E4229-DC6A-410C-8A18-185751ED67D2}"/>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2" name="正方形/長方形 361">
          <a:extLst>
            <a:ext uri="{FF2B5EF4-FFF2-40B4-BE49-F238E27FC236}">
              <a16:creationId xmlns:a16="http://schemas.microsoft.com/office/drawing/2014/main" id="{88ADADCE-F831-4AE2-92BC-9200E4C47963}"/>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3" name="テキスト ボックス 362">
          <a:extLst>
            <a:ext uri="{FF2B5EF4-FFF2-40B4-BE49-F238E27FC236}">
              <a16:creationId xmlns:a16="http://schemas.microsoft.com/office/drawing/2014/main" id="{F5BE5706-E385-4B7D-BB99-A8ABFC448082}"/>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4" name="直線コネクタ 363">
          <a:extLst>
            <a:ext uri="{FF2B5EF4-FFF2-40B4-BE49-F238E27FC236}">
              <a16:creationId xmlns:a16="http://schemas.microsoft.com/office/drawing/2014/main" id="{91A33D2D-2F3B-4332-A53F-C2C90818D13D}"/>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65" name="テキスト ボックス 364">
          <a:extLst>
            <a:ext uri="{FF2B5EF4-FFF2-40B4-BE49-F238E27FC236}">
              <a16:creationId xmlns:a16="http://schemas.microsoft.com/office/drawing/2014/main" id="{C225D54C-2052-4FD9-9B47-4200233F8D79}"/>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66" name="直線コネクタ 365">
          <a:extLst>
            <a:ext uri="{FF2B5EF4-FFF2-40B4-BE49-F238E27FC236}">
              <a16:creationId xmlns:a16="http://schemas.microsoft.com/office/drawing/2014/main" id="{1B919050-A6B3-4BDA-BF64-CB89FC964DD7}"/>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67" name="テキスト ボックス 366">
          <a:extLst>
            <a:ext uri="{FF2B5EF4-FFF2-40B4-BE49-F238E27FC236}">
              <a16:creationId xmlns:a16="http://schemas.microsoft.com/office/drawing/2014/main" id="{DA3A5295-84B6-405E-8963-9A98D85EBE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68" name="直線コネクタ 367">
          <a:extLst>
            <a:ext uri="{FF2B5EF4-FFF2-40B4-BE49-F238E27FC236}">
              <a16:creationId xmlns:a16="http://schemas.microsoft.com/office/drawing/2014/main" id="{4CBC193E-EAE2-409E-96B7-DF0964666E02}"/>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69" name="テキスト ボックス 368">
          <a:extLst>
            <a:ext uri="{FF2B5EF4-FFF2-40B4-BE49-F238E27FC236}">
              <a16:creationId xmlns:a16="http://schemas.microsoft.com/office/drawing/2014/main" id="{7A5BD12B-14A0-42B7-915A-11947ADB9839}"/>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70" name="直線コネクタ 369">
          <a:extLst>
            <a:ext uri="{FF2B5EF4-FFF2-40B4-BE49-F238E27FC236}">
              <a16:creationId xmlns:a16="http://schemas.microsoft.com/office/drawing/2014/main" id="{B978F50B-7E4D-4B48-A8E7-419B32912204}"/>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71" name="テキスト ボックス 370">
          <a:extLst>
            <a:ext uri="{FF2B5EF4-FFF2-40B4-BE49-F238E27FC236}">
              <a16:creationId xmlns:a16="http://schemas.microsoft.com/office/drawing/2014/main" id="{00669D10-87FA-4F22-B202-CAB5ADF2C2A5}"/>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72" name="直線コネクタ 371">
          <a:extLst>
            <a:ext uri="{FF2B5EF4-FFF2-40B4-BE49-F238E27FC236}">
              <a16:creationId xmlns:a16="http://schemas.microsoft.com/office/drawing/2014/main" id="{248C5CD4-8F95-49F1-8250-3530BACFDF35}"/>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73" name="テキスト ボックス 372">
          <a:extLst>
            <a:ext uri="{FF2B5EF4-FFF2-40B4-BE49-F238E27FC236}">
              <a16:creationId xmlns:a16="http://schemas.microsoft.com/office/drawing/2014/main" id="{1A6F6872-3F85-4912-A22F-42A5FEFD4476}"/>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74" name="直線コネクタ 373">
          <a:extLst>
            <a:ext uri="{FF2B5EF4-FFF2-40B4-BE49-F238E27FC236}">
              <a16:creationId xmlns:a16="http://schemas.microsoft.com/office/drawing/2014/main" id="{0C8CED6F-3954-46DB-BFEA-78E59586877C}"/>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75" name="テキスト ボックス 374">
          <a:extLst>
            <a:ext uri="{FF2B5EF4-FFF2-40B4-BE49-F238E27FC236}">
              <a16:creationId xmlns:a16="http://schemas.microsoft.com/office/drawing/2014/main" id="{52EA22F5-0D27-4DF0-8AC5-9951321F4001}"/>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76" name="直線コネクタ 375">
          <a:extLst>
            <a:ext uri="{FF2B5EF4-FFF2-40B4-BE49-F238E27FC236}">
              <a16:creationId xmlns:a16="http://schemas.microsoft.com/office/drawing/2014/main" id="{93DD9B6B-9A8D-4BB3-980F-AB545FB76145}"/>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77" name="テキスト ボックス 376">
          <a:extLst>
            <a:ext uri="{FF2B5EF4-FFF2-40B4-BE49-F238E27FC236}">
              <a16:creationId xmlns:a16="http://schemas.microsoft.com/office/drawing/2014/main" id="{8555A66F-DE32-4870-A5E8-777A5D6B9C3B}"/>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8" name="直線コネクタ 377">
          <a:extLst>
            <a:ext uri="{FF2B5EF4-FFF2-40B4-BE49-F238E27FC236}">
              <a16:creationId xmlns:a16="http://schemas.microsoft.com/office/drawing/2014/main" id="{90FAAECF-D3BD-4555-A1BA-3B4E5020E9CE}"/>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79" name="【市民会館】&#10;有形固定資産減価償却率グラフ枠">
          <a:extLst>
            <a:ext uri="{FF2B5EF4-FFF2-40B4-BE49-F238E27FC236}">
              <a16:creationId xmlns:a16="http://schemas.microsoft.com/office/drawing/2014/main" id="{50EB4FB4-390C-4216-8DCE-E70D7372952F}"/>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123552</xdr:rowOff>
    </xdr:from>
    <xdr:to>
      <xdr:col>24</xdr:col>
      <xdr:colOff>62865</xdr:colOff>
      <xdr:row>108</xdr:row>
      <xdr:rowOff>89263</xdr:rowOff>
    </xdr:to>
    <xdr:cxnSp macro="">
      <xdr:nvCxnSpPr>
        <xdr:cNvPr id="380" name="直線コネクタ 379">
          <a:extLst>
            <a:ext uri="{FF2B5EF4-FFF2-40B4-BE49-F238E27FC236}">
              <a16:creationId xmlns:a16="http://schemas.microsoft.com/office/drawing/2014/main" id="{8D9F386E-50D8-43D8-AB0C-EF2DADDB3597}"/>
            </a:ext>
          </a:extLst>
        </xdr:cNvPr>
        <xdr:cNvCxnSpPr/>
      </xdr:nvCxnSpPr>
      <xdr:spPr>
        <a:xfrm flipV="1">
          <a:off x="4634865" y="17268552"/>
          <a:ext cx="0" cy="1337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93090</xdr:rowOff>
    </xdr:from>
    <xdr:ext cx="405111" cy="259045"/>
    <xdr:sp macro="" textlink="">
      <xdr:nvSpPr>
        <xdr:cNvPr id="381" name="【市民会館】&#10;有形固定資産減価償却率最小値テキスト">
          <a:extLst>
            <a:ext uri="{FF2B5EF4-FFF2-40B4-BE49-F238E27FC236}">
              <a16:creationId xmlns:a16="http://schemas.microsoft.com/office/drawing/2014/main" id="{CBB235EA-76BF-4C4C-BBB6-83D36A06F520}"/>
            </a:ext>
          </a:extLst>
        </xdr:cNvPr>
        <xdr:cNvSpPr txBox="1"/>
      </xdr:nvSpPr>
      <xdr:spPr>
        <a:xfrm>
          <a:off x="4673600" y="18609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89263</xdr:rowOff>
    </xdr:from>
    <xdr:to>
      <xdr:col>24</xdr:col>
      <xdr:colOff>152400</xdr:colOff>
      <xdr:row>108</xdr:row>
      <xdr:rowOff>89263</xdr:rowOff>
    </xdr:to>
    <xdr:cxnSp macro="">
      <xdr:nvCxnSpPr>
        <xdr:cNvPr id="382" name="直線コネクタ 381">
          <a:extLst>
            <a:ext uri="{FF2B5EF4-FFF2-40B4-BE49-F238E27FC236}">
              <a16:creationId xmlns:a16="http://schemas.microsoft.com/office/drawing/2014/main" id="{77DCAED4-CBA3-4B5D-8A88-4F7401700984}"/>
            </a:ext>
          </a:extLst>
        </xdr:cNvPr>
        <xdr:cNvCxnSpPr/>
      </xdr:nvCxnSpPr>
      <xdr:spPr>
        <a:xfrm>
          <a:off x="4546600" y="18605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70229</xdr:rowOff>
    </xdr:from>
    <xdr:ext cx="405111" cy="259045"/>
    <xdr:sp macro="" textlink="">
      <xdr:nvSpPr>
        <xdr:cNvPr id="383" name="【市民会館】&#10;有形固定資産減価償却率最大値テキスト">
          <a:extLst>
            <a:ext uri="{FF2B5EF4-FFF2-40B4-BE49-F238E27FC236}">
              <a16:creationId xmlns:a16="http://schemas.microsoft.com/office/drawing/2014/main" id="{42115F11-B529-43BB-ABDA-9FE6882EAACB}"/>
            </a:ext>
          </a:extLst>
        </xdr:cNvPr>
        <xdr:cNvSpPr txBox="1"/>
      </xdr:nvSpPr>
      <xdr:spPr>
        <a:xfrm>
          <a:off x="4673600" y="17043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123552</xdr:rowOff>
    </xdr:from>
    <xdr:to>
      <xdr:col>24</xdr:col>
      <xdr:colOff>152400</xdr:colOff>
      <xdr:row>100</xdr:row>
      <xdr:rowOff>123552</xdr:rowOff>
    </xdr:to>
    <xdr:cxnSp macro="">
      <xdr:nvCxnSpPr>
        <xdr:cNvPr id="384" name="直線コネクタ 383">
          <a:extLst>
            <a:ext uri="{FF2B5EF4-FFF2-40B4-BE49-F238E27FC236}">
              <a16:creationId xmlns:a16="http://schemas.microsoft.com/office/drawing/2014/main" id="{A099F84F-68A0-449A-A795-02839EA05B7E}"/>
            </a:ext>
          </a:extLst>
        </xdr:cNvPr>
        <xdr:cNvCxnSpPr/>
      </xdr:nvCxnSpPr>
      <xdr:spPr>
        <a:xfrm>
          <a:off x="4546600" y="1726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11991</xdr:rowOff>
    </xdr:from>
    <xdr:ext cx="405111" cy="259045"/>
    <xdr:sp macro="" textlink="">
      <xdr:nvSpPr>
        <xdr:cNvPr id="385" name="【市民会館】&#10;有形固定資産減価償却率平均値テキスト">
          <a:extLst>
            <a:ext uri="{FF2B5EF4-FFF2-40B4-BE49-F238E27FC236}">
              <a16:creationId xmlns:a16="http://schemas.microsoft.com/office/drawing/2014/main" id="{98722B80-5FD4-43C1-9B11-699883881E96}"/>
            </a:ext>
          </a:extLst>
        </xdr:cNvPr>
        <xdr:cNvSpPr txBox="1"/>
      </xdr:nvSpPr>
      <xdr:spPr>
        <a:xfrm>
          <a:off x="4673600" y="178427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33564</xdr:rowOff>
    </xdr:from>
    <xdr:to>
      <xdr:col>24</xdr:col>
      <xdr:colOff>114300</xdr:colOff>
      <xdr:row>104</xdr:row>
      <xdr:rowOff>135164</xdr:rowOff>
    </xdr:to>
    <xdr:sp macro="" textlink="">
      <xdr:nvSpPr>
        <xdr:cNvPr id="386" name="フローチャート: 判断 385">
          <a:extLst>
            <a:ext uri="{FF2B5EF4-FFF2-40B4-BE49-F238E27FC236}">
              <a16:creationId xmlns:a16="http://schemas.microsoft.com/office/drawing/2014/main" id="{0BA8EBEE-DC4A-4E3C-B177-95C65C1CED1E}"/>
            </a:ext>
          </a:extLst>
        </xdr:cNvPr>
        <xdr:cNvSpPr/>
      </xdr:nvSpPr>
      <xdr:spPr>
        <a:xfrm>
          <a:off x="4584700" y="1786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66221</xdr:rowOff>
    </xdr:from>
    <xdr:to>
      <xdr:col>20</xdr:col>
      <xdr:colOff>38100</xdr:colOff>
      <xdr:row>104</xdr:row>
      <xdr:rowOff>167821</xdr:rowOff>
    </xdr:to>
    <xdr:sp macro="" textlink="">
      <xdr:nvSpPr>
        <xdr:cNvPr id="387" name="フローチャート: 判断 386">
          <a:extLst>
            <a:ext uri="{FF2B5EF4-FFF2-40B4-BE49-F238E27FC236}">
              <a16:creationId xmlns:a16="http://schemas.microsoft.com/office/drawing/2014/main" id="{3656FCFB-7E91-4017-B91C-748249534DBB}"/>
            </a:ext>
          </a:extLst>
        </xdr:cNvPr>
        <xdr:cNvSpPr/>
      </xdr:nvSpPr>
      <xdr:spPr>
        <a:xfrm>
          <a:off x="3746500" y="1789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113574</xdr:rowOff>
    </xdr:from>
    <xdr:to>
      <xdr:col>15</xdr:col>
      <xdr:colOff>101600</xdr:colOff>
      <xdr:row>105</xdr:row>
      <xdr:rowOff>43724</xdr:rowOff>
    </xdr:to>
    <xdr:sp macro="" textlink="">
      <xdr:nvSpPr>
        <xdr:cNvPr id="388" name="フローチャート: 判断 387">
          <a:extLst>
            <a:ext uri="{FF2B5EF4-FFF2-40B4-BE49-F238E27FC236}">
              <a16:creationId xmlns:a16="http://schemas.microsoft.com/office/drawing/2014/main" id="{807EC260-2B89-4A1A-A292-F6B09D37950A}"/>
            </a:ext>
          </a:extLst>
        </xdr:cNvPr>
        <xdr:cNvSpPr/>
      </xdr:nvSpPr>
      <xdr:spPr>
        <a:xfrm>
          <a:off x="2857500" y="1794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138068</xdr:rowOff>
    </xdr:from>
    <xdr:to>
      <xdr:col>10</xdr:col>
      <xdr:colOff>165100</xdr:colOff>
      <xdr:row>105</xdr:row>
      <xdr:rowOff>68218</xdr:rowOff>
    </xdr:to>
    <xdr:sp macro="" textlink="">
      <xdr:nvSpPr>
        <xdr:cNvPr id="389" name="フローチャート: 判断 388">
          <a:extLst>
            <a:ext uri="{FF2B5EF4-FFF2-40B4-BE49-F238E27FC236}">
              <a16:creationId xmlns:a16="http://schemas.microsoft.com/office/drawing/2014/main" id="{DA508D44-83E0-48BE-81CC-5E45630DDF07}"/>
            </a:ext>
          </a:extLst>
        </xdr:cNvPr>
        <xdr:cNvSpPr/>
      </xdr:nvSpPr>
      <xdr:spPr>
        <a:xfrm>
          <a:off x="1968500" y="1796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38463</xdr:rowOff>
    </xdr:from>
    <xdr:to>
      <xdr:col>6</xdr:col>
      <xdr:colOff>38100</xdr:colOff>
      <xdr:row>104</xdr:row>
      <xdr:rowOff>140063</xdr:rowOff>
    </xdr:to>
    <xdr:sp macro="" textlink="">
      <xdr:nvSpPr>
        <xdr:cNvPr id="390" name="フローチャート: 判断 389">
          <a:extLst>
            <a:ext uri="{FF2B5EF4-FFF2-40B4-BE49-F238E27FC236}">
              <a16:creationId xmlns:a16="http://schemas.microsoft.com/office/drawing/2014/main" id="{0B2C8986-1CB8-4C6B-9878-C41949FA4278}"/>
            </a:ext>
          </a:extLst>
        </xdr:cNvPr>
        <xdr:cNvSpPr/>
      </xdr:nvSpPr>
      <xdr:spPr>
        <a:xfrm>
          <a:off x="10795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1" name="テキスト ボックス 390">
          <a:extLst>
            <a:ext uri="{FF2B5EF4-FFF2-40B4-BE49-F238E27FC236}">
              <a16:creationId xmlns:a16="http://schemas.microsoft.com/office/drawing/2014/main" id="{36856D2D-5779-42E7-A3D4-EAFF28E85D4D}"/>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2" name="テキスト ボックス 391">
          <a:extLst>
            <a:ext uri="{FF2B5EF4-FFF2-40B4-BE49-F238E27FC236}">
              <a16:creationId xmlns:a16="http://schemas.microsoft.com/office/drawing/2014/main" id="{31271F0E-1C90-4F86-BAEA-83686996B5F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3" name="テキスト ボックス 392">
          <a:extLst>
            <a:ext uri="{FF2B5EF4-FFF2-40B4-BE49-F238E27FC236}">
              <a16:creationId xmlns:a16="http://schemas.microsoft.com/office/drawing/2014/main" id="{F92F23D4-9DC5-4A22-B079-72C36B76A6E8}"/>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4" name="テキスト ボックス 393">
          <a:extLst>
            <a:ext uri="{FF2B5EF4-FFF2-40B4-BE49-F238E27FC236}">
              <a16:creationId xmlns:a16="http://schemas.microsoft.com/office/drawing/2014/main" id="{A874AF77-AD71-4637-B304-CB8BCEF399CB}"/>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5" name="テキスト ボックス 394">
          <a:extLst>
            <a:ext uri="{FF2B5EF4-FFF2-40B4-BE49-F238E27FC236}">
              <a16:creationId xmlns:a16="http://schemas.microsoft.com/office/drawing/2014/main" id="{7688FB9D-9C22-44FD-95BA-67DE4CA728D1}"/>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136434</xdr:rowOff>
    </xdr:from>
    <xdr:to>
      <xdr:col>24</xdr:col>
      <xdr:colOff>114300</xdr:colOff>
      <xdr:row>104</xdr:row>
      <xdr:rowOff>66584</xdr:rowOff>
    </xdr:to>
    <xdr:sp macro="" textlink="">
      <xdr:nvSpPr>
        <xdr:cNvPr id="396" name="楕円 395">
          <a:extLst>
            <a:ext uri="{FF2B5EF4-FFF2-40B4-BE49-F238E27FC236}">
              <a16:creationId xmlns:a16="http://schemas.microsoft.com/office/drawing/2014/main" id="{5487C28E-33AD-434D-9B35-9EDF9B20BEBA}"/>
            </a:ext>
          </a:extLst>
        </xdr:cNvPr>
        <xdr:cNvSpPr/>
      </xdr:nvSpPr>
      <xdr:spPr>
        <a:xfrm>
          <a:off x="4584700" y="1779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159311</xdr:rowOff>
    </xdr:from>
    <xdr:ext cx="405111" cy="259045"/>
    <xdr:sp macro="" textlink="">
      <xdr:nvSpPr>
        <xdr:cNvPr id="397" name="【市民会館】&#10;有形固定資産減価償却率該当値テキスト">
          <a:extLst>
            <a:ext uri="{FF2B5EF4-FFF2-40B4-BE49-F238E27FC236}">
              <a16:creationId xmlns:a16="http://schemas.microsoft.com/office/drawing/2014/main" id="{3A822743-B049-46A1-8EB6-B3F9966D9331}"/>
            </a:ext>
          </a:extLst>
        </xdr:cNvPr>
        <xdr:cNvSpPr txBox="1"/>
      </xdr:nvSpPr>
      <xdr:spPr>
        <a:xfrm>
          <a:off x="4673600" y="17647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120106</xdr:rowOff>
    </xdr:from>
    <xdr:to>
      <xdr:col>20</xdr:col>
      <xdr:colOff>38100</xdr:colOff>
      <xdr:row>105</xdr:row>
      <xdr:rowOff>50256</xdr:rowOff>
    </xdr:to>
    <xdr:sp macro="" textlink="">
      <xdr:nvSpPr>
        <xdr:cNvPr id="398" name="楕円 397">
          <a:extLst>
            <a:ext uri="{FF2B5EF4-FFF2-40B4-BE49-F238E27FC236}">
              <a16:creationId xmlns:a16="http://schemas.microsoft.com/office/drawing/2014/main" id="{948F164D-E6E4-4DBD-AEDB-046071BF68B7}"/>
            </a:ext>
          </a:extLst>
        </xdr:cNvPr>
        <xdr:cNvSpPr/>
      </xdr:nvSpPr>
      <xdr:spPr>
        <a:xfrm>
          <a:off x="3746500" y="1795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15784</xdr:rowOff>
    </xdr:from>
    <xdr:to>
      <xdr:col>24</xdr:col>
      <xdr:colOff>63500</xdr:colOff>
      <xdr:row>104</xdr:row>
      <xdr:rowOff>170906</xdr:rowOff>
    </xdr:to>
    <xdr:cxnSp macro="">
      <xdr:nvCxnSpPr>
        <xdr:cNvPr id="399" name="直線コネクタ 398">
          <a:extLst>
            <a:ext uri="{FF2B5EF4-FFF2-40B4-BE49-F238E27FC236}">
              <a16:creationId xmlns:a16="http://schemas.microsoft.com/office/drawing/2014/main" id="{DF971054-8EAC-4520-B990-A2C56A50F961}"/>
            </a:ext>
          </a:extLst>
        </xdr:cNvPr>
        <xdr:cNvCxnSpPr/>
      </xdr:nvCxnSpPr>
      <xdr:spPr>
        <a:xfrm flipV="1">
          <a:off x="3797300" y="17846584"/>
          <a:ext cx="838200" cy="155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77651</xdr:rowOff>
    </xdr:from>
    <xdr:to>
      <xdr:col>15</xdr:col>
      <xdr:colOff>101600</xdr:colOff>
      <xdr:row>106</xdr:row>
      <xdr:rowOff>7801</xdr:rowOff>
    </xdr:to>
    <xdr:sp macro="" textlink="">
      <xdr:nvSpPr>
        <xdr:cNvPr id="400" name="楕円 399">
          <a:extLst>
            <a:ext uri="{FF2B5EF4-FFF2-40B4-BE49-F238E27FC236}">
              <a16:creationId xmlns:a16="http://schemas.microsoft.com/office/drawing/2014/main" id="{CFD49295-6A1C-4099-8036-CD90D046FC31}"/>
            </a:ext>
          </a:extLst>
        </xdr:cNvPr>
        <xdr:cNvSpPr/>
      </xdr:nvSpPr>
      <xdr:spPr>
        <a:xfrm>
          <a:off x="2857500" y="1807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170906</xdr:rowOff>
    </xdr:from>
    <xdr:to>
      <xdr:col>19</xdr:col>
      <xdr:colOff>177800</xdr:colOff>
      <xdr:row>105</xdr:row>
      <xdr:rowOff>128451</xdr:rowOff>
    </xdr:to>
    <xdr:cxnSp macro="">
      <xdr:nvCxnSpPr>
        <xdr:cNvPr id="401" name="直線コネクタ 400">
          <a:extLst>
            <a:ext uri="{FF2B5EF4-FFF2-40B4-BE49-F238E27FC236}">
              <a16:creationId xmlns:a16="http://schemas.microsoft.com/office/drawing/2014/main" id="{9CE66D8A-2F22-4889-88C6-6ED29B929E2E}"/>
            </a:ext>
          </a:extLst>
        </xdr:cNvPr>
        <xdr:cNvCxnSpPr/>
      </xdr:nvCxnSpPr>
      <xdr:spPr>
        <a:xfrm flipV="1">
          <a:off x="2908300" y="18001706"/>
          <a:ext cx="889000" cy="128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35198</xdr:rowOff>
    </xdr:from>
    <xdr:to>
      <xdr:col>10</xdr:col>
      <xdr:colOff>165100</xdr:colOff>
      <xdr:row>105</xdr:row>
      <xdr:rowOff>136798</xdr:rowOff>
    </xdr:to>
    <xdr:sp macro="" textlink="">
      <xdr:nvSpPr>
        <xdr:cNvPr id="402" name="楕円 401">
          <a:extLst>
            <a:ext uri="{FF2B5EF4-FFF2-40B4-BE49-F238E27FC236}">
              <a16:creationId xmlns:a16="http://schemas.microsoft.com/office/drawing/2014/main" id="{69C67B08-B548-4EBA-B30A-57D7967EDA80}"/>
            </a:ext>
          </a:extLst>
        </xdr:cNvPr>
        <xdr:cNvSpPr/>
      </xdr:nvSpPr>
      <xdr:spPr>
        <a:xfrm>
          <a:off x="1968500" y="18037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85998</xdr:rowOff>
    </xdr:from>
    <xdr:to>
      <xdr:col>15</xdr:col>
      <xdr:colOff>50800</xdr:colOff>
      <xdr:row>105</xdr:row>
      <xdr:rowOff>128451</xdr:rowOff>
    </xdr:to>
    <xdr:cxnSp macro="">
      <xdr:nvCxnSpPr>
        <xdr:cNvPr id="403" name="直線コネクタ 402">
          <a:extLst>
            <a:ext uri="{FF2B5EF4-FFF2-40B4-BE49-F238E27FC236}">
              <a16:creationId xmlns:a16="http://schemas.microsoft.com/office/drawing/2014/main" id="{74B5AA9B-D510-42CD-A97F-363D7D473D89}"/>
            </a:ext>
          </a:extLst>
        </xdr:cNvPr>
        <xdr:cNvCxnSpPr/>
      </xdr:nvCxnSpPr>
      <xdr:spPr>
        <a:xfrm>
          <a:off x="2019300" y="18088248"/>
          <a:ext cx="889000" cy="4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12898</xdr:rowOff>
    </xdr:from>
    <xdr:ext cx="405111" cy="259045"/>
    <xdr:sp macro="" textlink="">
      <xdr:nvSpPr>
        <xdr:cNvPr id="404" name="n_1aveValue【市民会館】&#10;有形固定資産減価償却率">
          <a:extLst>
            <a:ext uri="{FF2B5EF4-FFF2-40B4-BE49-F238E27FC236}">
              <a16:creationId xmlns:a16="http://schemas.microsoft.com/office/drawing/2014/main" id="{FA58FDC3-3ABD-4BCE-B2ED-28722B80E9AC}"/>
            </a:ext>
          </a:extLst>
        </xdr:cNvPr>
        <xdr:cNvSpPr txBox="1"/>
      </xdr:nvSpPr>
      <xdr:spPr>
        <a:xfrm>
          <a:off x="3582044" y="17672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60251</xdr:rowOff>
    </xdr:from>
    <xdr:ext cx="405111" cy="259045"/>
    <xdr:sp macro="" textlink="">
      <xdr:nvSpPr>
        <xdr:cNvPr id="405" name="n_2aveValue【市民会館】&#10;有形固定資産減価償却率">
          <a:extLst>
            <a:ext uri="{FF2B5EF4-FFF2-40B4-BE49-F238E27FC236}">
              <a16:creationId xmlns:a16="http://schemas.microsoft.com/office/drawing/2014/main" id="{9D2C1721-E5F5-4C2F-9230-79411D57C6E0}"/>
            </a:ext>
          </a:extLst>
        </xdr:cNvPr>
        <xdr:cNvSpPr txBox="1"/>
      </xdr:nvSpPr>
      <xdr:spPr>
        <a:xfrm>
          <a:off x="2705744" y="1771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84745</xdr:rowOff>
    </xdr:from>
    <xdr:ext cx="405111" cy="259045"/>
    <xdr:sp macro="" textlink="">
      <xdr:nvSpPr>
        <xdr:cNvPr id="406" name="n_3aveValue【市民会館】&#10;有形固定資産減価償却率">
          <a:extLst>
            <a:ext uri="{FF2B5EF4-FFF2-40B4-BE49-F238E27FC236}">
              <a16:creationId xmlns:a16="http://schemas.microsoft.com/office/drawing/2014/main" id="{61AF0E94-BCF0-4A12-B007-C9F3B864E49D}"/>
            </a:ext>
          </a:extLst>
        </xdr:cNvPr>
        <xdr:cNvSpPr txBox="1"/>
      </xdr:nvSpPr>
      <xdr:spPr>
        <a:xfrm>
          <a:off x="1816744" y="17744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156590</xdr:rowOff>
    </xdr:from>
    <xdr:ext cx="405111" cy="259045"/>
    <xdr:sp macro="" textlink="">
      <xdr:nvSpPr>
        <xdr:cNvPr id="407" name="n_4aveValue【市民会館】&#10;有形固定資産減価償却率">
          <a:extLst>
            <a:ext uri="{FF2B5EF4-FFF2-40B4-BE49-F238E27FC236}">
              <a16:creationId xmlns:a16="http://schemas.microsoft.com/office/drawing/2014/main" id="{CF471452-A407-4D07-A39C-151DD1861640}"/>
            </a:ext>
          </a:extLst>
        </xdr:cNvPr>
        <xdr:cNvSpPr txBox="1"/>
      </xdr:nvSpPr>
      <xdr:spPr>
        <a:xfrm>
          <a:off x="927744" y="17644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41383</xdr:rowOff>
    </xdr:from>
    <xdr:ext cx="405111" cy="259045"/>
    <xdr:sp macro="" textlink="">
      <xdr:nvSpPr>
        <xdr:cNvPr id="408" name="n_1mainValue【市民会館】&#10;有形固定資産減価償却率">
          <a:extLst>
            <a:ext uri="{FF2B5EF4-FFF2-40B4-BE49-F238E27FC236}">
              <a16:creationId xmlns:a16="http://schemas.microsoft.com/office/drawing/2014/main" id="{82648D02-E02A-4F8B-A677-BE88A7CA8FB7}"/>
            </a:ext>
          </a:extLst>
        </xdr:cNvPr>
        <xdr:cNvSpPr txBox="1"/>
      </xdr:nvSpPr>
      <xdr:spPr>
        <a:xfrm>
          <a:off x="3582044" y="1804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170378</xdr:rowOff>
    </xdr:from>
    <xdr:ext cx="405111" cy="259045"/>
    <xdr:sp macro="" textlink="">
      <xdr:nvSpPr>
        <xdr:cNvPr id="409" name="n_2mainValue【市民会館】&#10;有形固定資産減価償却率">
          <a:extLst>
            <a:ext uri="{FF2B5EF4-FFF2-40B4-BE49-F238E27FC236}">
              <a16:creationId xmlns:a16="http://schemas.microsoft.com/office/drawing/2014/main" id="{AA598F21-95AB-4E10-8E88-EC3D8AA2EEA5}"/>
            </a:ext>
          </a:extLst>
        </xdr:cNvPr>
        <xdr:cNvSpPr txBox="1"/>
      </xdr:nvSpPr>
      <xdr:spPr>
        <a:xfrm>
          <a:off x="2705744" y="18172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127925</xdr:rowOff>
    </xdr:from>
    <xdr:ext cx="405111" cy="259045"/>
    <xdr:sp macro="" textlink="">
      <xdr:nvSpPr>
        <xdr:cNvPr id="410" name="n_3mainValue【市民会館】&#10;有形固定資産減価償却率">
          <a:extLst>
            <a:ext uri="{FF2B5EF4-FFF2-40B4-BE49-F238E27FC236}">
              <a16:creationId xmlns:a16="http://schemas.microsoft.com/office/drawing/2014/main" id="{01994292-D4A8-4C2A-AA39-95C744EDFCFF}"/>
            </a:ext>
          </a:extLst>
        </xdr:cNvPr>
        <xdr:cNvSpPr txBox="1"/>
      </xdr:nvSpPr>
      <xdr:spPr>
        <a:xfrm>
          <a:off x="1816744" y="18130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1" name="正方形/長方形 410">
          <a:extLst>
            <a:ext uri="{FF2B5EF4-FFF2-40B4-BE49-F238E27FC236}">
              <a16:creationId xmlns:a16="http://schemas.microsoft.com/office/drawing/2014/main" id="{18935E2D-19E0-4780-BC83-D5E8939741BF}"/>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2" name="正方形/長方形 411">
          <a:extLst>
            <a:ext uri="{FF2B5EF4-FFF2-40B4-BE49-F238E27FC236}">
              <a16:creationId xmlns:a16="http://schemas.microsoft.com/office/drawing/2014/main" id="{FAD5CC88-2A4E-4309-86CF-6A3389AE2325}"/>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3" name="正方形/長方形 412">
          <a:extLst>
            <a:ext uri="{FF2B5EF4-FFF2-40B4-BE49-F238E27FC236}">
              <a16:creationId xmlns:a16="http://schemas.microsoft.com/office/drawing/2014/main" id="{D0C28E45-7DA0-4E3C-8EDD-E800BD345239}"/>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4" name="正方形/長方形 413">
          <a:extLst>
            <a:ext uri="{FF2B5EF4-FFF2-40B4-BE49-F238E27FC236}">
              <a16:creationId xmlns:a16="http://schemas.microsoft.com/office/drawing/2014/main" id="{6C1DD42D-EB43-4498-AB40-7498CA6EF5C4}"/>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5" name="正方形/長方形 414">
          <a:extLst>
            <a:ext uri="{FF2B5EF4-FFF2-40B4-BE49-F238E27FC236}">
              <a16:creationId xmlns:a16="http://schemas.microsoft.com/office/drawing/2014/main" id="{A4943018-E6CF-46E6-89A6-B7A0CEAEECC8}"/>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6" name="正方形/長方形 415">
          <a:extLst>
            <a:ext uri="{FF2B5EF4-FFF2-40B4-BE49-F238E27FC236}">
              <a16:creationId xmlns:a16="http://schemas.microsoft.com/office/drawing/2014/main" id="{4951BFE9-27FD-4663-8EA2-5B9DF5C2E51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7" name="正方形/長方形 416">
          <a:extLst>
            <a:ext uri="{FF2B5EF4-FFF2-40B4-BE49-F238E27FC236}">
              <a16:creationId xmlns:a16="http://schemas.microsoft.com/office/drawing/2014/main" id="{69C075B5-5AA3-46CB-959C-FA64A84BE33F}"/>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8" name="正方形/長方形 417">
          <a:extLst>
            <a:ext uri="{FF2B5EF4-FFF2-40B4-BE49-F238E27FC236}">
              <a16:creationId xmlns:a16="http://schemas.microsoft.com/office/drawing/2014/main" id="{C8D8A35E-223A-4796-88F3-8FD3C959F2B8}"/>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9" name="テキスト ボックス 418">
          <a:extLst>
            <a:ext uri="{FF2B5EF4-FFF2-40B4-BE49-F238E27FC236}">
              <a16:creationId xmlns:a16="http://schemas.microsoft.com/office/drawing/2014/main" id="{BBE36ABF-9BD5-4D60-85F3-74E798F492A1}"/>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0" name="直線コネクタ 419">
          <a:extLst>
            <a:ext uri="{FF2B5EF4-FFF2-40B4-BE49-F238E27FC236}">
              <a16:creationId xmlns:a16="http://schemas.microsoft.com/office/drawing/2014/main" id="{36D645ED-D51E-487B-80F3-A2B541B447B8}"/>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21" name="直線コネクタ 420">
          <a:extLst>
            <a:ext uri="{FF2B5EF4-FFF2-40B4-BE49-F238E27FC236}">
              <a16:creationId xmlns:a16="http://schemas.microsoft.com/office/drawing/2014/main" id="{F91D0AF6-DD40-4C98-BB40-065D3B32F82D}"/>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22" name="テキスト ボックス 421">
          <a:extLst>
            <a:ext uri="{FF2B5EF4-FFF2-40B4-BE49-F238E27FC236}">
              <a16:creationId xmlns:a16="http://schemas.microsoft.com/office/drawing/2014/main" id="{9DC6258A-7D0C-4DC0-AA41-2ECB71853A75}"/>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23" name="直線コネクタ 422">
          <a:extLst>
            <a:ext uri="{FF2B5EF4-FFF2-40B4-BE49-F238E27FC236}">
              <a16:creationId xmlns:a16="http://schemas.microsoft.com/office/drawing/2014/main" id="{C79D2148-F133-4E36-831D-ED6E96766A63}"/>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24" name="テキスト ボックス 423">
          <a:extLst>
            <a:ext uri="{FF2B5EF4-FFF2-40B4-BE49-F238E27FC236}">
              <a16:creationId xmlns:a16="http://schemas.microsoft.com/office/drawing/2014/main" id="{FC7A854C-7DA8-4BF8-A671-538D85C114A8}"/>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25" name="直線コネクタ 424">
          <a:extLst>
            <a:ext uri="{FF2B5EF4-FFF2-40B4-BE49-F238E27FC236}">
              <a16:creationId xmlns:a16="http://schemas.microsoft.com/office/drawing/2014/main" id="{C32E64AA-EFF5-4CC7-9C55-0BB7BA27235E}"/>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26" name="テキスト ボックス 425">
          <a:extLst>
            <a:ext uri="{FF2B5EF4-FFF2-40B4-BE49-F238E27FC236}">
              <a16:creationId xmlns:a16="http://schemas.microsoft.com/office/drawing/2014/main" id="{8113AA87-6077-4741-AB90-6A51265D6058}"/>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27" name="直線コネクタ 426">
          <a:extLst>
            <a:ext uri="{FF2B5EF4-FFF2-40B4-BE49-F238E27FC236}">
              <a16:creationId xmlns:a16="http://schemas.microsoft.com/office/drawing/2014/main" id="{1EF7E801-916D-4F3B-96C2-0BB5C4F05DDB}"/>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28" name="テキスト ボックス 427">
          <a:extLst>
            <a:ext uri="{FF2B5EF4-FFF2-40B4-BE49-F238E27FC236}">
              <a16:creationId xmlns:a16="http://schemas.microsoft.com/office/drawing/2014/main" id="{9E84329E-DBB2-45A2-AB44-147D92607A22}"/>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29" name="直線コネクタ 428">
          <a:extLst>
            <a:ext uri="{FF2B5EF4-FFF2-40B4-BE49-F238E27FC236}">
              <a16:creationId xmlns:a16="http://schemas.microsoft.com/office/drawing/2014/main" id="{C1902675-9928-4ABB-A1A5-92294B20EA08}"/>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30" name="テキスト ボックス 429">
          <a:extLst>
            <a:ext uri="{FF2B5EF4-FFF2-40B4-BE49-F238E27FC236}">
              <a16:creationId xmlns:a16="http://schemas.microsoft.com/office/drawing/2014/main" id="{08BFAC7B-8AF2-4492-9E33-0D39AC181A02}"/>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1" name="直線コネクタ 430">
          <a:extLst>
            <a:ext uri="{FF2B5EF4-FFF2-40B4-BE49-F238E27FC236}">
              <a16:creationId xmlns:a16="http://schemas.microsoft.com/office/drawing/2014/main" id="{D9E18851-2FF4-4A65-92DF-B877A16895DE}"/>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32" name="テキスト ボックス 431">
          <a:extLst>
            <a:ext uri="{FF2B5EF4-FFF2-40B4-BE49-F238E27FC236}">
              <a16:creationId xmlns:a16="http://schemas.microsoft.com/office/drawing/2014/main" id="{C5CD8889-0C9B-4F80-857B-D56E03A3E7A4}"/>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3" name="【市民会館】&#10;一人当たり面積グラフ枠">
          <a:extLst>
            <a:ext uri="{FF2B5EF4-FFF2-40B4-BE49-F238E27FC236}">
              <a16:creationId xmlns:a16="http://schemas.microsoft.com/office/drawing/2014/main" id="{0F20B1D9-52C7-496F-A403-A36457A06E6E}"/>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64770</xdr:rowOff>
    </xdr:from>
    <xdr:to>
      <xdr:col>54</xdr:col>
      <xdr:colOff>189865</xdr:colOff>
      <xdr:row>108</xdr:row>
      <xdr:rowOff>83820</xdr:rowOff>
    </xdr:to>
    <xdr:cxnSp macro="">
      <xdr:nvCxnSpPr>
        <xdr:cNvPr id="434" name="直線コネクタ 433">
          <a:extLst>
            <a:ext uri="{FF2B5EF4-FFF2-40B4-BE49-F238E27FC236}">
              <a16:creationId xmlns:a16="http://schemas.microsoft.com/office/drawing/2014/main" id="{06E647BB-0AB2-4F4B-9E9D-21F3EA679276}"/>
            </a:ext>
          </a:extLst>
        </xdr:cNvPr>
        <xdr:cNvCxnSpPr/>
      </xdr:nvCxnSpPr>
      <xdr:spPr>
        <a:xfrm flipV="1">
          <a:off x="10476865" y="1738122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87647</xdr:rowOff>
    </xdr:from>
    <xdr:ext cx="469744" cy="259045"/>
    <xdr:sp macro="" textlink="">
      <xdr:nvSpPr>
        <xdr:cNvPr id="435" name="【市民会館】&#10;一人当たり面積最小値テキスト">
          <a:extLst>
            <a:ext uri="{FF2B5EF4-FFF2-40B4-BE49-F238E27FC236}">
              <a16:creationId xmlns:a16="http://schemas.microsoft.com/office/drawing/2014/main" id="{F217E08A-0877-4E64-8E2D-DE1DDCD0E2C1}"/>
            </a:ext>
          </a:extLst>
        </xdr:cNvPr>
        <xdr:cNvSpPr txBox="1"/>
      </xdr:nvSpPr>
      <xdr:spPr>
        <a:xfrm>
          <a:off x="10515600" y="1860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83820</xdr:rowOff>
    </xdr:from>
    <xdr:to>
      <xdr:col>55</xdr:col>
      <xdr:colOff>88900</xdr:colOff>
      <xdr:row>108</xdr:row>
      <xdr:rowOff>83820</xdr:rowOff>
    </xdr:to>
    <xdr:cxnSp macro="">
      <xdr:nvCxnSpPr>
        <xdr:cNvPr id="436" name="直線コネクタ 435">
          <a:extLst>
            <a:ext uri="{FF2B5EF4-FFF2-40B4-BE49-F238E27FC236}">
              <a16:creationId xmlns:a16="http://schemas.microsoft.com/office/drawing/2014/main" id="{112F1CD0-2043-4DEE-816A-37FD6D514714}"/>
            </a:ext>
          </a:extLst>
        </xdr:cNvPr>
        <xdr:cNvCxnSpPr/>
      </xdr:nvCxnSpPr>
      <xdr:spPr>
        <a:xfrm>
          <a:off x="10388600" y="1860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11447</xdr:rowOff>
    </xdr:from>
    <xdr:ext cx="469744" cy="259045"/>
    <xdr:sp macro="" textlink="">
      <xdr:nvSpPr>
        <xdr:cNvPr id="437" name="【市民会館】&#10;一人当たり面積最大値テキスト">
          <a:extLst>
            <a:ext uri="{FF2B5EF4-FFF2-40B4-BE49-F238E27FC236}">
              <a16:creationId xmlns:a16="http://schemas.microsoft.com/office/drawing/2014/main" id="{709F1C16-2385-45A2-9E2F-1983255CCB8A}"/>
            </a:ext>
          </a:extLst>
        </xdr:cNvPr>
        <xdr:cNvSpPr txBox="1"/>
      </xdr:nvSpPr>
      <xdr:spPr>
        <a:xfrm>
          <a:off x="10515600" y="1715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64770</xdr:rowOff>
    </xdr:from>
    <xdr:to>
      <xdr:col>55</xdr:col>
      <xdr:colOff>88900</xdr:colOff>
      <xdr:row>101</xdr:row>
      <xdr:rowOff>64770</xdr:rowOff>
    </xdr:to>
    <xdr:cxnSp macro="">
      <xdr:nvCxnSpPr>
        <xdr:cNvPr id="438" name="直線コネクタ 437">
          <a:extLst>
            <a:ext uri="{FF2B5EF4-FFF2-40B4-BE49-F238E27FC236}">
              <a16:creationId xmlns:a16="http://schemas.microsoft.com/office/drawing/2014/main" id="{8F0285EA-F837-4B69-A307-9CA365C8BD3D}"/>
            </a:ext>
          </a:extLst>
        </xdr:cNvPr>
        <xdr:cNvCxnSpPr/>
      </xdr:nvCxnSpPr>
      <xdr:spPr>
        <a:xfrm>
          <a:off x="10388600" y="1738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128288</xdr:rowOff>
    </xdr:from>
    <xdr:ext cx="469744" cy="259045"/>
    <xdr:sp macro="" textlink="">
      <xdr:nvSpPr>
        <xdr:cNvPr id="439" name="【市民会館】&#10;一人当たり面積平均値テキスト">
          <a:extLst>
            <a:ext uri="{FF2B5EF4-FFF2-40B4-BE49-F238E27FC236}">
              <a16:creationId xmlns:a16="http://schemas.microsoft.com/office/drawing/2014/main" id="{6D1C08AC-8960-4C29-9A62-A35FDEDE1F3D}"/>
            </a:ext>
          </a:extLst>
        </xdr:cNvPr>
        <xdr:cNvSpPr txBox="1"/>
      </xdr:nvSpPr>
      <xdr:spPr>
        <a:xfrm>
          <a:off x="10515600" y="17959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105411</xdr:rowOff>
    </xdr:from>
    <xdr:to>
      <xdr:col>55</xdr:col>
      <xdr:colOff>50800</xdr:colOff>
      <xdr:row>106</xdr:row>
      <xdr:rowOff>35561</xdr:rowOff>
    </xdr:to>
    <xdr:sp macro="" textlink="">
      <xdr:nvSpPr>
        <xdr:cNvPr id="440" name="フローチャート: 判断 439">
          <a:extLst>
            <a:ext uri="{FF2B5EF4-FFF2-40B4-BE49-F238E27FC236}">
              <a16:creationId xmlns:a16="http://schemas.microsoft.com/office/drawing/2014/main" id="{7B12C14F-2CB7-4ABC-ABD4-856BCA54837B}"/>
            </a:ext>
          </a:extLst>
        </xdr:cNvPr>
        <xdr:cNvSpPr/>
      </xdr:nvSpPr>
      <xdr:spPr>
        <a:xfrm>
          <a:off x="104267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135889</xdr:rowOff>
    </xdr:from>
    <xdr:to>
      <xdr:col>50</xdr:col>
      <xdr:colOff>165100</xdr:colOff>
      <xdr:row>106</xdr:row>
      <xdr:rowOff>66039</xdr:rowOff>
    </xdr:to>
    <xdr:sp macro="" textlink="">
      <xdr:nvSpPr>
        <xdr:cNvPr id="441" name="フローチャート: 判断 440">
          <a:extLst>
            <a:ext uri="{FF2B5EF4-FFF2-40B4-BE49-F238E27FC236}">
              <a16:creationId xmlns:a16="http://schemas.microsoft.com/office/drawing/2014/main" id="{78030A17-CE56-4E18-8A03-77296DF17A87}"/>
            </a:ext>
          </a:extLst>
        </xdr:cNvPr>
        <xdr:cNvSpPr/>
      </xdr:nvSpPr>
      <xdr:spPr>
        <a:xfrm>
          <a:off x="95885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143511</xdr:rowOff>
    </xdr:from>
    <xdr:to>
      <xdr:col>46</xdr:col>
      <xdr:colOff>38100</xdr:colOff>
      <xdr:row>106</xdr:row>
      <xdr:rowOff>73661</xdr:rowOff>
    </xdr:to>
    <xdr:sp macro="" textlink="">
      <xdr:nvSpPr>
        <xdr:cNvPr id="442" name="フローチャート: 判断 441">
          <a:extLst>
            <a:ext uri="{FF2B5EF4-FFF2-40B4-BE49-F238E27FC236}">
              <a16:creationId xmlns:a16="http://schemas.microsoft.com/office/drawing/2014/main" id="{8D4BCBA0-B9CE-4B36-8837-C35A003FF5E7}"/>
            </a:ext>
          </a:extLst>
        </xdr:cNvPr>
        <xdr:cNvSpPr/>
      </xdr:nvSpPr>
      <xdr:spPr>
        <a:xfrm>
          <a:off x="86995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151130</xdr:rowOff>
    </xdr:from>
    <xdr:to>
      <xdr:col>41</xdr:col>
      <xdr:colOff>101600</xdr:colOff>
      <xdr:row>106</xdr:row>
      <xdr:rowOff>81280</xdr:rowOff>
    </xdr:to>
    <xdr:sp macro="" textlink="">
      <xdr:nvSpPr>
        <xdr:cNvPr id="443" name="フローチャート: 判断 442">
          <a:extLst>
            <a:ext uri="{FF2B5EF4-FFF2-40B4-BE49-F238E27FC236}">
              <a16:creationId xmlns:a16="http://schemas.microsoft.com/office/drawing/2014/main" id="{4D72A2A3-BACE-4DC4-9439-478452DA0285}"/>
            </a:ext>
          </a:extLst>
        </xdr:cNvPr>
        <xdr:cNvSpPr/>
      </xdr:nvSpPr>
      <xdr:spPr>
        <a:xfrm>
          <a:off x="7810500" y="1815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78739</xdr:rowOff>
    </xdr:from>
    <xdr:to>
      <xdr:col>36</xdr:col>
      <xdr:colOff>165100</xdr:colOff>
      <xdr:row>107</xdr:row>
      <xdr:rowOff>8889</xdr:rowOff>
    </xdr:to>
    <xdr:sp macro="" textlink="">
      <xdr:nvSpPr>
        <xdr:cNvPr id="444" name="フローチャート: 判断 443">
          <a:extLst>
            <a:ext uri="{FF2B5EF4-FFF2-40B4-BE49-F238E27FC236}">
              <a16:creationId xmlns:a16="http://schemas.microsoft.com/office/drawing/2014/main" id="{D1EBCBCF-83BC-4982-A155-DC1FDED0C878}"/>
            </a:ext>
          </a:extLst>
        </xdr:cNvPr>
        <xdr:cNvSpPr/>
      </xdr:nvSpPr>
      <xdr:spPr>
        <a:xfrm>
          <a:off x="6921500" y="18252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5" name="テキスト ボックス 444">
          <a:extLst>
            <a:ext uri="{FF2B5EF4-FFF2-40B4-BE49-F238E27FC236}">
              <a16:creationId xmlns:a16="http://schemas.microsoft.com/office/drawing/2014/main" id="{C7DE467D-A902-4AC7-93FE-217E92D4107F}"/>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6" name="テキスト ボックス 445">
          <a:extLst>
            <a:ext uri="{FF2B5EF4-FFF2-40B4-BE49-F238E27FC236}">
              <a16:creationId xmlns:a16="http://schemas.microsoft.com/office/drawing/2014/main" id="{12131067-F077-482B-A939-E4F45941F257}"/>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7" name="テキスト ボックス 446">
          <a:extLst>
            <a:ext uri="{FF2B5EF4-FFF2-40B4-BE49-F238E27FC236}">
              <a16:creationId xmlns:a16="http://schemas.microsoft.com/office/drawing/2014/main" id="{3B05E80B-4534-460E-91C6-97C02D8C47AB}"/>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48" name="テキスト ボックス 447">
          <a:extLst>
            <a:ext uri="{FF2B5EF4-FFF2-40B4-BE49-F238E27FC236}">
              <a16:creationId xmlns:a16="http://schemas.microsoft.com/office/drawing/2014/main" id="{28443BA5-B3BC-4E1C-9A26-39B2357F24A5}"/>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49" name="テキスト ボックス 448">
          <a:extLst>
            <a:ext uri="{FF2B5EF4-FFF2-40B4-BE49-F238E27FC236}">
              <a16:creationId xmlns:a16="http://schemas.microsoft.com/office/drawing/2014/main" id="{9F49F915-00FE-45D1-B9E2-44119DDE7E38}"/>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17780</xdr:rowOff>
    </xdr:from>
    <xdr:to>
      <xdr:col>55</xdr:col>
      <xdr:colOff>50800</xdr:colOff>
      <xdr:row>108</xdr:row>
      <xdr:rowOff>119380</xdr:rowOff>
    </xdr:to>
    <xdr:sp macro="" textlink="">
      <xdr:nvSpPr>
        <xdr:cNvPr id="450" name="楕円 449">
          <a:extLst>
            <a:ext uri="{FF2B5EF4-FFF2-40B4-BE49-F238E27FC236}">
              <a16:creationId xmlns:a16="http://schemas.microsoft.com/office/drawing/2014/main" id="{65DB9DB0-4CCE-44DF-8B5E-0B4816C6626D}"/>
            </a:ext>
          </a:extLst>
        </xdr:cNvPr>
        <xdr:cNvSpPr/>
      </xdr:nvSpPr>
      <xdr:spPr>
        <a:xfrm>
          <a:off x="10426700" y="1853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104157</xdr:rowOff>
    </xdr:from>
    <xdr:ext cx="469744" cy="259045"/>
    <xdr:sp macro="" textlink="">
      <xdr:nvSpPr>
        <xdr:cNvPr id="451" name="【市民会館】&#10;一人当たり面積該当値テキスト">
          <a:extLst>
            <a:ext uri="{FF2B5EF4-FFF2-40B4-BE49-F238E27FC236}">
              <a16:creationId xmlns:a16="http://schemas.microsoft.com/office/drawing/2014/main" id="{0731626A-2BA9-49D1-8C4C-2D82C992B2E1}"/>
            </a:ext>
          </a:extLst>
        </xdr:cNvPr>
        <xdr:cNvSpPr txBox="1"/>
      </xdr:nvSpPr>
      <xdr:spPr>
        <a:xfrm>
          <a:off x="10515600" y="1844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17780</xdr:rowOff>
    </xdr:from>
    <xdr:to>
      <xdr:col>50</xdr:col>
      <xdr:colOff>165100</xdr:colOff>
      <xdr:row>108</xdr:row>
      <xdr:rowOff>119380</xdr:rowOff>
    </xdr:to>
    <xdr:sp macro="" textlink="">
      <xdr:nvSpPr>
        <xdr:cNvPr id="452" name="楕円 451">
          <a:extLst>
            <a:ext uri="{FF2B5EF4-FFF2-40B4-BE49-F238E27FC236}">
              <a16:creationId xmlns:a16="http://schemas.microsoft.com/office/drawing/2014/main" id="{9C1706B1-F504-434E-B468-B0C271CCD48E}"/>
            </a:ext>
          </a:extLst>
        </xdr:cNvPr>
        <xdr:cNvSpPr/>
      </xdr:nvSpPr>
      <xdr:spPr>
        <a:xfrm>
          <a:off x="9588500" y="1853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68580</xdr:rowOff>
    </xdr:from>
    <xdr:to>
      <xdr:col>55</xdr:col>
      <xdr:colOff>0</xdr:colOff>
      <xdr:row>108</xdr:row>
      <xdr:rowOff>68580</xdr:rowOff>
    </xdr:to>
    <xdr:cxnSp macro="">
      <xdr:nvCxnSpPr>
        <xdr:cNvPr id="453" name="直線コネクタ 452">
          <a:extLst>
            <a:ext uri="{FF2B5EF4-FFF2-40B4-BE49-F238E27FC236}">
              <a16:creationId xmlns:a16="http://schemas.microsoft.com/office/drawing/2014/main" id="{59CFC4D8-FD72-4B0B-81B4-A78935E7DDC3}"/>
            </a:ext>
          </a:extLst>
        </xdr:cNvPr>
        <xdr:cNvCxnSpPr/>
      </xdr:nvCxnSpPr>
      <xdr:spPr>
        <a:xfrm>
          <a:off x="9639300" y="185851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17780</xdr:rowOff>
    </xdr:from>
    <xdr:to>
      <xdr:col>46</xdr:col>
      <xdr:colOff>38100</xdr:colOff>
      <xdr:row>108</xdr:row>
      <xdr:rowOff>119380</xdr:rowOff>
    </xdr:to>
    <xdr:sp macro="" textlink="">
      <xdr:nvSpPr>
        <xdr:cNvPr id="454" name="楕円 453">
          <a:extLst>
            <a:ext uri="{FF2B5EF4-FFF2-40B4-BE49-F238E27FC236}">
              <a16:creationId xmlns:a16="http://schemas.microsoft.com/office/drawing/2014/main" id="{7D0FC5F1-53F6-4902-8399-0EB22A9C7CC9}"/>
            </a:ext>
          </a:extLst>
        </xdr:cNvPr>
        <xdr:cNvSpPr/>
      </xdr:nvSpPr>
      <xdr:spPr>
        <a:xfrm>
          <a:off x="8699500" y="1853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68580</xdr:rowOff>
    </xdr:from>
    <xdr:to>
      <xdr:col>50</xdr:col>
      <xdr:colOff>114300</xdr:colOff>
      <xdr:row>108</xdr:row>
      <xdr:rowOff>68580</xdr:rowOff>
    </xdr:to>
    <xdr:cxnSp macro="">
      <xdr:nvCxnSpPr>
        <xdr:cNvPr id="455" name="直線コネクタ 454">
          <a:extLst>
            <a:ext uri="{FF2B5EF4-FFF2-40B4-BE49-F238E27FC236}">
              <a16:creationId xmlns:a16="http://schemas.microsoft.com/office/drawing/2014/main" id="{5E30EF7C-9695-4B90-B350-1317023E15AE}"/>
            </a:ext>
          </a:extLst>
        </xdr:cNvPr>
        <xdr:cNvCxnSpPr/>
      </xdr:nvCxnSpPr>
      <xdr:spPr>
        <a:xfrm>
          <a:off x="8750300" y="18585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17780</xdr:rowOff>
    </xdr:from>
    <xdr:to>
      <xdr:col>41</xdr:col>
      <xdr:colOff>101600</xdr:colOff>
      <xdr:row>108</xdr:row>
      <xdr:rowOff>119380</xdr:rowOff>
    </xdr:to>
    <xdr:sp macro="" textlink="">
      <xdr:nvSpPr>
        <xdr:cNvPr id="456" name="楕円 455">
          <a:extLst>
            <a:ext uri="{FF2B5EF4-FFF2-40B4-BE49-F238E27FC236}">
              <a16:creationId xmlns:a16="http://schemas.microsoft.com/office/drawing/2014/main" id="{A202822D-6303-456A-9953-9C11E29B9093}"/>
            </a:ext>
          </a:extLst>
        </xdr:cNvPr>
        <xdr:cNvSpPr/>
      </xdr:nvSpPr>
      <xdr:spPr>
        <a:xfrm>
          <a:off x="7810500" y="1853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68580</xdr:rowOff>
    </xdr:from>
    <xdr:to>
      <xdr:col>45</xdr:col>
      <xdr:colOff>177800</xdr:colOff>
      <xdr:row>108</xdr:row>
      <xdr:rowOff>68580</xdr:rowOff>
    </xdr:to>
    <xdr:cxnSp macro="">
      <xdr:nvCxnSpPr>
        <xdr:cNvPr id="457" name="直線コネクタ 456">
          <a:extLst>
            <a:ext uri="{FF2B5EF4-FFF2-40B4-BE49-F238E27FC236}">
              <a16:creationId xmlns:a16="http://schemas.microsoft.com/office/drawing/2014/main" id="{0D00820E-1EFF-443D-B8C4-6045B931726C}"/>
            </a:ext>
          </a:extLst>
        </xdr:cNvPr>
        <xdr:cNvCxnSpPr/>
      </xdr:nvCxnSpPr>
      <xdr:spPr>
        <a:xfrm>
          <a:off x="7861300" y="18585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82566</xdr:rowOff>
    </xdr:from>
    <xdr:ext cx="469744" cy="259045"/>
    <xdr:sp macro="" textlink="">
      <xdr:nvSpPr>
        <xdr:cNvPr id="458" name="n_1aveValue【市民会館】&#10;一人当たり面積">
          <a:extLst>
            <a:ext uri="{FF2B5EF4-FFF2-40B4-BE49-F238E27FC236}">
              <a16:creationId xmlns:a16="http://schemas.microsoft.com/office/drawing/2014/main" id="{471EF7EC-C6C6-4588-B9A7-6088CA52F6F5}"/>
            </a:ext>
          </a:extLst>
        </xdr:cNvPr>
        <xdr:cNvSpPr txBox="1"/>
      </xdr:nvSpPr>
      <xdr:spPr>
        <a:xfrm>
          <a:off x="9391727" y="1791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90188</xdr:rowOff>
    </xdr:from>
    <xdr:ext cx="469744" cy="259045"/>
    <xdr:sp macro="" textlink="">
      <xdr:nvSpPr>
        <xdr:cNvPr id="459" name="n_2aveValue【市民会館】&#10;一人当たり面積">
          <a:extLst>
            <a:ext uri="{FF2B5EF4-FFF2-40B4-BE49-F238E27FC236}">
              <a16:creationId xmlns:a16="http://schemas.microsoft.com/office/drawing/2014/main" id="{7F80ED33-81CF-446E-83A3-1B3001938183}"/>
            </a:ext>
          </a:extLst>
        </xdr:cNvPr>
        <xdr:cNvSpPr txBox="1"/>
      </xdr:nvSpPr>
      <xdr:spPr>
        <a:xfrm>
          <a:off x="8515427" y="17920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97807</xdr:rowOff>
    </xdr:from>
    <xdr:ext cx="469744" cy="259045"/>
    <xdr:sp macro="" textlink="">
      <xdr:nvSpPr>
        <xdr:cNvPr id="460" name="n_3aveValue【市民会館】&#10;一人当たり面積">
          <a:extLst>
            <a:ext uri="{FF2B5EF4-FFF2-40B4-BE49-F238E27FC236}">
              <a16:creationId xmlns:a16="http://schemas.microsoft.com/office/drawing/2014/main" id="{DA46D412-35D8-4827-AE3B-4DC2F0E554B9}"/>
            </a:ext>
          </a:extLst>
        </xdr:cNvPr>
        <xdr:cNvSpPr txBox="1"/>
      </xdr:nvSpPr>
      <xdr:spPr>
        <a:xfrm>
          <a:off x="7626427" y="1792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25416</xdr:rowOff>
    </xdr:from>
    <xdr:ext cx="469744" cy="259045"/>
    <xdr:sp macro="" textlink="">
      <xdr:nvSpPr>
        <xdr:cNvPr id="461" name="n_4aveValue【市民会館】&#10;一人当たり面積">
          <a:extLst>
            <a:ext uri="{FF2B5EF4-FFF2-40B4-BE49-F238E27FC236}">
              <a16:creationId xmlns:a16="http://schemas.microsoft.com/office/drawing/2014/main" id="{68765C0B-ABFB-4E6B-9023-B7AAA2BF30BC}"/>
            </a:ext>
          </a:extLst>
        </xdr:cNvPr>
        <xdr:cNvSpPr txBox="1"/>
      </xdr:nvSpPr>
      <xdr:spPr>
        <a:xfrm>
          <a:off x="6737427" y="18027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110507</xdr:rowOff>
    </xdr:from>
    <xdr:ext cx="469744" cy="259045"/>
    <xdr:sp macro="" textlink="">
      <xdr:nvSpPr>
        <xdr:cNvPr id="462" name="n_1mainValue【市民会館】&#10;一人当たり面積">
          <a:extLst>
            <a:ext uri="{FF2B5EF4-FFF2-40B4-BE49-F238E27FC236}">
              <a16:creationId xmlns:a16="http://schemas.microsoft.com/office/drawing/2014/main" id="{AC9A7F75-6377-4083-AC9A-71D2C2913E43}"/>
            </a:ext>
          </a:extLst>
        </xdr:cNvPr>
        <xdr:cNvSpPr txBox="1"/>
      </xdr:nvSpPr>
      <xdr:spPr>
        <a:xfrm>
          <a:off x="9391727" y="1862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110507</xdr:rowOff>
    </xdr:from>
    <xdr:ext cx="469744" cy="259045"/>
    <xdr:sp macro="" textlink="">
      <xdr:nvSpPr>
        <xdr:cNvPr id="463" name="n_2mainValue【市民会館】&#10;一人当たり面積">
          <a:extLst>
            <a:ext uri="{FF2B5EF4-FFF2-40B4-BE49-F238E27FC236}">
              <a16:creationId xmlns:a16="http://schemas.microsoft.com/office/drawing/2014/main" id="{94B1DA48-241D-443A-9192-6E8494F66CA3}"/>
            </a:ext>
          </a:extLst>
        </xdr:cNvPr>
        <xdr:cNvSpPr txBox="1"/>
      </xdr:nvSpPr>
      <xdr:spPr>
        <a:xfrm>
          <a:off x="8515427" y="1862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110507</xdr:rowOff>
    </xdr:from>
    <xdr:ext cx="469744" cy="259045"/>
    <xdr:sp macro="" textlink="">
      <xdr:nvSpPr>
        <xdr:cNvPr id="464" name="n_3mainValue【市民会館】&#10;一人当たり面積">
          <a:extLst>
            <a:ext uri="{FF2B5EF4-FFF2-40B4-BE49-F238E27FC236}">
              <a16:creationId xmlns:a16="http://schemas.microsoft.com/office/drawing/2014/main" id="{6A5189B1-5D87-4975-8966-D104AB99E9E6}"/>
            </a:ext>
          </a:extLst>
        </xdr:cNvPr>
        <xdr:cNvSpPr txBox="1"/>
      </xdr:nvSpPr>
      <xdr:spPr>
        <a:xfrm>
          <a:off x="7626427" y="1862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5" name="正方形/長方形 464">
          <a:extLst>
            <a:ext uri="{FF2B5EF4-FFF2-40B4-BE49-F238E27FC236}">
              <a16:creationId xmlns:a16="http://schemas.microsoft.com/office/drawing/2014/main" id="{4050D130-A576-40B6-8D4C-D1553CF5D99D}"/>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6" name="正方形/長方形 465">
          <a:extLst>
            <a:ext uri="{FF2B5EF4-FFF2-40B4-BE49-F238E27FC236}">
              <a16:creationId xmlns:a16="http://schemas.microsoft.com/office/drawing/2014/main" id="{568D8C2F-72DB-4B4A-B32D-8396B3A3035A}"/>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67" name="正方形/長方形 466">
          <a:extLst>
            <a:ext uri="{FF2B5EF4-FFF2-40B4-BE49-F238E27FC236}">
              <a16:creationId xmlns:a16="http://schemas.microsoft.com/office/drawing/2014/main" id="{5DC0072E-9BB7-4E59-9263-B33E186F1B56}"/>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68" name="正方形/長方形 467">
          <a:extLst>
            <a:ext uri="{FF2B5EF4-FFF2-40B4-BE49-F238E27FC236}">
              <a16:creationId xmlns:a16="http://schemas.microsoft.com/office/drawing/2014/main" id="{B80B677E-E8E3-48A4-B8DF-BF01092BD9D5}"/>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69" name="正方形/長方形 468">
          <a:extLst>
            <a:ext uri="{FF2B5EF4-FFF2-40B4-BE49-F238E27FC236}">
              <a16:creationId xmlns:a16="http://schemas.microsoft.com/office/drawing/2014/main" id="{1A47408D-D05C-4F71-B487-D28B48699466}"/>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0" name="正方形/長方形 469">
          <a:extLst>
            <a:ext uri="{FF2B5EF4-FFF2-40B4-BE49-F238E27FC236}">
              <a16:creationId xmlns:a16="http://schemas.microsoft.com/office/drawing/2014/main" id="{62672D43-23B9-4DE4-AC4B-B8B411C8F82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1" name="正方形/長方形 470">
          <a:extLst>
            <a:ext uri="{FF2B5EF4-FFF2-40B4-BE49-F238E27FC236}">
              <a16:creationId xmlns:a16="http://schemas.microsoft.com/office/drawing/2014/main" id="{468F2453-7004-416B-91F1-46B07931867C}"/>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2" name="正方形/長方形 471">
          <a:extLst>
            <a:ext uri="{FF2B5EF4-FFF2-40B4-BE49-F238E27FC236}">
              <a16:creationId xmlns:a16="http://schemas.microsoft.com/office/drawing/2014/main" id="{4C9FAEC6-9B4A-4490-9BC2-827D56F08EA1}"/>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3" name="テキスト ボックス 472">
          <a:extLst>
            <a:ext uri="{FF2B5EF4-FFF2-40B4-BE49-F238E27FC236}">
              <a16:creationId xmlns:a16="http://schemas.microsoft.com/office/drawing/2014/main" id="{D7B7D6B5-FC80-448F-9C5B-0A47211370CB}"/>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4" name="直線コネクタ 473">
          <a:extLst>
            <a:ext uri="{FF2B5EF4-FFF2-40B4-BE49-F238E27FC236}">
              <a16:creationId xmlns:a16="http://schemas.microsoft.com/office/drawing/2014/main" id="{C7FF944D-035C-4218-9491-65D33F953823}"/>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75" name="テキスト ボックス 474">
          <a:extLst>
            <a:ext uri="{FF2B5EF4-FFF2-40B4-BE49-F238E27FC236}">
              <a16:creationId xmlns:a16="http://schemas.microsoft.com/office/drawing/2014/main" id="{499F4291-0F19-4010-B37D-C1CBA7D22402}"/>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76" name="直線コネクタ 475">
          <a:extLst>
            <a:ext uri="{FF2B5EF4-FFF2-40B4-BE49-F238E27FC236}">
              <a16:creationId xmlns:a16="http://schemas.microsoft.com/office/drawing/2014/main" id="{D9259C44-0F5A-4521-B734-F954EC0EF237}"/>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77" name="テキスト ボックス 476">
          <a:extLst>
            <a:ext uri="{FF2B5EF4-FFF2-40B4-BE49-F238E27FC236}">
              <a16:creationId xmlns:a16="http://schemas.microsoft.com/office/drawing/2014/main" id="{5B63F8B5-0DC2-4FE9-8D55-33230DFE580B}"/>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78" name="直線コネクタ 477">
          <a:extLst>
            <a:ext uri="{FF2B5EF4-FFF2-40B4-BE49-F238E27FC236}">
              <a16:creationId xmlns:a16="http://schemas.microsoft.com/office/drawing/2014/main" id="{1D7D5948-7E65-4E92-BB9F-F04A0AC72968}"/>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79" name="テキスト ボックス 478">
          <a:extLst>
            <a:ext uri="{FF2B5EF4-FFF2-40B4-BE49-F238E27FC236}">
              <a16:creationId xmlns:a16="http://schemas.microsoft.com/office/drawing/2014/main" id="{C8BB8272-57F5-4924-A4C0-AEE55BEE30EF}"/>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80" name="直線コネクタ 479">
          <a:extLst>
            <a:ext uri="{FF2B5EF4-FFF2-40B4-BE49-F238E27FC236}">
              <a16:creationId xmlns:a16="http://schemas.microsoft.com/office/drawing/2014/main" id="{6FF47C0A-2766-4357-B29A-B891F0029961}"/>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81" name="テキスト ボックス 480">
          <a:extLst>
            <a:ext uri="{FF2B5EF4-FFF2-40B4-BE49-F238E27FC236}">
              <a16:creationId xmlns:a16="http://schemas.microsoft.com/office/drawing/2014/main" id="{F3D3EDA5-F05C-47B2-91C3-25DA9108E913}"/>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82" name="直線コネクタ 481">
          <a:extLst>
            <a:ext uri="{FF2B5EF4-FFF2-40B4-BE49-F238E27FC236}">
              <a16:creationId xmlns:a16="http://schemas.microsoft.com/office/drawing/2014/main" id="{1C2C53B8-C4AE-401B-A346-0DF2BDBC66A6}"/>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83" name="テキスト ボックス 482">
          <a:extLst>
            <a:ext uri="{FF2B5EF4-FFF2-40B4-BE49-F238E27FC236}">
              <a16:creationId xmlns:a16="http://schemas.microsoft.com/office/drawing/2014/main" id="{61A2F5D4-E57F-4D33-9F13-AFC2E62A0136}"/>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84" name="直線コネクタ 483">
          <a:extLst>
            <a:ext uri="{FF2B5EF4-FFF2-40B4-BE49-F238E27FC236}">
              <a16:creationId xmlns:a16="http://schemas.microsoft.com/office/drawing/2014/main" id="{848F5142-F68C-4134-8CC1-98FA97C7B2EE}"/>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85" name="テキスト ボックス 484">
          <a:extLst>
            <a:ext uri="{FF2B5EF4-FFF2-40B4-BE49-F238E27FC236}">
              <a16:creationId xmlns:a16="http://schemas.microsoft.com/office/drawing/2014/main" id="{4B38DE0A-ED72-4FE4-8FBF-7F1FEAB6FFBA}"/>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86" name="直線コネクタ 485">
          <a:extLst>
            <a:ext uri="{FF2B5EF4-FFF2-40B4-BE49-F238E27FC236}">
              <a16:creationId xmlns:a16="http://schemas.microsoft.com/office/drawing/2014/main" id="{8AFB29D4-9518-4AD8-9E52-2D3189A52E97}"/>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87" name="テキスト ボックス 486">
          <a:extLst>
            <a:ext uri="{FF2B5EF4-FFF2-40B4-BE49-F238E27FC236}">
              <a16:creationId xmlns:a16="http://schemas.microsoft.com/office/drawing/2014/main" id="{EA87E779-D676-4786-AF58-43FDA194469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88" name="【一般廃棄物処理施設】&#10;有形固定資産減価償却率グラフ枠">
          <a:extLst>
            <a:ext uri="{FF2B5EF4-FFF2-40B4-BE49-F238E27FC236}">
              <a16:creationId xmlns:a16="http://schemas.microsoft.com/office/drawing/2014/main" id="{601A01C2-6224-4777-A106-89DE9E5E0D41}"/>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83820</xdr:rowOff>
    </xdr:from>
    <xdr:to>
      <xdr:col>85</xdr:col>
      <xdr:colOff>126364</xdr:colOff>
      <xdr:row>41</xdr:row>
      <xdr:rowOff>133350</xdr:rowOff>
    </xdr:to>
    <xdr:cxnSp macro="">
      <xdr:nvCxnSpPr>
        <xdr:cNvPr id="489" name="直線コネクタ 488">
          <a:extLst>
            <a:ext uri="{FF2B5EF4-FFF2-40B4-BE49-F238E27FC236}">
              <a16:creationId xmlns:a16="http://schemas.microsoft.com/office/drawing/2014/main" id="{5D80964C-61B8-4BFC-AF80-3EFDEA2B5831}"/>
            </a:ext>
          </a:extLst>
        </xdr:cNvPr>
        <xdr:cNvCxnSpPr/>
      </xdr:nvCxnSpPr>
      <xdr:spPr>
        <a:xfrm flipV="1">
          <a:off x="16318864" y="591312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137177</xdr:rowOff>
    </xdr:from>
    <xdr:ext cx="405111" cy="259045"/>
    <xdr:sp macro="" textlink="">
      <xdr:nvSpPr>
        <xdr:cNvPr id="490" name="【一般廃棄物処理施設】&#10;有形固定資産減価償却率最小値テキスト">
          <a:extLst>
            <a:ext uri="{FF2B5EF4-FFF2-40B4-BE49-F238E27FC236}">
              <a16:creationId xmlns:a16="http://schemas.microsoft.com/office/drawing/2014/main" id="{B89FD8B4-02FF-45DD-A4E7-C9FF3FFF3674}"/>
            </a:ext>
          </a:extLst>
        </xdr:cNvPr>
        <xdr:cNvSpPr txBox="1"/>
      </xdr:nvSpPr>
      <xdr:spPr>
        <a:xfrm>
          <a:off x="16357600" y="716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133350</xdr:rowOff>
    </xdr:from>
    <xdr:to>
      <xdr:col>86</xdr:col>
      <xdr:colOff>25400</xdr:colOff>
      <xdr:row>41</xdr:row>
      <xdr:rowOff>133350</xdr:rowOff>
    </xdr:to>
    <xdr:cxnSp macro="">
      <xdr:nvCxnSpPr>
        <xdr:cNvPr id="491" name="直線コネクタ 490">
          <a:extLst>
            <a:ext uri="{FF2B5EF4-FFF2-40B4-BE49-F238E27FC236}">
              <a16:creationId xmlns:a16="http://schemas.microsoft.com/office/drawing/2014/main" id="{65DECC83-7F32-4BAE-8693-9E02F2F7D654}"/>
            </a:ext>
          </a:extLst>
        </xdr:cNvPr>
        <xdr:cNvCxnSpPr/>
      </xdr:nvCxnSpPr>
      <xdr:spPr>
        <a:xfrm>
          <a:off x="16230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30497</xdr:rowOff>
    </xdr:from>
    <xdr:ext cx="405111" cy="259045"/>
    <xdr:sp macro="" textlink="">
      <xdr:nvSpPr>
        <xdr:cNvPr id="492" name="【一般廃棄物処理施設】&#10;有形固定資産減価償却率最大値テキスト">
          <a:extLst>
            <a:ext uri="{FF2B5EF4-FFF2-40B4-BE49-F238E27FC236}">
              <a16:creationId xmlns:a16="http://schemas.microsoft.com/office/drawing/2014/main" id="{817321FB-AC0C-4D15-86C3-5584F80DFC34}"/>
            </a:ext>
          </a:extLst>
        </xdr:cNvPr>
        <xdr:cNvSpPr txBox="1"/>
      </xdr:nvSpPr>
      <xdr:spPr>
        <a:xfrm>
          <a:off x="16357600" y="568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83820</xdr:rowOff>
    </xdr:from>
    <xdr:to>
      <xdr:col>86</xdr:col>
      <xdr:colOff>25400</xdr:colOff>
      <xdr:row>34</xdr:row>
      <xdr:rowOff>83820</xdr:rowOff>
    </xdr:to>
    <xdr:cxnSp macro="">
      <xdr:nvCxnSpPr>
        <xdr:cNvPr id="493" name="直線コネクタ 492">
          <a:extLst>
            <a:ext uri="{FF2B5EF4-FFF2-40B4-BE49-F238E27FC236}">
              <a16:creationId xmlns:a16="http://schemas.microsoft.com/office/drawing/2014/main" id="{B5BCA33D-D162-468D-8C7D-64D4F49E6813}"/>
            </a:ext>
          </a:extLst>
        </xdr:cNvPr>
        <xdr:cNvCxnSpPr/>
      </xdr:nvCxnSpPr>
      <xdr:spPr>
        <a:xfrm>
          <a:off x="16230600" y="591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93997</xdr:rowOff>
    </xdr:from>
    <xdr:ext cx="405111" cy="259045"/>
    <xdr:sp macro="" textlink="">
      <xdr:nvSpPr>
        <xdr:cNvPr id="494" name="【一般廃棄物処理施設】&#10;有形固定資産減価償却率平均値テキスト">
          <a:extLst>
            <a:ext uri="{FF2B5EF4-FFF2-40B4-BE49-F238E27FC236}">
              <a16:creationId xmlns:a16="http://schemas.microsoft.com/office/drawing/2014/main" id="{CFBB03E5-E9AF-4F71-AD4D-5DF449161203}"/>
            </a:ext>
          </a:extLst>
        </xdr:cNvPr>
        <xdr:cNvSpPr txBox="1"/>
      </xdr:nvSpPr>
      <xdr:spPr>
        <a:xfrm>
          <a:off x="16357600" y="6437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71120</xdr:rowOff>
    </xdr:from>
    <xdr:to>
      <xdr:col>85</xdr:col>
      <xdr:colOff>177800</xdr:colOff>
      <xdr:row>39</xdr:row>
      <xdr:rowOff>1270</xdr:rowOff>
    </xdr:to>
    <xdr:sp macro="" textlink="">
      <xdr:nvSpPr>
        <xdr:cNvPr id="495" name="フローチャート: 判断 494">
          <a:extLst>
            <a:ext uri="{FF2B5EF4-FFF2-40B4-BE49-F238E27FC236}">
              <a16:creationId xmlns:a16="http://schemas.microsoft.com/office/drawing/2014/main" id="{29E55FD1-9ECC-4D6F-820C-C2EA70943851}"/>
            </a:ext>
          </a:extLst>
        </xdr:cNvPr>
        <xdr:cNvSpPr/>
      </xdr:nvSpPr>
      <xdr:spPr>
        <a:xfrm>
          <a:off x="162687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61595</xdr:rowOff>
    </xdr:from>
    <xdr:to>
      <xdr:col>81</xdr:col>
      <xdr:colOff>101600</xdr:colOff>
      <xdr:row>38</xdr:row>
      <xdr:rowOff>163195</xdr:rowOff>
    </xdr:to>
    <xdr:sp macro="" textlink="">
      <xdr:nvSpPr>
        <xdr:cNvPr id="496" name="フローチャート: 判断 495">
          <a:extLst>
            <a:ext uri="{FF2B5EF4-FFF2-40B4-BE49-F238E27FC236}">
              <a16:creationId xmlns:a16="http://schemas.microsoft.com/office/drawing/2014/main" id="{82010AA6-C42C-4415-B774-FD9FF08DEFCD}"/>
            </a:ext>
          </a:extLst>
        </xdr:cNvPr>
        <xdr:cNvSpPr/>
      </xdr:nvSpPr>
      <xdr:spPr>
        <a:xfrm>
          <a:off x="15430500" y="65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71120</xdr:rowOff>
    </xdr:from>
    <xdr:to>
      <xdr:col>76</xdr:col>
      <xdr:colOff>165100</xdr:colOff>
      <xdr:row>39</xdr:row>
      <xdr:rowOff>1270</xdr:rowOff>
    </xdr:to>
    <xdr:sp macro="" textlink="">
      <xdr:nvSpPr>
        <xdr:cNvPr id="497" name="フローチャート: 判断 496">
          <a:extLst>
            <a:ext uri="{FF2B5EF4-FFF2-40B4-BE49-F238E27FC236}">
              <a16:creationId xmlns:a16="http://schemas.microsoft.com/office/drawing/2014/main" id="{577BE8A7-F15B-4B63-A86E-D0C60C0415DC}"/>
            </a:ext>
          </a:extLst>
        </xdr:cNvPr>
        <xdr:cNvSpPr/>
      </xdr:nvSpPr>
      <xdr:spPr>
        <a:xfrm>
          <a:off x="14541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23495</xdr:rowOff>
    </xdr:from>
    <xdr:to>
      <xdr:col>72</xdr:col>
      <xdr:colOff>38100</xdr:colOff>
      <xdr:row>38</xdr:row>
      <xdr:rowOff>125095</xdr:rowOff>
    </xdr:to>
    <xdr:sp macro="" textlink="">
      <xdr:nvSpPr>
        <xdr:cNvPr id="498" name="フローチャート: 判断 497">
          <a:extLst>
            <a:ext uri="{FF2B5EF4-FFF2-40B4-BE49-F238E27FC236}">
              <a16:creationId xmlns:a16="http://schemas.microsoft.com/office/drawing/2014/main" id="{EADA7164-7119-46A9-B3C4-A6B32155CDC8}"/>
            </a:ext>
          </a:extLst>
        </xdr:cNvPr>
        <xdr:cNvSpPr/>
      </xdr:nvSpPr>
      <xdr:spPr>
        <a:xfrm>
          <a:off x="13652500" y="653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93980</xdr:rowOff>
    </xdr:from>
    <xdr:to>
      <xdr:col>67</xdr:col>
      <xdr:colOff>101600</xdr:colOff>
      <xdr:row>39</xdr:row>
      <xdr:rowOff>24130</xdr:rowOff>
    </xdr:to>
    <xdr:sp macro="" textlink="">
      <xdr:nvSpPr>
        <xdr:cNvPr id="499" name="フローチャート: 判断 498">
          <a:extLst>
            <a:ext uri="{FF2B5EF4-FFF2-40B4-BE49-F238E27FC236}">
              <a16:creationId xmlns:a16="http://schemas.microsoft.com/office/drawing/2014/main" id="{B003490D-CBFF-4880-A216-BBE66884479C}"/>
            </a:ext>
          </a:extLst>
        </xdr:cNvPr>
        <xdr:cNvSpPr/>
      </xdr:nvSpPr>
      <xdr:spPr>
        <a:xfrm>
          <a:off x="12763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00" name="テキスト ボックス 499">
          <a:extLst>
            <a:ext uri="{FF2B5EF4-FFF2-40B4-BE49-F238E27FC236}">
              <a16:creationId xmlns:a16="http://schemas.microsoft.com/office/drawing/2014/main" id="{966BDCD4-EAE0-4129-86EB-68E178B4D6D4}"/>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1" name="テキスト ボックス 500">
          <a:extLst>
            <a:ext uri="{FF2B5EF4-FFF2-40B4-BE49-F238E27FC236}">
              <a16:creationId xmlns:a16="http://schemas.microsoft.com/office/drawing/2014/main" id="{6BE3C711-33A9-48C5-9986-6B0536039AD7}"/>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2" name="テキスト ボックス 501">
          <a:extLst>
            <a:ext uri="{FF2B5EF4-FFF2-40B4-BE49-F238E27FC236}">
              <a16:creationId xmlns:a16="http://schemas.microsoft.com/office/drawing/2014/main" id="{A7667E8A-BE0C-4F30-8300-2645483344DF}"/>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3" name="テキスト ボックス 502">
          <a:extLst>
            <a:ext uri="{FF2B5EF4-FFF2-40B4-BE49-F238E27FC236}">
              <a16:creationId xmlns:a16="http://schemas.microsoft.com/office/drawing/2014/main" id="{CAAC6B67-EE2B-4999-9800-85488ABA7EBF}"/>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04" name="テキスト ボックス 503">
          <a:extLst>
            <a:ext uri="{FF2B5EF4-FFF2-40B4-BE49-F238E27FC236}">
              <a16:creationId xmlns:a16="http://schemas.microsoft.com/office/drawing/2014/main" id="{B410D18D-1AA2-4A60-863A-A0687C040F03}"/>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635</xdr:rowOff>
    </xdr:from>
    <xdr:to>
      <xdr:col>85</xdr:col>
      <xdr:colOff>177800</xdr:colOff>
      <xdr:row>39</xdr:row>
      <xdr:rowOff>102235</xdr:rowOff>
    </xdr:to>
    <xdr:sp macro="" textlink="">
      <xdr:nvSpPr>
        <xdr:cNvPr id="505" name="楕円 504">
          <a:extLst>
            <a:ext uri="{FF2B5EF4-FFF2-40B4-BE49-F238E27FC236}">
              <a16:creationId xmlns:a16="http://schemas.microsoft.com/office/drawing/2014/main" id="{A812FCD3-0B2B-41D5-B6EA-EF2A2AD186AD}"/>
            </a:ext>
          </a:extLst>
        </xdr:cNvPr>
        <xdr:cNvSpPr/>
      </xdr:nvSpPr>
      <xdr:spPr>
        <a:xfrm>
          <a:off x="16268700" y="668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150512</xdr:rowOff>
    </xdr:from>
    <xdr:ext cx="405111" cy="259045"/>
    <xdr:sp macro="" textlink="">
      <xdr:nvSpPr>
        <xdr:cNvPr id="506" name="【一般廃棄物処理施設】&#10;有形固定資産減価償却率該当値テキスト">
          <a:extLst>
            <a:ext uri="{FF2B5EF4-FFF2-40B4-BE49-F238E27FC236}">
              <a16:creationId xmlns:a16="http://schemas.microsoft.com/office/drawing/2014/main" id="{7C3843EA-6242-47EA-B555-4BD84291EBE1}"/>
            </a:ext>
          </a:extLst>
        </xdr:cNvPr>
        <xdr:cNvSpPr txBox="1"/>
      </xdr:nvSpPr>
      <xdr:spPr>
        <a:xfrm>
          <a:off x="16357600" y="6665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141605</xdr:rowOff>
    </xdr:from>
    <xdr:to>
      <xdr:col>81</xdr:col>
      <xdr:colOff>101600</xdr:colOff>
      <xdr:row>39</xdr:row>
      <xdr:rowOff>71755</xdr:rowOff>
    </xdr:to>
    <xdr:sp macro="" textlink="">
      <xdr:nvSpPr>
        <xdr:cNvPr id="507" name="楕円 506">
          <a:extLst>
            <a:ext uri="{FF2B5EF4-FFF2-40B4-BE49-F238E27FC236}">
              <a16:creationId xmlns:a16="http://schemas.microsoft.com/office/drawing/2014/main" id="{6DA856F0-9B0C-4841-8A08-D80C35D5E658}"/>
            </a:ext>
          </a:extLst>
        </xdr:cNvPr>
        <xdr:cNvSpPr/>
      </xdr:nvSpPr>
      <xdr:spPr>
        <a:xfrm>
          <a:off x="15430500" y="665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20955</xdr:rowOff>
    </xdr:from>
    <xdr:to>
      <xdr:col>85</xdr:col>
      <xdr:colOff>127000</xdr:colOff>
      <xdr:row>39</xdr:row>
      <xdr:rowOff>51435</xdr:rowOff>
    </xdr:to>
    <xdr:cxnSp macro="">
      <xdr:nvCxnSpPr>
        <xdr:cNvPr id="508" name="直線コネクタ 507">
          <a:extLst>
            <a:ext uri="{FF2B5EF4-FFF2-40B4-BE49-F238E27FC236}">
              <a16:creationId xmlns:a16="http://schemas.microsoft.com/office/drawing/2014/main" id="{06E3F846-431A-4E87-B426-7A8793D28B77}"/>
            </a:ext>
          </a:extLst>
        </xdr:cNvPr>
        <xdr:cNvCxnSpPr/>
      </xdr:nvCxnSpPr>
      <xdr:spPr>
        <a:xfrm>
          <a:off x="15481300" y="6707505"/>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95885</xdr:rowOff>
    </xdr:from>
    <xdr:to>
      <xdr:col>76</xdr:col>
      <xdr:colOff>165100</xdr:colOff>
      <xdr:row>39</xdr:row>
      <xdr:rowOff>26035</xdr:rowOff>
    </xdr:to>
    <xdr:sp macro="" textlink="">
      <xdr:nvSpPr>
        <xdr:cNvPr id="509" name="楕円 508">
          <a:extLst>
            <a:ext uri="{FF2B5EF4-FFF2-40B4-BE49-F238E27FC236}">
              <a16:creationId xmlns:a16="http://schemas.microsoft.com/office/drawing/2014/main" id="{D27F1F11-A518-4502-AA25-DF9CED7AF06E}"/>
            </a:ext>
          </a:extLst>
        </xdr:cNvPr>
        <xdr:cNvSpPr/>
      </xdr:nvSpPr>
      <xdr:spPr>
        <a:xfrm>
          <a:off x="14541500" y="661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146685</xdr:rowOff>
    </xdr:from>
    <xdr:to>
      <xdr:col>81</xdr:col>
      <xdr:colOff>50800</xdr:colOff>
      <xdr:row>39</xdr:row>
      <xdr:rowOff>20955</xdr:rowOff>
    </xdr:to>
    <xdr:cxnSp macro="">
      <xdr:nvCxnSpPr>
        <xdr:cNvPr id="510" name="直線コネクタ 509">
          <a:extLst>
            <a:ext uri="{FF2B5EF4-FFF2-40B4-BE49-F238E27FC236}">
              <a16:creationId xmlns:a16="http://schemas.microsoft.com/office/drawing/2014/main" id="{9765B52B-9479-480E-910E-35BA5D28DC2B}"/>
            </a:ext>
          </a:extLst>
        </xdr:cNvPr>
        <xdr:cNvCxnSpPr/>
      </xdr:nvCxnSpPr>
      <xdr:spPr>
        <a:xfrm>
          <a:off x="14592300" y="666178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50165</xdr:rowOff>
    </xdr:from>
    <xdr:to>
      <xdr:col>72</xdr:col>
      <xdr:colOff>38100</xdr:colOff>
      <xdr:row>38</xdr:row>
      <xdr:rowOff>151765</xdr:rowOff>
    </xdr:to>
    <xdr:sp macro="" textlink="">
      <xdr:nvSpPr>
        <xdr:cNvPr id="511" name="楕円 510">
          <a:extLst>
            <a:ext uri="{FF2B5EF4-FFF2-40B4-BE49-F238E27FC236}">
              <a16:creationId xmlns:a16="http://schemas.microsoft.com/office/drawing/2014/main" id="{453373D8-6DE8-4427-8E1E-FD7056F7E2B9}"/>
            </a:ext>
          </a:extLst>
        </xdr:cNvPr>
        <xdr:cNvSpPr/>
      </xdr:nvSpPr>
      <xdr:spPr>
        <a:xfrm>
          <a:off x="13652500" y="656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100965</xdr:rowOff>
    </xdr:from>
    <xdr:to>
      <xdr:col>76</xdr:col>
      <xdr:colOff>114300</xdr:colOff>
      <xdr:row>38</xdr:row>
      <xdr:rowOff>146685</xdr:rowOff>
    </xdr:to>
    <xdr:cxnSp macro="">
      <xdr:nvCxnSpPr>
        <xdr:cNvPr id="512" name="直線コネクタ 511">
          <a:extLst>
            <a:ext uri="{FF2B5EF4-FFF2-40B4-BE49-F238E27FC236}">
              <a16:creationId xmlns:a16="http://schemas.microsoft.com/office/drawing/2014/main" id="{584B1F48-B61A-4E6F-B47A-6F33F4271D1D}"/>
            </a:ext>
          </a:extLst>
        </xdr:cNvPr>
        <xdr:cNvCxnSpPr/>
      </xdr:nvCxnSpPr>
      <xdr:spPr>
        <a:xfrm>
          <a:off x="13703300" y="661606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8272</xdr:rowOff>
    </xdr:from>
    <xdr:ext cx="405111" cy="259045"/>
    <xdr:sp macro="" textlink="">
      <xdr:nvSpPr>
        <xdr:cNvPr id="513" name="n_1aveValue【一般廃棄物処理施設】&#10;有形固定資産減価償却率">
          <a:extLst>
            <a:ext uri="{FF2B5EF4-FFF2-40B4-BE49-F238E27FC236}">
              <a16:creationId xmlns:a16="http://schemas.microsoft.com/office/drawing/2014/main" id="{A00EC2B6-1300-4057-B878-93D740672D52}"/>
            </a:ext>
          </a:extLst>
        </xdr:cNvPr>
        <xdr:cNvSpPr txBox="1"/>
      </xdr:nvSpPr>
      <xdr:spPr>
        <a:xfrm>
          <a:off x="15266044" y="6351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17797</xdr:rowOff>
    </xdr:from>
    <xdr:ext cx="405111" cy="259045"/>
    <xdr:sp macro="" textlink="">
      <xdr:nvSpPr>
        <xdr:cNvPr id="514" name="n_2aveValue【一般廃棄物処理施設】&#10;有形固定資産減価償却率">
          <a:extLst>
            <a:ext uri="{FF2B5EF4-FFF2-40B4-BE49-F238E27FC236}">
              <a16:creationId xmlns:a16="http://schemas.microsoft.com/office/drawing/2014/main" id="{B98D7183-85C6-45EF-ABAB-DCF57055006A}"/>
            </a:ext>
          </a:extLst>
        </xdr:cNvPr>
        <xdr:cNvSpPr txBox="1"/>
      </xdr:nvSpPr>
      <xdr:spPr>
        <a:xfrm>
          <a:off x="14389744" y="636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141622</xdr:rowOff>
    </xdr:from>
    <xdr:ext cx="405111" cy="259045"/>
    <xdr:sp macro="" textlink="">
      <xdr:nvSpPr>
        <xdr:cNvPr id="515" name="n_3aveValue【一般廃棄物処理施設】&#10;有形固定資産減価償却率">
          <a:extLst>
            <a:ext uri="{FF2B5EF4-FFF2-40B4-BE49-F238E27FC236}">
              <a16:creationId xmlns:a16="http://schemas.microsoft.com/office/drawing/2014/main" id="{C5420E3D-BEDA-4728-87BF-323274947DF7}"/>
            </a:ext>
          </a:extLst>
        </xdr:cNvPr>
        <xdr:cNvSpPr txBox="1"/>
      </xdr:nvSpPr>
      <xdr:spPr>
        <a:xfrm>
          <a:off x="13500744" y="6313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40657</xdr:rowOff>
    </xdr:from>
    <xdr:ext cx="405111" cy="259045"/>
    <xdr:sp macro="" textlink="">
      <xdr:nvSpPr>
        <xdr:cNvPr id="516" name="n_4aveValue【一般廃棄物処理施設】&#10;有形固定資産減価償却率">
          <a:extLst>
            <a:ext uri="{FF2B5EF4-FFF2-40B4-BE49-F238E27FC236}">
              <a16:creationId xmlns:a16="http://schemas.microsoft.com/office/drawing/2014/main" id="{26A9E502-9ECA-4693-9CD7-32958DCBB80E}"/>
            </a:ext>
          </a:extLst>
        </xdr:cNvPr>
        <xdr:cNvSpPr txBox="1"/>
      </xdr:nvSpPr>
      <xdr:spPr>
        <a:xfrm>
          <a:off x="12611744" y="638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62882</xdr:rowOff>
    </xdr:from>
    <xdr:ext cx="405111" cy="259045"/>
    <xdr:sp macro="" textlink="">
      <xdr:nvSpPr>
        <xdr:cNvPr id="517" name="n_1mainValue【一般廃棄物処理施設】&#10;有形固定資産減価償却率">
          <a:extLst>
            <a:ext uri="{FF2B5EF4-FFF2-40B4-BE49-F238E27FC236}">
              <a16:creationId xmlns:a16="http://schemas.microsoft.com/office/drawing/2014/main" id="{AEC75ABE-AB45-4C91-9C8A-5879E22F6B51}"/>
            </a:ext>
          </a:extLst>
        </xdr:cNvPr>
        <xdr:cNvSpPr txBox="1"/>
      </xdr:nvSpPr>
      <xdr:spPr>
        <a:xfrm>
          <a:off x="15266044" y="6749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17162</xdr:rowOff>
    </xdr:from>
    <xdr:ext cx="405111" cy="259045"/>
    <xdr:sp macro="" textlink="">
      <xdr:nvSpPr>
        <xdr:cNvPr id="518" name="n_2mainValue【一般廃棄物処理施設】&#10;有形固定資産減価償却率">
          <a:extLst>
            <a:ext uri="{FF2B5EF4-FFF2-40B4-BE49-F238E27FC236}">
              <a16:creationId xmlns:a16="http://schemas.microsoft.com/office/drawing/2014/main" id="{000EC800-B372-40AC-931C-838CEA6369D7}"/>
            </a:ext>
          </a:extLst>
        </xdr:cNvPr>
        <xdr:cNvSpPr txBox="1"/>
      </xdr:nvSpPr>
      <xdr:spPr>
        <a:xfrm>
          <a:off x="14389744" y="6703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142892</xdr:rowOff>
    </xdr:from>
    <xdr:ext cx="405111" cy="259045"/>
    <xdr:sp macro="" textlink="">
      <xdr:nvSpPr>
        <xdr:cNvPr id="519" name="n_3mainValue【一般廃棄物処理施設】&#10;有形固定資産減価償却率">
          <a:extLst>
            <a:ext uri="{FF2B5EF4-FFF2-40B4-BE49-F238E27FC236}">
              <a16:creationId xmlns:a16="http://schemas.microsoft.com/office/drawing/2014/main" id="{9075DD21-8FDE-40CC-A2F7-2924D0612743}"/>
            </a:ext>
          </a:extLst>
        </xdr:cNvPr>
        <xdr:cNvSpPr txBox="1"/>
      </xdr:nvSpPr>
      <xdr:spPr>
        <a:xfrm>
          <a:off x="13500744" y="6657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20" name="正方形/長方形 519">
          <a:extLst>
            <a:ext uri="{FF2B5EF4-FFF2-40B4-BE49-F238E27FC236}">
              <a16:creationId xmlns:a16="http://schemas.microsoft.com/office/drawing/2014/main" id="{7708C236-335B-4F2B-9538-AF2D004221FD}"/>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1" name="正方形/長方形 520">
          <a:extLst>
            <a:ext uri="{FF2B5EF4-FFF2-40B4-BE49-F238E27FC236}">
              <a16:creationId xmlns:a16="http://schemas.microsoft.com/office/drawing/2014/main" id="{A6958705-1706-44E9-AA98-B68984EA5A53}"/>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2" name="正方形/長方形 521">
          <a:extLst>
            <a:ext uri="{FF2B5EF4-FFF2-40B4-BE49-F238E27FC236}">
              <a16:creationId xmlns:a16="http://schemas.microsoft.com/office/drawing/2014/main" id="{9764E716-0F67-40F7-B2E4-9E39149F95E5}"/>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3" name="正方形/長方形 522">
          <a:extLst>
            <a:ext uri="{FF2B5EF4-FFF2-40B4-BE49-F238E27FC236}">
              <a16:creationId xmlns:a16="http://schemas.microsoft.com/office/drawing/2014/main" id="{34F879A0-B361-46C8-A53F-4BE85F43ADB4}"/>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24" name="正方形/長方形 523">
          <a:extLst>
            <a:ext uri="{FF2B5EF4-FFF2-40B4-BE49-F238E27FC236}">
              <a16:creationId xmlns:a16="http://schemas.microsoft.com/office/drawing/2014/main" id="{5EEE7C68-E943-40C0-9722-44E0C625186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25" name="正方形/長方形 524">
          <a:extLst>
            <a:ext uri="{FF2B5EF4-FFF2-40B4-BE49-F238E27FC236}">
              <a16:creationId xmlns:a16="http://schemas.microsoft.com/office/drawing/2014/main" id="{3D8235C3-E3ED-46DB-9CE8-3A28FF13DE36}"/>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26" name="正方形/長方形 525">
          <a:extLst>
            <a:ext uri="{FF2B5EF4-FFF2-40B4-BE49-F238E27FC236}">
              <a16:creationId xmlns:a16="http://schemas.microsoft.com/office/drawing/2014/main" id="{25956098-4464-4C1B-A414-95F6F84631FA}"/>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27" name="正方形/長方形 526">
          <a:extLst>
            <a:ext uri="{FF2B5EF4-FFF2-40B4-BE49-F238E27FC236}">
              <a16:creationId xmlns:a16="http://schemas.microsoft.com/office/drawing/2014/main" id="{C424D8BF-9DA4-45BE-BF51-113F12FD768E}"/>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28" name="テキスト ボックス 527">
          <a:extLst>
            <a:ext uri="{FF2B5EF4-FFF2-40B4-BE49-F238E27FC236}">
              <a16:creationId xmlns:a16="http://schemas.microsoft.com/office/drawing/2014/main" id="{DB924416-AB66-4CE7-9BED-C079FA7ECE44}"/>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29" name="直線コネクタ 528">
          <a:extLst>
            <a:ext uri="{FF2B5EF4-FFF2-40B4-BE49-F238E27FC236}">
              <a16:creationId xmlns:a16="http://schemas.microsoft.com/office/drawing/2014/main" id="{FDA722B4-0040-468C-9231-5375F7124D15}"/>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30" name="直線コネクタ 529">
          <a:extLst>
            <a:ext uri="{FF2B5EF4-FFF2-40B4-BE49-F238E27FC236}">
              <a16:creationId xmlns:a16="http://schemas.microsoft.com/office/drawing/2014/main" id="{D7D3C6EB-DE9C-42B0-A909-0EB98806C6DC}"/>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31" name="テキスト ボックス 530">
          <a:extLst>
            <a:ext uri="{FF2B5EF4-FFF2-40B4-BE49-F238E27FC236}">
              <a16:creationId xmlns:a16="http://schemas.microsoft.com/office/drawing/2014/main" id="{483B0D94-46CB-46B9-BFE5-C7BA8702248C}"/>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32" name="直線コネクタ 531">
          <a:extLst>
            <a:ext uri="{FF2B5EF4-FFF2-40B4-BE49-F238E27FC236}">
              <a16:creationId xmlns:a16="http://schemas.microsoft.com/office/drawing/2014/main" id="{FFCAB8F8-00E8-4C74-9B50-D266E336C205}"/>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33" name="テキスト ボックス 532">
          <a:extLst>
            <a:ext uri="{FF2B5EF4-FFF2-40B4-BE49-F238E27FC236}">
              <a16:creationId xmlns:a16="http://schemas.microsoft.com/office/drawing/2014/main" id="{71E95C8B-AF3E-475B-A0AB-3042AB526F5B}"/>
            </a:ext>
          </a:extLst>
        </xdr:cNvPr>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34" name="直線コネクタ 533">
          <a:extLst>
            <a:ext uri="{FF2B5EF4-FFF2-40B4-BE49-F238E27FC236}">
              <a16:creationId xmlns:a16="http://schemas.microsoft.com/office/drawing/2014/main" id="{3BE3C881-E1DB-48A4-A026-51513FD018F7}"/>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35" name="テキスト ボックス 534">
          <a:extLst>
            <a:ext uri="{FF2B5EF4-FFF2-40B4-BE49-F238E27FC236}">
              <a16:creationId xmlns:a16="http://schemas.microsoft.com/office/drawing/2014/main" id="{83414F24-396E-42A7-BD5F-AA965D410CA4}"/>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36" name="直線コネクタ 535">
          <a:extLst>
            <a:ext uri="{FF2B5EF4-FFF2-40B4-BE49-F238E27FC236}">
              <a16:creationId xmlns:a16="http://schemas.microsoft.com/office/drawing/2014/main" id="{63847C01-5E51-4E97-B228-741700AA8315}"/>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37" name="テキスト ボックス 536">
          <a:extLst>
            <a:ext uri="{FF2B5EF4-FFF2-40B4-BE49-F238E27FC236}">
              <a16:creationId xmlns:a16="http://schemas.microsoft.com/office/drawing/2014/main" id="{FE97F0AC-80C3-4CBD-92FC-E0872C5D8AD9}"/>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38" name="直線コネクタ 537">
          <a:extLst>
            <a:ext uri="{FF2B5EF4-FFF2-40B4-BE49-F238E27FC236}">
              <a16:creationId xmlns:a16="http://schemas.microsoft.com/office/drawing/2014/main" id="{88C4B120-6D8D-4291-BB15-A76B6A45AB18}"/>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39" name="テキスト ボックス 538">
          <a:extLst>
            <a:ext uri="{FF2B5EF4-FFF2-40B4-BE49-F238E27FC236}">
              <a16:creationId xmlns:a16="http://schemas.microsoft.com/office/drawing/2014/main" id="{4B647679-51B1-4CE6-9374-EF9ECFCA11BD}"/>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40" name="直線コネクタ 539">
          <a:extLst>
            <a:ext uri="{FF2B5EF4-FFF2-40B4-BE49-F238E27FC236}">
              <a16:creationId xmlns:a16="http://schemas.microsoft.com/office/drawing/2014/main" id="{B3F44B6F-3C7A-4819-9143-43B389C8455F}"/>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41" name="テキスト ボックス 540">
          <a:extLst>
            <a:ext uri="{FF2B5EF4-FFF2-40B4-BE49-F238E27FC236}">
              <a16:creationId xmlns:a16="http://schemas.microsoft.com/office/drawing/2014/main" id="{FB972D63-806F-483E-A43B-6EC561C1F0BF}"/>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2" name="【一般廃棄物処理施設】&#10;一人当たり有形固定資産（償却資産）額グラフ枠">
          <a:extLst>
            <a:ext uri="{FF2B5EF4-FFF2-40B4-BE49-F238E27FC236}">
              <a16:creationId xmlns:a16="http://schemas.microsoft.com/office/drawing/2014/main" id="{BF3A7D31-1189-488A-9C1E-27338A24FD87}"/>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140734</xdr:rowOff>
    </xdr:from>
    <xdr:to>
      <xdr:col>116</xdr:col>
      <xdr:colOff>62864</xdr:colOff>
      <xdr:row>42</xdr:row>
      <xdr:rowOff>6058</xdr:rowOff>
    </xdr:to>
    <xdr:cxnSp macro="">
      <xdr:nvCxnSpPr>
        <xdr:cNvPr id="543" name="直線コネクタ 542">
          <a:extLst>
            <a:ext uri="{FF2B5EF4-FFF2-40B4-BE49-F238E27FC236}">
              <a16:creationId xmlns:a16="http://schemas.microsoft.com/office/drawing/2014/main" id="{9E987D8E-986F-4671-88CD-278C2BE461BE}"/>
            </a:ext>
          </a:extLst>
        </xdr:cNvPr>
        <xdr:cNvCxnSpPr/>
      </xdr:nvCxnSpPr>
      <xdr:spPr>
        <a:xfrm flipV="1">
          <a:off x="22160864" y="5970034"/>
          <a:ext cx="0" cy="123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9885</xdr:rowOff>
    </xdr:from>
    <xdr:ext cx="469744" cy="259045"/>
    <xdr:sp macro="" textlink="">
      <xdr:nvSpPr>
        <xdr:cNvPr id="544" name="【一般廃棄物処理施設】&#10;一人当たり有形固定資産（償却資産）額最小値テキスト">
          <a:extLst>
            <a:ext uri="{FF2B5EF4-FFF2-40B4-BE49-F238E27FC236}">
              <a16:creationId xmlns:a16="http://schemas.microsoft.com/office/drawing/2014/main" id="{9076DBA7-682A-43BB-BCAA-C34AD506565C}"/>
            </a:ext>
          </a:extLst>
        </xdr:cNvPr>
        <xdr:cNvSpPr txBox="1"/>
      </xdr:nvSpPr>
      <xdr:spPr>
        <a:xfrm>
          <a:off x="22199600" y="7210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6058</xdr:rowOff>
    </xdr:from>
    <xdr:to>
      <xdr:col>116</xdr:col>
      <xdr:colOff>152400</xdr:colOff>
      <xdr:row>42</xdr:row>
      <xdr:rowOff>6058</xdr:rowOff>
    </xdr:to>
    <xdr:cxnSp macro="">
      <xdr:nvCxnSpPr>
        <xdr:cNvPr id="545" name="直線コネクタ 544">
          <a:extLst>
            <a:ext uri="{FF2B5EF4-FFF2-40B4-BE49-F238E27FC236}">
              <a16:creationId xmlns:a16="http://schemas.microsoft.com/office/drawing/2014/main" id="{93D70D3C-5952-4B89-AEB4-9D488E4AB69E}"/>
            </a:ext>
          </a:extLst>
        </xdr:cNvPr>
        <xdr:cNvCxnSpPr/>
      </xdr:nvCxnSpPr>
      <xdr:spPr>
        <a:xfrm>
          <a:off x="22072600" y="7206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87411</xdr:rowOff>
    </xdr:from>
    <xdr:ext cx="599010" cy="259045"/>
    <xdr:sp macro="" textlink="">
      <xdr:nvSpPr>
        <xdr:cNvPr id="546" name="【一般廃棄物処理施設】&#10;一人当たり有形固定資産（償却資産）額最大値テキスト">
          <a:extLst>
            <a:ext uri="{FF2B5EF4-FFF2-40B4-BE49-F238E27FC236}">
              <a16:creationId xmlns:a16="http://schemas.microsoft.com/office/drawing/2014/main" id="{9788E57F-9B22-4C84-A99D-2413D7AA5BB8}"/>
            </a:ext>
          </a:extLst>
        </xdr:cNvPr>
        <xdr:cNvSpPr txBox="1"/>
      </xdr:nvSpPr>
      <xdr:spPr>
        <a:xfrm>
          <a:off x="22199600" y="5745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140734</xdr:rowOff>
    </xdr:from>
    <xdr:to>
      <xdr:col>116</xdr:col>
      <xdr:colOff>152400</xdr:colOff>
      <xdr:row>34</xdr:row>
      <xdr:rowOff>140734</xdr:rowOff>
    </xdr:to>
    <xdr:cxnSp macro="">
      <xdr:nvCxnSpPr>
        <xdr:cNvPr id="547" name="直線コネクタ 546">
          <a:extLst>
            <a:ext uri="{FF2B5EF4-FFF2-40B4-BE49-F238E27FC236}">
              <a16:creationId xmlns:a16="http://schemas.microsoft.com/office/drawing/2014/main" id="{6BB1F8F1-CD29-4E2E-9288-8A368A78D3DE}"/>
            </a:ext>
          </a:extLst>
        </xdr:cNvPr>
        <xdr:cNvCxnSpPr/>
      </xdr:nvCxnSpPr>
      <xdr:spPr>
        <a:xfrm>
          <a:off x="22072600" y="5970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58836</xdr:rowOff>
    </xdr:from>
    <xdr:ext cx="534377" cy="259045"/>
    <xdr:sp macro="" textlink="">
      <xdr:nvSpPr>
        <xdr:cNvPr id="548" name="【一般廃棄物処理施設】&#10;一人当たり有形固定資産（償却資産）額平均値テキスト">
          <a:extLst>
            <a:ext uri="{FF2B5EF4-FFF2-40B4-BE49-F238E27FC236}">
              <a16:creationId xmlns:a16="http://schemas.microsoft.com/office/drawing/2014/main" id="{204732AF-4F94-4BF6-B43C-33613D088B46}"/>
            </a:ext>
          </a:extLst>
        </xdr:cNvPr>
        <xdr:cNvSpPr txBox="1"/>
      </xdr:nvSpPr>
      <xdr:spPr>
        <a:xfrm>
          <a:off x="22199600" y="67453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80409</xdr:rowOff>
    </xdr:from>
    <xdr:to>
      <xdr:col>116</xdr:col>
      <xdr:colOff>114300</xdr:colOff>
      <xdr:row>40</xdr:row>
      <xdr:rowOff>10559</xdr:rowOff>
    </xdr:to>
    <xdr:sp macro="" textlink="">
      <xdr:nvSpPr>
        <xdr:cNvPr id="549" name="フローチャート: 判断 548">
          <a:extLst>
            <a:ext uri="{FF2B5EF4-FFF2-40B4-BE49-F238E27FC236}">
              <a16:creationId xmlns:a16="http://schemas.microsoft.com/office/drawing/2014/main" id="{76903B96-1B9E-4040-8BA1-1EC586C029D6}"/>
            </a:ext>
          </a:extLst>
        </xdr:cNvPr>
        <xdr:cNvSpPr/>
      </xdr:nvSpPr>
      <xdr:spPr>
        <a:xfrm>
          <a:off x="22110700" y="676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95367</xdr:rowOff>
    </xdr:from>
    <xdr:to>
      <xdr:col>112</xdr:col>
      <xdr:colOff>38100</xdr:colOff>
      <xdr:row>40</xdr:row>
      <xdr:rowOff>25517</xdr:rowOff>
    </xdr:to>
    <xdr:sp macro="" textlink="">
      <xdr:nvSpPr>
        <xdr:cNvPr id="550" name="フローチャート: 判断 549">
          <a:extLst>
            <a:ext uri="{FF2B5EF4-FFF2-40B4-BE49-F238E27FC236}">
              <a16:creationId xmlns:a16="http://schemas.microsoft.com/office/drawing/2014/main" id="{B9F5BCC4-DAA0-4874-9848-75C51C81D78F}"/>
            </a:ext>
          </a:extLst>
        </xdr:cNvPr>
        <xdr:cNvSpPr/>
      </xdr:nvSpPr>
      <xdr:spPr>
        <a:xfrm>
          <a:off x="21272500" y="6781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43314</xdr:rowOff>
    </xdr:from>
    <xdr:to>
      <xdr:col>107</xdr:col>
      <xdr:colOff>101600</xdr:colOff>
      <xdr:row>39</xdr:row>
      <xdr:rowOff>144914</xdr:rowOff>
    </xdr:to>
    <xdr:sp macro="" textlink="">
      <xdr:nvSpPr>
        <xdr:cNvPr id="551" name="フローチャート: 判断 550">
          <a:extLst>
            <a:ext uri="{FF2B5EF4-FFF2-40B4-BE49-F238E27FC236}">
              <a16:creationId xmlns:a16="http://schemas.microsoft.com/office/drawing/2014/main" id="{3D5DE4FF-E175-4DDB-B5B5-9400A810227A}"/>
            </a:ext>
          </a:extLst>
        </xdr:cNvPr>
        <xdr:cNvSpPr/>
      </xdr:nvSpPr>
      <xdr:spPr>
        <a:xfrm>
          <a:off x="20383500" y="6729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41356</xdr:rowOff>
    </xdr:from>
    <xdr:to>
      <xdr:col>102</xdr:col>
      <xdr:colOff>165100</xdr:colOff>
      <xdr:row>39</xdr:row>
      <xdr:rowOff>142956</xdr:rowOff>
    </xdr:to>
    <xdr:sp macro="" textlink="">
      <xdr:nvSpPr>
        <xdr:cNvPr id="552" name="フローチャート: 判断 551">
          <a:extLst>
            <a:ext uri="{FF2B5EF4-FFF2-40B4-BE49-F238E27FC236}">
              <a16:creationId xmlns:a16="http://schemas.microsoft.com/office/drawing/2014/main" id="{F8C3832E-2C7B-46A9-94BD-6278538EA1C6}"/>
            </a:ext>
          </a:extLst>
        </xdr:cNvPr>
        <xdr:cNvSpPr/>
      </xdr:nvSpPr>
      <xdr:spPr>
        <a:xfrm>
          <a:off x="19494500" y="6727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159733</xdr:rowOff>
    </xdr:from>
    <xdr:to>
      <xdr:col>98</xdr:col>
      <xdr:colOff>38100</xdr:colOff>
      <xdr:row>40</xdr:row>
      <xdr:rowOff>89883</xdr:rowOff>
    </xdr:to>
    <xdr:sp macro="" textlink="">
      <xdr:nvSpPr>
        <xdr:cNvPr id="553" name="フローチャート: 判断 552">
          <a:extLst>
            <a:ext uri="{FF2B5EF4-FFF2-40B4-BE49-F238E27FC236}">
              <a16:creationId xmlns:a16="http://schemas.microsoft.com/office/drawing/2014/main" id="{FFC1DEE6-BA9F-42D7-9386-0D73D0D2D94D}"/>
            </a:ext>
          </a:extLst>
        </xdr:cNvPr>
        <xdr:cNvSpPr/>
      </xdr:nvSpPr>
      <xdr:spPr>
        <a:xfrm>
          <a:off x="18605500" y="6846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54" name="テキスト ボックス 553">
          <a:extLst>
            <a:ext uri="{FF2B5EF4-FFF2-40B4-BE49-F238E27FC236}">
              <a16:creationId xmlns:a16="http://schemas.microsoft.com/office/drawing/2014/main" id="{943D1F3E-A787-4354-BBA1-EC251D0DFA7F}"/>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55" name="テキスト ボックス 554">
          <a:extLst>
            <a:ext uri="{FF2B5EF4-FFF2-40B4-BE49-F238E27FC236}">
              <a16:creationId xmlns:a16="http://schemas.microsoft.com/office/drawing/2014/main" id="{57AA9B01-09A9-4577-9BB1-595F930460C3}"/>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56" name="テキスト ボックス 555">
          <a:extLst>
            <a:ext uri="{FF2B5EF4-FFF2-40B4-BE49-F238E27FC236}">
              <a16:creationId xmlns:a16="http://schemas.microsoft.com/office/drawing/2014/main" id="{D217F44C-F723-4A71-81D0-2831CEF551A7}"/>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57" name="テキスト ボックス 556">
          <a:extLst>
            <a:ext uri="{FF2B5EF4-FFF2-40B4-BE49-F238E27FC236}">
              <a16:creationId xmlns:a16="http://schemas.microsoft.com/office/drawing/2014/main" id="{73E84E10-1E68-4750-9D4B-2ACC619EBB46}"/>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58" name="テキスト ボックス 557">
          <a:extLst>
            <a:ext uri="{FF2B5EF4-FFF2-40B4-BE49-F238E27FC236}">
              <a16:creationId xmlns:a16="http://schemas.microsoft.com/office/drawing/2014/main" id="{174ED46D-C8B1-473D-8C75-16DCD44C0D3A}"/>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168839</xdr:rowOff>
    </xdr:from>
    <xdr:to>
      <xdr:col>116</xdr:col>
      <xdr:colOff>114300</xdr:colOff>
      <xdr:row>38</xdr:row>
      <xdr:rowOff>98989</xdr:rowOff>
    </xdr:to>
    <xdr:sp macro="" textlink="">
      <xdr:nvSpPr>
        <xdr:cNvPr id="559" name="楕円 558">
          <a:extLst>
            <a:ext uri="{FF2B5EF4-FFF2-40B4-BE49-F238E27FC236}">
              <a16:creationId xmlns:a16="http://schemas.microsoft.com/office/drawing/2014/main" id="{A07FAB8E-D21B-43E4-8715-17C7043756C7}"/>
            </a:ext>
          </a:extLst>
        </xdr:cNvPr>
        <xdr:cNvSpPr/>
      </xdr:nvSpPr>
      <xdr:spPr>
        <a:xfrm>
          <a:off x="22110700" y="6512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20266</xdr:rowOff>
    </xdr:from>
    <xdr:ext cx="534377" cy="259045"/>
    <xdr:sp macro="" textlink="">
      <xdr:nvSpPr>
        <xdr:cNvPr id="560" name="【一般廃棄物処理施設】&#10;一人当たり有形固定資産（償却資産）額該当値テキスト">
          <a:extLst>
            <a:ext uri="{FF2B5EF4-FFF2-40B4-BE49-F238E27FC236}">
              <a16:creationId xmlns:a16="http://schemas.microsoft.com/office/drawing/2014/main" id="{6DB14FB1-6330-4512-B7D0-87E2ED44AC93}"/>
            </a:ext>
          </a:extLst>
        </xdr:cNvPr>
        <xdr:cNvSpPr txBox="1"/>
      </xdr:nvSpPr>
      <xdr:spPr>
        <a:xfrm>
          <a:off x="22199600" y="6363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1542</xdr:rowOff>
    </xdr:from>
    <xdr:to>
      <xdr:col>112</xdr:col>
      <xdr:colOff>38100</xdr:colOff>
      <xdr:row>38</xdr:row>
      <xdr:rowOff>103142</xdr:rowOff>
    </xdr:to>
    <xdr:sp macro="" textlink="">
      <xdr:nvSpPr>
        <xdr:cNvPr id="561" name="楕円 560">
          <a:extLst>
            <a:ext uri="{FF2B5EF4-FFF2-40B4-BE49-F238E27FC236}">
              <a16:creationId xmlns:a16="http://schemas.microsoft.com/office/drawing/2014/main" id="{5CD4BD92-79C4-479F-97CE-FEE1F2AB1A28}"/>
            </a:ext>
          </a:extLst>
        </xdr:cNvPr>
        <xdr:cNvSpPr/>
      </xdr:nvSpPr>
      <xdr:spPr>
        <a:xfrm>
          <a:off x="21272500" y="6516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48189</xdr:rowOff>
    </xdr:from>
    <xdr:to>
      <xdr:col>116</xdr:col>
      <xdr:colOff>63500</xdr:colOff>
      <xdr:row>38</xdr:row>
      <xdr:rowOff>52342</xdr:rowOff>
    </xdr:to>
    <xdr:cxnSp macro="">
      <xdr:nvCxnSpPr>
        <xdr:cNvPr id="562" name="直線コネクタ 561">
          <a:extLst>
            <a:ext uri="{FF2B5EF4-FFF2-40B4-BE49-F238E27FC236}">
              <a16:creationId xmlns:a16="http://schemas.microsoft.com/office/drawing/2014/main" id="{2865EBBC-0082-4C36-AFC5-02C9B45E4AC7}"/>
            </a:ext>
          </a:extLst>
        </xdr:cNvPr>
        <xdr:cNvCxnSpPr/>
      </xdr:nvCxnSpPr>
      <xdr:spPr>
        <a:xfrm flipV="1">
          <a:off x="21323300" y="6563289"/>
          <a:ext cx="838200" cy="4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4711</xdr:rowOff>
    </xdr:from>
    <xdr:to>
      <xdr:col>107</xdr:col>
      <xdr:colOff>101600</xdr:colOff>
      <xdr:row>38</xdr:row>
      <xdr:rowOff>106311</xdr:rowOff>
    </xdr:to>
    <xdr:sp macro="" textlink="">
      <xdr:nvSpPr>
        <xdr:cNvPr id="563" name="楕円 562">
          <a:extLst>
            <a:ext uri="{FF2B5EF4-FFF2-40B4-BE49-F238E27FC236}">
              <a16:creationId xmlns:a16="http://schemas.microsoft.com/office/drawing/2014/main" id="{E38087FE-82E7-468D-83DB-511E79327C3A}"/>
            </a:ext>
          </a:extLst>
        </xdr:cNvPr>
        <xdr:cNvSpPr/>
      </xdr:nvSpPr>
      <xdr:spPr>
        <a:xfrm>
          <a:off x="20383500" y="6519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52342</xdr:rowOff>
    </xdr:from>
    <xdr:to>
      <xdr:col>111</xdr:col>
      <xdr:colOff>177800</xdr:colOff>
      <xdr:row>38</xdr:row>
      <xdr:rowOff>55511</xdr:rowOff>
    </xdr:to>
    <xdr:cxnSp macro="">
      <xdr:nvCxnSpPr>
        <xdr:cNvPr id="564" name="直線コネクタ 563">
          <a:extLst>
            <a:ext uri="{FF2B5EF4-FFF2-40B4-BE49-F238E27FC236}">
              <a16:creationId xmlns:a16="http://schemas.microsoft.com/office/drawing/2014/main" id="{7B66B7D2-B94F-421C-B9F5-127B3DAA7C13}"/>
            </a:ext>
          </a:extLst>
        </xdr:cNvPr>
        <xdr:cNvCxnSpPr/>
      </xdr:nvCxnSpPr>
      <xdr:spPr>
        <a:xfrm flipV="1">
          <a:off x="20434300" y="6567442"/>
          <a:ext cx="889000" cy="3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6175</xdr:rowOff>
    </xdr:from>
    <xdr:to>
      <xdr:col>102</xdr:col>
      <xdr:colOff>165100</xdr:colOff>
      <xdr:row>38</xdr:row>
      <xdr:rowOff>107775</xdr:rowOff>
    </xdr:to>
    <xdr:sp macro="" textlink="">
      <xdr:nvSpPr>
        <xdr:cNvPr id="565" name="楕円 564">
          <a:extLst>
            <a:ext uri="{FF2B5EF4-FFF2-40B4-BE49-F238E27FC236}">
              <a16:creationId xmlns:a16="http://schemas.microsoft.com/office/drawing/2014/main" id="{93CDAEC9-F4DC-48E7-A6FF-52A77D6EB32B}"/>
            </a:ext>
          </a:extLst>
        </xdr:cNvPr>
        <xdr:cNvSpPr/>
      </xdr:nvSpPr>
      <xdr:spPr>
        <a:xfrm>
          <a:off x="19494500" y="652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55511</xdr:rowOff>
    </xdr:from>
    <xdr:to>
      <xdr:col>107</xdr:col>
      <xdr:colOff>50800</xdr:colOff>
      <xdr:row>38</xdr:row>
      <xdr:rowOff>56975</xdr:rowOff>
    </xdr:to>
    <xdr:cxnSp macro="">
      <xdr:nvCxnSpPr>
        <xdr:cNvPr id="566" name="直線コネクタ 565">
          <a:extLst>
            <a:ext uri="{FF2B5EF4-FFF2-40B4-BE49-F238E27FC236}">
              <a16:creationId xmlns:a16="http://schemas.microsoft.com/office/drawing/2014/main" id="{747F3C2F-1EF5-45BD-85A4-2C76B1747BEA}"/>
            </a:ext>
          </a:extLst>
        </xdr:cNvPr>
        <xdr:cNvCxnSpPr/>
      </xdr:nvCxnSpPr>
      <xdr:spPr>
        <a:xfrm flipV="1">
          <a:off x="19545300" y="6570611"/>
          <a:ext cx="889000" cy="1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40</xdr:row>
      <xdr:rowOff>16644</xdr:rowOff>
    </xdr:from>
    <xdr:ext cx="534377" cy="259045"/>
    <xdr:sp macro="" textlink="">
      <xdr:nvSpPr>
        <xdr:cNvPr id="567" name="n_1aveValue【一般廃棄物処理施設】&#10;一人当たり有形固定資産（償却資産）額">
          <a:extLst>
            <a:ext uri="{FF2B5EF4-FFF2-40B4-BE49-F238E27FC236}">
              <a16:creationId xmlns:a16="http://schemas.microsoft.com/office/drawing/2014/main" id="{0A649E8C-D4AE-4CF6-AAC0-743C2C2DBB6B}"/>
            </a:ext>
          </a:extLst>
        </xdr:cNvPr>
        <xdr:cNvSpPr txBox="1"/>
      </xdr:nvSpPr>
      <xdr:spPr>
        <a:xfrm>
          <a:off x="21043411" y="6874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136041</xdr:rowOff>
    </xdr:from>
    <xdr:ext cx="534377" cy="259045"/>
    <xdr:sp macro="" textlink="">
      <xdr:nvSpPr>
        <xdr:cNvPr id="568" name="n_2aveValue【一般廃棄物処理施設】&#10;一人当たり有形固定資産（償却資産）額">
          <a:extLst>
            <a:ext uri="{FF2B5EF4-FFF2-40B4-BE49-F238E27FC236}">
              <a16:creationId xmlns:a16="http://schemas.microsoft.com/office/drawing/2014/main" id="{FFF9F589-6FE1-47C8-AF34-50FDD58B5AFE}"/>
            </a:ext>
          </a:extLst>
        </xdr:cNvPr>
        <xdr:cNvSpPr txBox="1"/>
      </xdr:nvSpPr>
      <xdr:spPr>
        <a:xfrm>
          <a:off x="20167111" y="6822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134083</xdr:rowOff>
    </xdr:from>
    <xdr:ext cx="534377" cy="259045"/>
    <xdr:sp macro="" textlink="">
      <xdr:nvSpPr>
        <xdr:cNvPr id="569" name="n_3aveValue【一般廃棄物処理施設】&#10;一人当たり有形固定資産（償却資産）額">
          <a:extLst>
            <a:ext uri="{FF2B5EF4-FFF2-40B4-BE49-F238E27FC236}">
              <a16:creationId xmlns:a16="http://schemas.microsoft.com/office/drawing/2014/main" id="{AB8370F7-0082-4712-9C7F-108E8B7142BE}"/>
            </a:ext>
          </a:extLst>
        </xdr:cNvPr>
        <xdr:cNvSpPr txBox="1"/>
      </xdr:nvSpPr>
      <xdr:spPr>
        <a:xfrm>
          <a:off x="19278111" y="6820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106410</xdr:rowOff>
    </xdr:from>
    <xdr:ext cx="534377" cy="259045"/>
    <xdr:sp macro="" textlink="">
      <xdr:nvSpPr>
        <xdr:cNvPr id="570" name="n_4aveValue【一般廃棄物処理施設】&#10;一人当たり有形固定資産（償却資産）額">
          <a:extLst>
            <a:ext uri="{FF2B5EF4-FFF2-40B4-BE49-F238E27FC236}">
              <a16:creationId xmlns:a16="http://schemas.microsoft.com/office/drawing/2014/main" id="{4726BC8D-DE1E-42B5-A13F-48E53FC557D8}"/>
            </a:ext>
          </a:extLst>
        </xdr:cNvPr>
        <xdr:cNvSpPr txBox="1"/>
      </xdr:nvSpPr>
      <xdr:spPr>
        <a:xfrm>
          <a:off x="18389111" y="6621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36</xdr:row>
      <xdr:rowOff>119669</xdr:rowOff>
    </xdr:from>
    <xdr:ext cx="534377" cy="259045"/>
    <xdr:sp macro="" textlink="">
      <xdr:nvSpPr>
        <xdr:cNvPr id="571" name="n_1mainValue【一般廃棄物処理施設】&#10;一人当たり有形固定資産（償却資産）額">
          <a:extLst>
            <a:ext uri="{FF2B5EF4-FFF2-40B4-BE49-F238E27FC236}">
              <a16:creationId xmlns:a16="http://schemas.microsoft.com/office/drawing/2014/main" id="{4B6D5B9C-D6FC-4061-90B8-D934E5911134}"/>
            </a:ext>
          </a:extLst>
        </xdr:cNvPr>
        <xdr:cNvSpPr txBox="1"/>
      </xdr:nvSpPr>
      <xdr:spPr>
        <a:xfrm>
          <a:off x="21043411" y="6291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36</xdr:row>
      <xdr:rowOff>122839</xdr:rowOff>
    </xdr:from>
    <xdr:ext cx="534377" cy="259045"/>
    <xdr:sp macro="" textlink="">
      <xdr:nvSpPr>
        <xdr:cNvPr id="572" name="n_2mainValue【一般廃棄物処理施設】&#10;一人当たり有形固定資産（償却資産）額">
          <a:extLst>
            <a:ext uri="{FF2B5EF4-FFF2-40B4-BE49-F238E27FC236}">
              <a16:creationId xmlns:a16="http://schemas.microsoft.com/office/drawing/2014/main" id="{9177E2D8-EE87-4DED-985D-EA1550D4FA86}"/>
            </a:ext>
          </a:extLst>
        </xdr:cNvPr>
        <xdr:cNvSpPr txBox="1"/>
      </xdr:nvSpPr>
      <xdr:spPr>
        <a:xfrm>
          <a:off x="20167111" y="6295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36</xdr:row>
      <xdr:rowOff>124302</xdr:rowOff>
    </xdr:from>
    <xdr:ext cx="534377" cy="259045"/>
    <xdr:sp macro="" textlink="">
      <xdr:nvSpPr>
        <xdr:cNvPr id="573" name="n_3mainValue【一般廃棄物処理施設】&#10;一人当たり有形固定資産（償却資産）額">
          <a:extLst>
            <a:ext uri="{FF2B5EF4-FFF2-40B4-BE49-F238E27FC236}">
              <a16:creationId xmlns:a16="http://schemas.microsoft.com/office/drawing/2014/main" id="{AAD1E6D7-1FB5-4545-B8D2-E30643097508}"/>
            </a:ext>
          </a:extLst>
        </xdr:cNvPr>
        <xdr:cNvSpPr txBox="1"/>
      </xdr:nvSpPr>
      <xdr:spPr>
        <a:xfrm>
          <a:off x="19278111" y="6296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74" name="正方形/長方形 573">
          <a:extLst>
            <a:ext uri="{FF2B5EF4-FFF2-40B4-BE49-F238E27FC236}">
              <a16:creationId xmlns:a16="http://schemas.microsoft.com/office/drawing/2014/main" id="{E6543E96-B334-4049-9506-18F78B5F019C}"/>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75" name="正方形/長方形 574">
          <a:extLst>
            <a:ext uri="{FF2B5EF4-FFF2-40B4-BE49-F238E27FC236}">
              <a16:creationId xmlns:a16="http://schemas.microsoft.com/office/drawing/2014/main" id="{515DDD1C-F2D4-4C3C-AC44-614F87D99BF4}"/>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76" name="正方形/長方形 575">
          <a:extLst>
            <a:ext uri="{FF2B5EF4-FFF2-40B4-BE49-F238E27FC236}">
              <a16:creationId xmlns:a16="http://schemas.microsoft.com/office/drawing/2014/main" id="{A150C152-0144-4069-8DE8-1BBE28B89B69}"/>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77" name="正方形/長方形 576">
          <a:extLst>
            <a:ext uri="{FF2B5EF4-FFF2-40B4-BE49-F238E27FC236}">
              <a16:creationId xmlns:a16="http://schemas.microsoft.com/office/drawing/2014/main" id="{3F91EA7F-86CC-44A9-A056-2122D7048F67}"/>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78" name="正方形/長方形 577">
          <a:extLst>
            <a:ext uri="{FF2B5EF4-FFF2-40B4-BE49-F238E27FC236}">
              <a16:creationId xmlns:a16="http://schemas.microsoft.com/office/drawing/2014/main" id="{AB7DD1AD-976B-4515-A237-D0373445C871}"/>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79" name="正方形/長方形 578">
          <a:extLst>
            <a:ext uri="{FF2B5EF4-FFF2-40B4-BE49-F238E27FC236}">
              <a16:creationId xmlns:a16="http://schemas.microsoft.com/office/drawing/2014/main" id="{A108D74E-D077-450A-A522-C519D6AB5022}"/>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80" name="正方形/長方形 579">
          <a:extLst>
            <a:ext uri="{FF2B5EF4-FFF2-40B4-BE49-F238E27FC236}">
              <a16:creationId xmlns:a16="http://schemas.microsoft.com/office/drawing/2014/main" id="{72D2DF54-D193-4E99-98EC-CA9E92AA9B73}"/>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81" name="正方形/長方形 580">
          <a:extLst>
            <a:ext uri="{FF2B5EF4-FFF2-40B4-BE49-F238E27FC236}">
              <a16:creationId xmlns:a16="http://schemas.microsoft.com/office/drawing/2014/main" id="{4CC4DE96-DA95-4D79-BE80-5DFD2741FE27}"/>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82" name="テキスト ボックス 581">
          <a:extLst>
            <a:ext uri="{FF2B5EF4-FFF2-40B4-BE49-F238E27FC236}">
              <a16:creationId xmlns:a16="http://schemas.microsoft.com/office/drawing/2014/main" id="{4D8E1C9B-5E20-408B-8E2D-D1155BB06507}"/>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83" name="直線コネクタ 582">
          <a:extLst>
            <a:ext uri="{FF2B5EF4-FFF2-40B4-BE49-F238E27FC236}">
              <a16:creationId xmlns:a16="http://schemas.microsoft.com/office/drawing/2014/main" id="{25DFE83A-DA5F-4CB6-8905-F9E863D21B39}"/>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84" name="テキスト ボックス 583">
          <a:extLst>
            <a:ext uri="{FF2B5EF4-FFF2-40B4-BE49-F238E27FC236}">
              <a16:creationId xmlns:a16="http://schemas.microsoft.com/office/drawing/2014/main" id="{9807CB92-568D-40A6-A655-2DC26F37F176}"/>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63</xdr:row>
      <xdr:rowOff>57150</xdr:rowOff>
    </xdr:to>
    <xdr:cxnSp macro="">
      <xdr:nvCxnSpPr>
        <xdr:cNvPr id="585" name="直線コネクタ 584">
          <a:extLst>
            <a:ext uri="{FF2B5EF4-FFF2-40B4-BE49-F238E27FC236}">
              <a16:creationId xmlns:a16="http://schemas.microsoft.com/office/drawing/2014/main" id="{C4BDF9AA-36A8-4221-A1F8-8A49CF5C760F}"/>
            </a:ext>
          </a:extLst>
        </xdr:cNvPr>
        <xdr:cNvCxnSpPr/>
      </xdr:nvCxnSpPr>
      <xdr:spPr>
        <a:xfrm>
          <a:off x="12446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86377</xdr:rowOff>
    </xdr:from>
    <xdr:ext cx="403059" cy="259045"/>
    <xdr:sp macro="" textlink="">
      <xdr:nvSpPr>
        <xdr:cNvPr id="586" name="テキスト ボックス 585">
          <a:extLst>
            <a:ext uri="{FF2B5EF4-FFF2-40B4-BE49-F238E27FC236}">
              <a16:creationId xmlns:a16="http://schemas.microsoft.com/office/drawing/2014/main" id="{2627D1C4-9B0B-4FB3-8E61-18A6F040A05C}"/>
            </a:ext>
          </a:extLst>
        </xdr:cNvPr>
        <xdr:cNvSpPr txBox="1"/>
      </xdr:nvSpPr>
      <xdr:spPr>
        <a:xfrm>
          <a:off x="12042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87" name="直線コネクタ 586">
          <a:extLst>
            <a:ext uri="{FF2B5EF4-FFF2-40B4-BE49-F238E27FC236}">
              <a16:creationId xmlns:a16="http://schemas.microsoft.com/office/drawing/2014/main" id="{50F4E265-E15E-4594-BF45-F9F1B15DDF4D}"/>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88" name="テキスト ボックス 587">
          <a:extLst>
            <a:ext uri="{FF2B5EF4-FFF2-40B4-BE49-F238E27FC236}">
              <a16:creationId xmlns:a16="http://schemas.microsoft.com/office/drawing/2014/main" id="{E52045B3-4FAC-415D-9526-3D80A87C898F}"/>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114300</xdr:rowOff>
    </xdr:from>
    <xdr:to>
      <xdr:col>89</xdr:col>
      <xdr:colOff>177800</xdr:colOff>
      <xdr:row>56</xdr:row>
      <xdr:rowOff>114300</xdr:rowOff>
    </xdr:to>
    <xdr:cxnSp macro="">
      <xdr:nvCxnSpPr>
        <xdr:cNvPr id="589" name="直線コネクタ 588">
          <a:extLst>
            <a:ext uri="{FF2B5EF4-FFF2-40B4-BE49-F238E27FC236}">
              <a16:creationId xmlns:a16="http://schemas.microsoft.com/office/drawing/2014/main" id="{9A241CFB-4847-4355-923B-23C2B19BA8E9}"/>
            </a:ext>
          </a:extLst>
        </xdr:cNvPr>
        <xdr:cNvCxnSpPr/>
      </xdr:nvCxnSpPr>
      <xdr:spPr>
        <a:xfrm>
          <a:off x="12446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143527</xdr:rowOff>
    </xdr:from>
    <xdr:ext cx="403059" cy="259045"/>
    <xdr:sp macro="" textlink="">
      <xdr:nvSpPr>
        <xdr:cNvPr id="590" name="テキスト ボックス 589">
          <a:extLst>
            <a:ext uri="{FF2B5EF4-FFF2-40B4-BE49-F238E27FC236}">
              <a16:creationId xmlns:a16="http://schemas.microsoft.com/office/drawing/2014/main" id="{23D7BBE5-4E03-434C-B42E-E0EC78827CE2}"/>
            </a:ext>
          </a:extLst>
        </xdr:cNvPr>
        <xdr:cNvSpPr txBox="1"/>
      </xdr:nvSpPr>
      <xdr:spPr>
        <a:xfrm>
          <a:off x="12042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91" name="直線コネクタ 590">
          <a:extLst>
            <a:ext uri="{FF2B5EF4-FFF2-40B4-BE49-F238E27FC236}">
              <a16:creationId xmlns:a16="http://schemas.microsoft.com/office/drawing/2014/main" id="{CFF99CBC-4286-4BAD-B1CE-B2D8C795AEEA}"/>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92" name="テキスト ボックス 591">
          <a:extLst>
            <a:ext uri="{FF2B5EF4-FFF2-40B4-BE49-F238E27FC236}">
              <a16:creationId xmlns:a16="http://schemas.microsoft.com/office/drawing/2014/main" id="{CA5137F3-BF0D-43EC-94F0-7563F533FECF}"/>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93" name="【保健センター・保健所】&#10;有形固定資産減価償却率グラフ枠">
          <a:extLst>
            <a:ext uri="{FF2B5EF4-FFF2-40B4-BE49-F238E27FC236}">
              <a16:creationId xmlns:a16="http://schemas.microsoft.com/office/drawing/2014/main" id="{DA3C7DC4-6711-4E9D-9939-50A77FA07FE5}"/>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142875</xdr:rowOff>
    </xdr:from>
    <xdr:to>
      <xdr:col>85</xdr:col>
      <xdr:colOff>126364</xdr:colOff>
      <xdr:row>64</xdr:row>
      <xdr:rowOff>20003</xdr:rowOff>
    </xdr:to>
    <xdr:cxnSp macro="">
      <xdr:nvCxnSpPr>
        <xdr:cNvPr id="594" name="直線コネクタ 593">
          <a:extLst>
            <a:ext uri="{FF2B5EF4-FFF2-40B4-BE49-F238E27FC236}">
              <a16:creationId xmlns:a16="http://schemas.microsoft.com/office/drawing/2014/main" id="{34CDB37F-8FB7-4859-9BF1-DD55F1F49905}"/>
            </a:ext>
          </a:extLst>
        </xdr:cNvPr>
        <xdr:cNvCxnSpPr/>
      </xdr:nvCxnSpPr>
      <xdr:spPr>
        <a:xfrm flipV="1">
          <a:off x="16318864" y="9572625"/>
          <a:ext cx="0" cy="1420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23830</xdr:rowOff>
    </xdr:from>
    <xdr:ext cx="405111" cy="259045"/>
    <xdr:sp macro="" textlink="">
      <xdr:nvSpPr>
        <xdr:cNvPr id="595" name="【保健センター・保健所】&#10;有形固定資産減価償却率最小値テキスト">
          <a:extLst>
            <a:ext uri="{FF2B5EF4-FFF2-40B4-BE49-F238E27FC236}">
              <a16:creationId xmlns:a16="http://schemas.microsoft.com/office/drawing/2014/main" id="{7AB4346F-9473-44BB-ADAE-0C8D6D3F33F1}"/>
            </a:ext>
          </a:extLst>
        </xdr:cNvPr>
        <xdr:cNvSpPr txBox="1"/>
      </xdr:nvSpPr>
      <xdr:spPr>
        <a:xfrm>
          <a:off x="16357600" y="10996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20003</xdr:rowOff>
    </xdr:from>
    <xdr:to>
      <xdr:col>86</xdr:col>
      <xdr:colOff>25400</xdr:colOff>
      <xdr:row>64</xdr:row>
      <xdr:rowOff>20003</xdr:rowOff>
    </xdr:to>
    <xdr:cxnSp macro="">
      <xdr:nvCxnSpPr>
        <xdr:cNvPr id="596" name="直線コネクタ 595">
          <a:extLst>
            <a:ext uri="{FF2B5EF4-FFF2-40B4-BE49-F238E27FC236}">
              <a16:creationId xmlns:a16="http://schemas.microsoft.com/office/drawing/2014/main" id="{3781C4AE-34C2-43CF-A529-0DC20BB683E5}"/>
            </a:ext>
          </a:extLst>
        </xdr:cNvPr>
        <xdr:cNvCxnSpPr/>
      </xdr:nvCxnSpPr>
      <xdr:spPr>
        <a:xfrm>
          <a:off x="16230600" y="10992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89552</xdr:rowOff>
    </xdr:from>
    <xdr:ext cx="405111" cy="259045"/>
    <xdr:sp macro="" textlink="">
      <xdr:nvSpPr>
        <xdr:cNvPr id="597" name="【保健センター・保健所】&#10;有形固定資産減価償却率最大値テキスト">
          <a:extLst>
            <a:ext uri="{FF2B5EF4-FFF2-40B4-BE49-F238E27FC236}">
              <a16:creationId xmlns:a16="http://schemas.microsoft.com/office/drawing/2014/main" id="{9CEF3555-2297-4FFD-90D1-4EEDF45403CD}"/>
            </a:ext>
          </a:extLst>
        </xdr:cNvPr>
        <xdr:cNvSpPr txBox="1"/>
      </xdr:nvSpPr>
      <xdr:spPr>
        <a:xfrm>
          <a:off x="16357600" y="9347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142875</xdr:rowOff>
    </xdr:from>
    <xdr:to>
      <xdr:col>86</xdr:col>
      <xdr:colOff>25400</xdr:colOff>
      <xdr:row>55</xdr:row>
      <xdr:rowOff>142875</xdr:rowOff>
    </xdr:to>
    <xdr:cxnSp macro="">
      <xdr:nvCxnSpPr>
        <xdr:cNvPr id="598" name="直線コネクタ 597">
          <a:extLst>
            <a:ext uri="{FF2B5EF4-FFF2-40B4-BE49-F238E27FC236}">
              <a16:creationId xmlns:a16="http://schemas.microsoft.com/office/drawing/2014/main" id="{11414F11-558C-4258-8665-24F1FE8357D8}"/>
            </a:ext>
          </a:extLst>
        </xdr:cNvPr>
        <xdr:cNvCxnSpPr/>
      </xdr:nvCxnSpPr>
      <xdr:spPr>
        <a:xfrm>
          <a:off x="16230600" y="9572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164799</xdr:rowOff>
    </xdr:from>
    <xdr:ext cx="405111" cy="259045"/>
    <xdr:sp macro="" textlink="">
      <xdr:nvSpPr>
        <xdr:cNvPr id="599" name="【保健センター・保健所】&#10;有形固定資産減価償却率平均値テキスト">
          <a:extLst>
            <a:ext uri="{FF2B5EF4-FFF2-40B4-BE49-F238E27FC236}">
              <a16:creationId xmlns:a16="http://schemas.microsoft.com/office/drawing/2014/main" id="{5EDADA9F-F1CA-44E8-9E61-7BC4E4CF1FCB}"/>
            </a:ext>
          </a:extLst>
        </xdr:cNvPr>
        <xdr:cNvSpPr txBox="1"/>
      </xdr:nvSpPr>
      <xdr:spPr>
        <a:xfrm>
          <a:off x="16357600" y="99374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14922</xdr:rowOff>
    </xdr:from>
    <xdr:to>
      <xdr:col>85</xdr:col>
      <xdr:colOff>177800</xdr:colOff>
      <xdr:row>58</xdr:row>
      <xdr:rowOff>116522</xdr:rowOff>
    </xdr:to>
    <xdr:sp macro="" textlink="">
      <xdr:nvSpPr>
        <xdr:cNvPr id="600" name="フローチャート: 判断 599">
          <a:extLst>
            <a:ext uri="{FF2B5EF4-FFF2-40B4-BE49-F238E27FC236}">
              <a16:creationId xmlns:a16="http://schemas.microsoft.com/office/drawing/2014/main" id="{BF39FAC8-DE42-4B3D-89E4-A927B9288B65}"/>
            </a:ext>
          </a:extLst>
        </xdr:cNvPr>
        <xdr:cNvSpPr/>
      </xdr:nvSpPr>
      <xdr:spPr>
        <a:xfrm>
          <a:off x="16268700" y="9959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26353</xdr:rowOff>
    </xdr:from>
    <xdr:to>
      <xdr:col>81</xdr:col>
      <xdr:colOff>101600</xdr:colOff>
      <xdr:row>58</xdr:row>
      <xdr:rowOff>127953</xdr:rowOff>
    </xdr:to>
    <xdr:sp macro="" textlink="">
      <xdr:nvSpPr>
        <xdr:cNvPr id="601" name="フローチャート: 判断 600">
          <a:extLst>
            <a:ext uri="{FF2B5EF4-FFF2-40B4-BE49-F238E27FC236}">
              <a16:creationId xmlns:a16="http://schemas.microsoft.com/office/drawing/2014/main" id="{4F58CABB-4E17-4ED3-A75C-6BDE418DDBDC}"/>
            </a:ext>
          </a:extLst>
        </xdr:cNvPr>
        <xdr:cNvSpPr/>
      </xdr:nvSpPr>
      <xdr:spPr>
        <a:xfrm>
          <a:off x="15430500" y="9970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635</xdr:rowOff>
    </xdr:from>
    <xdr:to>
      <xdr:col>76</xdr:col>
      <xdr:colOff>165100</xdr:colOff>
      <xdr:row>58</xdr:row>
      <xdr:rowOff>102235</xdr:rowOff>
    </xdr:to>
    <xdr:sp macro="" textlink="">
      <xdr:nvSpPr>
        <xdr:cNvPr id="602" name="フローチャート: 判断 601">
          <a:extLst>
            <a:ext uri="{FF2B5EF4-FFF2-40B4-BE49-F238E27FC236}">
              <a16:creationId xmlns:a16="http://schemas.microsoft.com/office/drawing/2014/main" id="{008595F9-2A6D-453E-B8EC-A4C18E30B3B4}"/>
            </a:ext>
          </a:extLst>
        </xdr:cNvPr>
        <xdr:cNvSpPr/>
      </xdr:nvSpPr>
      <xdr:spPr>
        <a:xfrm>
          <a:off x="14541500" y="9944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106363</xdr:rowOff>
    </xdr:from>
    <xdr:to>
      <xdr:col>72</xdr:col>
      <xdr:colOff>38100</xdr:colOff>
      <xdr:row>58</xdr:row>
      <xdr:rowOff>36513</xdr:rowOff>
    </xdr:to>
    <xdr:sp macro="" textlink="">
      <xdr:nvSpPr>
        <xdr:cNvPr id="603" name="フローチャート: 判断 602">
          <a:extLst>
            <a:ext uri="{FF2B5EF4-FFF2-40B4-BE49-F238E27FC236}">
              <a16:creationId xmlns:a16="http://schemas.microsoft.com/office/drawing/2014/main" id="{18FBD2BD-4CA0-4701-A0A5-1C3F69EBA554}"/>
            </a:ext>
          </a:extLst>
        </xdr:cNvPr>
        <xdr:cNvSpPr/>
      </xdr:nvSpPr>
      <xdr:spPr>
        <a:xfrm>
          <a:off x="13652500" y="9879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55</xdr:row>
      <xdr:rowOff>154940</xdr:rowOff>
    </xdr:from>
    <xdr:to>
      <xdr:col>67</xdr:col>
      <xdr:colOff>101600</xdr:colOff>
      <xdr:row>56</xdr:row>
      <xdr:rowOff>85090</xdr:rowOff>
    </xdr:to>
    <xdr:sp macro="" textlink="">
      <xdr:nvSpPr>
        <xdr:cNvPr id="604" name="フローチャート: 判断 603">
          <a:extLst>
            <a:ext uri="{FF2B5EF4-FFF2-40B4-BE49-F238E27FC236}">
              <a16:creationId xmlns:a16="http://schemas.microsoft.com/office/drawing/2014/main" id="{B5B88D23-3106-46F5-8299-A1EEBC6D9CB5}"/>
            </a:ext>
          </a:extLst>
        </xdr:cNvPr>
        <xdr:cNvSpPr/>
      </xdr:nvSpPr>
      <xdr:spPr>
        <a:xfrm>
          <a:off x="12763500" y="958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B74084B7-00D9-40EE-9A80-83DB4F49CB12}"/>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8935B06B-D10C-46EF-9B3E-C1ECBE0FABC4}"/>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F5E9A39A-764C-49FD-A009-46E3C60190BA}"/>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0C27CF70-F403-4219-9EEA-44C60FD75B6D}"/>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09" name="テキスト ボックス 608">
          <a:extLst>
            <a:ext uri="{FF2B5EF4-FFF2-40B4-BE49-F238E27FC236}">
              <a16:creationId xmlns:a16="http://schemas.microsoft.com/office/drawing/2014/main" id="{E3B9C408-B406-4686-839E-8BB259BDEF4C}"/>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86360</xdr:rowOff>
    </xdr:from>
    <xdr:to>
      <xdr:col>85</xdr:col>
      <xdr:colOff>177800</xdr:colOff>
      <xdr:row>57</xdr:row>
      <xdr:rowOff>16510</xdr:rowOff>
    </xdr:to>
    <xdr:sp macro="" textlink="">
      <xdr:nvSpPr>
        <xdr:cNvPr id="610" name="楕円 609">
          <a:extLst>
            <a:ext uri="{FF2B5EF4-FFF2-40B4-BE49-F238E27FC236}">
              <a16:creationId xmlns:a16="http://schemas.microsoft.com/office/drawing/2014/main" id="{7145A2BB-3068-4271-BC09-345A28832746}"/>
            </a:ext>
          </a:extLst>
        </xdr:cNvPr>
        <xdr:cNvSpPr/>
      </xdr:nvSpPr>
      <xdr:spPr>
        <a:xfrm>
          <a:off x="16268700" y="968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109237</xdr:rowOff>
    </xdr:from>
    <xdr:ext cx="405111" cy="259045"/>
    <xdr:sp macro="" textlink="">
      <xdr:nvSpPr>
        <xdr:cNvPr id="611" name="【保健センター・保健所】&#10;有形固定資産減価償却率該当値テキスト">
          <a:extLst>
            <a:ext uri="{FF2B5EF4-FFF2-40B4-BE49-F238E27FC236}">
              <a16:creationId xmlns:a16="http://schemas.microsoft.com/office/drawing/2014/main" id="{696FA4DB-BD4F-4E2B-96FD-208CB256D9FB}"/>
            </a:ext>
          </a:extLst>
        </xdr:cNvPr>
        <xdr:cNvSpPr txBox="1"/>
      </xdr:nvSpPr>
      <xdr:spPr>
        <a:xfrm>
          <a:off x="16357600" y="953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17780</xdr:rowOff>
    </xdr:from>
    <xdr:to>
      <xdr:col>81</xdr:col>
      <xdr:colOff>101600</xdr:colOff>
      <xdr:row>56</xdr:row>
      <xdr:rowOff>119380</xdr:rowOff>
    </xdr:to>
    <xdr:sp macro="" textlink="">
      <xdr:nvSpPr>
        <xdr:cNvPr id="612" name="楕円 611">
          <a:extLst>
            <a:ext uri="{FF2B5EF4-FFF2-40B4-BE49-F238E27FC236}">
              <a16:creationId xmlns:a16="http://schemas.microsoft.com/office/drawing/2014/main" id="{21614AA8-8FAB-4F58-AAED-A32B35926990}"/>
            </a:ext>
          </a:extLst>
        </xdr:cNvPr>
        <xdr:cNvSpPr/>
      </xdr:nvSpPr>
      <xdr:spPr>
        <a:xfrm>
          <a:off x="15430500" y="961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68580</xdr:rowOff>
    </xdr:from>
    <xdr:to>
      <xdr:col>85</xdr:col>
      <xdr:colOff>127000</xdr:colOff>
      <xdr:row>56</xdr:row>
      <xdr:rowOff>137160</xdr:rowOff>
    </xdr:to>
    <xdr:cxnSp macro="">
      <xdr:nvCxnSpPr>
        <xdr:cNvPr id="613" name="直線コネクタ 612">
          <a:extLst>
            <a:ext uri="{FF2B5EF4-FFF2-40B4-BE49-F238E27FC236}">
              <a16:creationId xmlns:a16="http://schemas.microsoft.com/office/drawing/2014/main" id="{D8FC3BB7-B82F-4F23-BA7E-B5AE7940DE76}"/>
            </a:ext>
          </a:extLst>
        </xdr:cNvPr>
        <xdr:cNvCxnSpPr/>
      </xdr:nvCxnSpPr>
      <xdr:spPr>
        <a:xfrm>
          <a:off x="15481300" y="966978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117793</xdr:rowOff>
    </xdr:from>
    <xdr:to>
      <xdr:col>76</xdr:col>
      <xdr:colOff>165100</xdr:colOff>
      <xdr:row>56</xdr:row>
      <xdr:rowOff>47943</xdr:rowOff>
    </xdr:to>
    <xdr:sp macro="" textlink="">
      <xdr:nvSpPr>
        <xdr:cNvPr id="614" name="楕円 613">
          <a:extLst>
            <a:ext uri="{FF2B5EF4-FFF2-40B4-BE49-F238E27FC236}">
              <a16:creationId xmlns:a16="http://schemas.microsoft.com/office/drawing/2014/main" id="{BD7B8071-B3A9-4FD8-BA08-702BF1E3CD37}"/>
            </a:ext>
          </a:extLst>
        </xdr:cNvPr>
        <xdr:cNvSpPr/>
      </xdr:nvSpPr>
      <xdr:spPr>
        <a:xfrm>
          <a:off x="14541500" y="954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168593</xdr:rowOff>
    </xdr:from>
    <xdr:to>
      <xdr:col>81</xdr:col>
      <xdr:colOff>50800</xdr:colOff>
      <xdr:row>56</xdr:row>
      <xdr:rowOff>68580</xdr:rowOff>
    </xdr:to>
    <xdr:cxnSp macro="">
      <xdr:nvCxnSpPr>
        <xdr:cNvPr id="615" name="直線コネクタ 614">
          <a:extLst>
            <a:ext uri="{FF2B5EF4-FFF2-40B4-BE49-F238E27FC236}">
              <a16:creationId xmlns:a16="http://schemas.microsoft.com/office/drawing/2014/main" id="{30D9854A-B9F3-496D-8980-62E9D0F1078F}"/>
            </a:ext>
          </a:extLst>
        </xdr:cNvPr>
        <xdr:cNvCxnSpPr/>
      </xdr:nvCxnSpPr>
      <xdr:spPr>
        <a:xfrm>
          <a:off x="14592300" y="9598343"/>
          <a:ext cx="889000" cy="71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63500</xdr:rowOff>
    </xdr:from>
    <xdr:to>
      <xdr:col>72</xdr:col>
      <xdr:colOff>38100</xdr:colOff>
      <xdr:row>55</xdr:row>
      <xdr:rowOff>165100</xdr:rowOff>
    </xdr:to>
    <xdr:sp macro="" textlink="">
      <xdr:nvSpPr>
        <xdr:cNvPr id="616" name="楕円 615">
          <a:extLst>
            <a:ext uri="{FF2B5EF4-FFF2-40B4-BE49-F238E27FC236}">
              <a16:creationId xmlns:a16="http://schemas.microsoft.com/office/drawing/2014/main" id="{EBA91317-DA0A-40A9-9346-36EF92379BF1}"/>
            </a:ext>
          </a:extLst>
        </xdr:cNvPr>
        <xdr:cNvSpPr/>
      </xdr:nvSpPr>
      <xdr:spPr>
        <a:xfrm>
          <a:off x="13652500" y="949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55</xdr:row>
      <xdr:rowOff>114300</xdr:rowOff>
    </xdr:from>
    <xdr:to>
      <xdr:col>76</xdr:col>
      <xdr:colOff>114300</xdr:colOff>
      <xdr:row>55</xdr:row>
      <xdr:rowOff>168593</xdr:rowOff>
    </xdr:to>
    <xdr:cxnSp macro="">
      <xdr:nvCxnSpPr>
        <xdr:cNvPr id="617" name="直線コネクタ 616">
          <a:extLst>
            <a:ext uri="{FF2B5EF4-FFF2-40B4-BE49-F238E27FC236}">
              <a16:creationId xmlns:a16="http://schemas.microsoft.com/office/drawing/2014/main" id="{7469D260-69D9-4A23-B447-24DBA21F9429}"/>
            </a:ext>
          </a:extLst>
        </xdr:cNvPr>
        <xdr:cNvCxnSpPr/>
      </xdr:nvCxnSpPr>
      <xdr:spPr>
        <a:xfrm>
          <a:off x="13703300" y="9544050"/>
          <a:ext cx="8890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119080</xdr:rowOff>
    </xdr:from>
    <xdr:ext cx="405111" cy="259045"/>
    <xdr:sp macro="" textlink="">
      <xdr:nvSpPr>
        <xdr:cNvPr id="618" name="n_1aveValue【保健センター・保健所】&#10;有形固定資産減価償却率">
          <a:extLst>
            <a:ext uri="{FF2B5EF4-FFF2-40B4-BE49-F238E27FC236}">
              <a16:creationId xmlns:a16="http://schemas.microsoft.com/office/drawing/2014/main" id="{3622A902-7E3C-44CD-9EE9-57F459A38D63}"/>
            </a:ext>
          </a:extLst>
        </xdr:cNvPr>
        <xdr:cNvSpPr txBox="1"/>
      </xdr:nvSpPr>
      <xdr:spPr>
        <a:xfrm>
          <a:off x="15266044" y="10063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93362</xdr:rowOff>
    </xdr:from>
    <xdr:ext cx="405111" cy="259045"/>
    <xdr:sp macro="" textlink="">
      <xdr:nvSpPr>
        <xdr:cNvPr id="619" name="n_2aveValue【保健センター・保健所】&#10;有形固定資産減価償却率">
          <a:extLst>
            <a:ext uri="{FF2B5EF4-FFF2-40B4-BE49-F238E27FC236}">
              <a16:creationId xmlns:a16="http://schemas.microsoft.com/office/drawing/2014/main" id="{8B8883F2-E9B1-459B-9B56-6EF84C1C19DD}"/>
            </a:ext>
          </a:extLst>
        </xdr:cNvPr>
        <xdr:cNvSpPr txBox="1"/>
      </xdr:nvSpPr>
      <xdr:spPr>
        <a:xfrm>
          <a:off x="14389744" y="10037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27640</xdr:rowOff>
    </xdr:from>
    <xdr:ext cx="405111" cy="259045"/>
    <xdr:sp macro="" textlink="">
      <xdr:nvSpPr>
        <xdr:cNvPr id="620" name="n_3aveValue【保健センター・保健所】&#10;有形固定資産減価償却率">
          <a:extLst>
            <a:ext uri="{FF2B5EF4-FFF2-40B4-BE49-F238E27FC236}">
              <a16:creationId xmlns:a16="http://schemas.microsoft.com/office/drawing/2014/main" id="{70E523E1-234E-4F32-BB1A-AA22E92904F9}"/>
            </a:ext>
          </a:extLst>
        </xdr:cNvPr>
        <xdr:cNvSpPr txBox="1"/>
      </xdr:nvSpPr>
      <xdr:spPr>
        <a:xfrm>
          <a:off x="13500744" y="9971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54</xdr:row>
      <xdr:rowOff>101617</xdr:rowOff>
    </xdr:from>
    <xdr:ext cx="405111" cy="259045"/>
    <xdr:sp macro="" textlink="">
      <xdr:nvSpPr>
        <xdr:cNvPr id="621" name="n_4aveValue【保健センター・保健所】&#10;有形固定資産減価償却率">
          <a:extLst>
            <a:ext uri="{FF2B5EF4-FFF2-40B4-BE49-F238E27FC236}">
              <a16:creationId xmlns:a16="http://schemas.microsoft.com/office/drawing/2014/main" id="{69B095E3-14D8-4B38-8BFA-88329BD3E162}"/>
            </a:ext>
          </a:extLst>
        </xdr:cNvPr>
        <xdr:cNvSpPr txBox="1"/>
      </xdr:nvSpPr>
      <xdr:spPr>
        <a:xfrm>
          <a:off x="12611744" y="9359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135907</xdr:rowOff>
    </xdr:from>
    <xdr:ext cx="405111" cy="259045"/>
    <xdr:sp macro="" textlink="">
      <xdr:nvSpPr>
        <xdr:cNvPr id="622" name="n_1mainValue【保健センター・保健所】&#10;有形固定資産減価償却率">
          <a:extLst>
            <a:ext uri="{FF2B5EF4-FFF2-40B4-BE49-F238E27FC236}">
              <a16:creationId xmlns:a16="http://schemas.microsoft.com/office/drawing/2014/main" id="{4B956D6C-E9DD-4977-8E05-7835465B1C10}"/>
            </a:ext>
          </a:extLst>
        </xdr:cNvPr>
        <xdr:cNvSpPr txBox="1"/>
      </xdr:nvSpPr>
      <xdr:spPr>
        <a:xfrm>
          <a:off x="15266044" y="939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64470</xdr:rowOff>
    </xdr:from>
    <xdr:ext cx="405111" cy="259045"/>
    <xdr:sp macro="" textlink="">
      <xdr:nvSpPr>
        <xdr:cNvPr id="623" name="n_2mainValue【保健センター・保健所】&#10;有形固定資産減価償却率">
          <a:extLst>
            <a:ext uri="{FF2B5EF4-FFF2-40B4-BE49-F238E27FC236}">
              <a16:creationId xmlns:a16="http://schemas.microsoft.com/office/drawing/2014/main" id="{4B83B3CD-46B5-4118-B378-03AEF66A718F}"/>
            </a:ext>
          </a:extLst>
        </xdr:cNvPr>
        <xdr:cNvSpPr txBox="1"/>
      </xdr:nvSpPr>
      <xdr:spPr>
        <a:xfrm>
          <a:off x="14389744" y="9322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54</xdr:row>
      <xdr:rowOff>10177</xdr:rowOff>
    </xdr:from>
    <xdr:ext cx="405111" cy="259045"/>
    <xdr:sp macro="" textlink="">
      <xdr:nvSpPr>
        <xdr:cNvPr id="624" name="n_3mainValue【保健センター・保健所】&#10;有形固定資産減価償却率">
          <a:extLst>
            <a:ext uri="{FF2B5EF4-FFF2-40B4-BE49-F238E27FC236}">
              <a16:creationId xmlns:a16="http://schemas.microsoft.com/office/drawing/2014/main" id="{31B43CC4-3010-463E-AD9A-3347ACE6B99C}"/>
            </a:ext>
          </a:extLst>
        </xdr:cNvPr>
        <xdr:cNvSpPr txBox="1"/>
      </xdr:nvSpPr>
      <xdr:spPr>
        <a:xfrm>
          <a:off x="13500744" y="926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25" name="正方形/長方形 624">
          <a:extLst>
            <a:ext uri="{FF2B5EF4-FFF2-40B4-BE49-F238E27FC236}">
              <a16:creationId xmlns:a16="http://schemas.microsoft.com/office/drawing/2014/main" id="{8F54268A-917C-4471-AA17-611E28031092}"/>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26" name="正方形/長方形 625">
          <a:extLst>
            <a:ext uri="{FF2B5EF4-FFF2-40B4-BE49-F238E27FC236}">
              <a16:creationId xmlns:a16="http://schemas.microsoft.com/office/drawing/2014/main" id="{9EC54F6C-454E-4767-A99B-64067910325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27" name="正方形/長方形 626">
          <a:extLst>
            <a:ext uri="{FF2B5EF4-FFF2-40B4-BE49-F238E27FC236}">
              <a16:creationId xmlns:a16="http://schemas.microsoft.com/office/drawing/2014/main" id="{DF6CDA56-014A-46C9-AD50-EEE5739C2B1A}"/>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28" name="正方形/長方形 627">
          <a:extLst>
            <a:ext uri="{FF2B5EF4-FFF2-40B4-BE49-F238E27FC236}">
              <a16:creationId xmlns:a16="http://schemas.microsoft.com/office/drawing/2014/main" id="{9C6A3F34-06F5-417A-A50C-19C27B292466}"/>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29" name="正方形/長方形 628">
          <a:extLst>
            <a:ext uri="{FF2B5EF4-FFF2-40B4-BE49-F238E27FC236}">
              <a16:creationId xmlns:a16="http://schemas.microsoft.com/office/drawing/2014/main" id="{1F074945-0F5E-44C0-877C-DF8E6D075398}"/>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30" name="正方形/長方形 629">
          <a:extLst>
            <a:ext uri="{FF2B5EF4-FFF2-40B4-BE49-F238E27FC236}">
              <a16:creationId xmlns:a16="http://schemas.microsoft.com/office/drawing/2014/main" id="{F49AD48B-0285-4FED-8CEB-75E3F77626B8}"/>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31" name="正方形/長方形 630">
          <a:extLst>
            <a:ext uri="{FF2B5EF4-FFF2-40B4-BE49-F238E27FC236}">
              <a16:creationId xmlns:a16="http://schemas.microsoft.com/office/drawing/2014/main" id="{9F19C3A7-56DF-4E46-ACD9-96C3BC160B7D}"/>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32" name="正方形/長方形 631">
          <a:extLst>
            <a:ext uri="{FF2B5EF4-FFF2-40B4-BE49-F238E27FC236}">
              <a16:creationId xmlns:a16="http://schemas.microsoft.com/office/drawing/2014/main" id="{7B46AA70-3353-46FD-9673-4F06563812BF}"/>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33" name="テキスト ボックス 632">
          <a:extLst>
            <a:ext uri="{FF2B5EF4-FFF2-40B4-BE49-F238E27FC236}">
              <a16:creationId xmlns:a16="http://schemas.microsoft.com/office/drawing/2014/main" id="{71413276-1C73-4E74-9D08-1945471DB43D}"/>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34" name="直線コネクタ 633">
          <a:extLst>
            <a:ext uri="{FF2B5EF4-FFF2-40B4-BE49-F238E27FC236}">
              <a16:creationId xmlns:a16="http://schemas.microsoft.com/office/drawing/2014/main" id="{CB4E0A61-3EB1-4A7B-AE78-E4935C8068CC}"/>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35" name="直線コネクタ 634">
          <a:extLst>
            <a:ext uri="{FF2B5EF4-FFF2-40B4-BE49-F238E27FC236}">
              <a16:creationId xmlns:a16="http://schemas.microsoft.com/office/drawing/2014/main" id="{0E133E23-7AA6-4879-87AF-9614D3A49819}"/>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36" name="テキスト ボックス 635">
          <a:extLst>
            <a:ext uri="{FF2B5EF4-FFF2-40B4-BE49-F238E27FC236}">
              <a16:creationId xmlns:a16="http://schemas.microsoft.com/office/drawing/2014/main" id="{E2F66A11-B4DE-45B5-B741-BADE342BD7E6}"/>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37" name="直線コネクタ 636">
          <a:extLst>
            <a:ext uri="{FF2B5EF4-FFF2-40B4-BE49-F238E27FC236}">
              <a16:creationId xmlns:a16="http://schemas.microsoft.com/office/drawing/2014/main" id="{6F99468C-93E5-4A37-828A-1C511D221AA6}"/>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38" name="テキスト ボックス 637">
          <a:extLst>
            <a:ext uri="{FF2B5EF4-FFF2-40B4-BE49-F238E27FC236}">
              <a16:creationId xmlns:a16="http://schemas.microsoft.com/office/drawing/2014/main" id="{F2B20332-8C61-4650-B162-1C7BE8EB0179}"/>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39" name="直線コネクタ 638">
          <a:extLst>
            <a:ext uri="{FF2B5EF4-FFF2-40B4-BE49-F238E27FC236}">
              <a16:creationId xmlns:a16="http://schemas.microsoft.com/office/drawing/2014/main" id="{A2D6D7D4-BE15-44DB-A0FF-BD9875525D3C}"/>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40" name="テキスト ボックス 639">
          <a:extLst>
            <a:ext uri="{FF2B5EF4-FFF2-40B4-BE49-F238E27FC236}">
              <a16:creationId xmlns:a16="http://schemas.microsoft.com/office/drawing/2014/main" id="{5EE48791-E3EE-494B-BA44-8C4F5314FA75}"/>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41" name="直線コネクタ 640">
          <a:extLst>
            <a:ext uri="{FF2B5EF4-FFF2-40B4-BE49-F238E27FC236}">
              <a16:creationId xmlns:a16="http://schemas.microsoft.com/office/drawing/2014/main" id="{0BFB37D9-5936-4501-A12B-85907BD2C43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42" name="テキスト ボックス 641">
          <a:extLst>
            <a:ext uri="{FF2B5EF4-FFF2-40B4-BE49-F238E27FC236}">
              <a16:creationId xmlns:a16="http://schemas.microsoft.com/office/drawing/2014/main" id="{6D255868-86D4-4792-A669-A71D0A09707E}"/>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43" name="直線コネクタ 642">
          <a:extLst>
            <a:ext uri="{FF2B5EF4-FFF2-40B4-BE49-F238E27FC236}">
              <a16:creationId xmlns:a16="http://schemas.microsoft.com/office/drawing/2014/main" id="{C9C67662-F72C-4B83-AC29-C6368C4F33F5}"/>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44" name="テキスト ボックス 643">
          <a:extLst>
            <a:ext uri="{FF2B5EF4-FFF2-40B4-BE49-F238E27FC236}">
              <a16:creationId xmlns:a16="http://schemas.microsoft.com/office/drawing/2014/main" id="{A936757E-F1BA-46DC-81E7-2E964EA66814}"/>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45" name="【保健センター・保健所】&#10;一人当たり面積グラフ枠">
          <a:extLst>
            <a:ext uri="{FF2B5EF4-FFF2-40B4-BE49-F238E27FC236}">
              <a16:creationId xmlns:a16="http://schemas.microsoft.com/office/drawing/2014/main" id="{7832993C-C836-4EB9-AA8C-3D5D00BE6DA4}"/>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137160</xdr:rowOff>
    </xdr:from>
    <xdr:to>
      <xdr:col>116</xdr:col>
      <xdr:colOff>62864</xdr:colOff>
      <xdr:row>63</xdr:row>
      <xdr:rowOff>148590</xdr:rowOff>
    </xdr:to>
    <xdr:cxnSp macro="">
      <xdr:nvCxnSpPr>
        <xdr:cNvPr id="646" name="直線コネクタ 645">
          <a:extLst>
            <a:ext uri="{FF2B5EF4-FFF2-40B4-BE49-F238E27FC236}">
              <a16:creationId xmlns:a16="http://schemas.microsoft.com/office/drawing/2014/main" id="{0754C1C0-0A0F-4DAF-BB70-93313E9180E4}"/>
            </a:ext>
          </a:extLst>
        </xdr:cNvPr>
        <xdr:cNvCxnSpPr/>
      </xdr:nvCxnSpPr>
      <xdr:spPr>
        <a:xfrm flipV="1">
          <a:off x="22160864" y="973836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152417</xdr:rowOff>
    </xdr:from>
    <xdr:ext cx="469744" cy="259045"/>
    <xdr:sp macro="" textlink="">
      <xdr:nvSpPr>
        <xdr:cNvPr id="647" name="【保健センター・保健所】&#10;一人当たり面積最小値テキスト">
          <a:extLst>
            <a:ext uri="{FF2B5EF4-FFF2-40B4-BE49-F238E27FC236}">
              <a16:creationId xmlns:a16="http://schemas.microsoft.com/office/drawing/2014/main" id="{AD6955A4-AACB-4004-BA27-9F977D299254}"/>
            </a:ext>
          </a:extLst>
        </xdr:cNvPr>
        <xdr:cNvSpPr txBox="1"/>
      </xdr:nvSpPr>
      <xdr:spPr>
        <a:xfrm>
          <a:off x="22199600" y="10953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148590</xdr:rowOff>
    </xdr:from>
    <xdr:to>
      <xdr:col>116</xdr:col>
      <xdr:colOff>152400</xdr:colOff>
      <xdr:row>63</xdr:row>
      <xdr:rowOff>148590</xdr:rowOff>
    </xdr:to>
    <xdr:cxnSp macro="">
      <xdr:nvCxnSpPr>
        <xdr:cNvPr id="648" name="直線コネクタ 647">
          <a:extLst>
            <a:ext uri="{FF2B5EF4-FFF2-40B4-BE49-F238E27FC236}">
              <a16:creationId xmlns:a16="http://schemas.microsoft.com/office/drawing/2014/main" id="{279D6FD7-5F53-4FA8-9094-501FBDA935E2}"/>
            </a:ext>
          </a:extLst>
        </xdr:cNvPr>
        <xdr:cNvCxnSpPr/>
      </xdr:nvCxnSpPr>
      <xdr:spPr>
        <a:xfrm>
          <a:off x="22072600" y="1094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83837</xdr:rowOff>
    </xdr:from>
    <xdr:ext cx="469744" cy="259045"/>
    <xdr:sp macro="" textlink="">
      <xdr:nvSpPr>
        <xdr:cNvPr id="649" name="【保健センター・保健所】&#10;一人当たり面積最大値テキスト">
          <a:extLst>
            <a:ext uri="{FF2B5EF4-FFF2-40B4-BE49-F238E27FC236}">
              <a16:creationId xmlns:a16="http://schemas.microsoft.com/office/drawing/2014/main" id="{99B2DA55-1F32-41E2-A61E-3A0B83DCC40A}"/>
            </a:ext>
          </a:extLst>
        </xdr:cNvPr>
        <xdr:cNvSpPr txBox="1"/>
      </xdr:nvSpPr>
      <xdr:spPr>
        <a:xfrm>
          <a:off x="22199600" y="9513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137160</xdr:rowOff>
    </xdr:from>
    <xdr:to>
      <xdr:col>116</xdr:col>
      <xdr:colOff>152400</xdr:colOff>
      <xdr:row>56</xdr:row>
      <xdr:rowOff>137160</xdr:rowOff>
    </xdr:to>
    <xdr:cxnSp macro="">
      <xdr:nvCxnSpPr>
        <xdr:cNvPr id="650" name="直線コネクタ 649">
          <a:extLst>
            <a:ext uri="{FF2B5EF4-FFF2-40B4-BE49-F238E27FC236}">
              <a16:creationId xmlns:a16="http://schemas.microsoft.com/office/drawing/2014/main" id="{B6E6EC99-FF61-4343-BAE5-8AD50984FF86}"/>
            </a:ext>
          </a:extLst>
        </xdr:cNvPr>
        <xdr:cNvCxnSpPr/>
      </xdr:nvCxnSpPr>
      <xdr:spPr>
        <a:xfrm>
          <a:off x="22072600" y="9738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76217</xdr:rowOff>
    </xdr:from>
    <xdr:ext cx="469744" cy="259045"/>
    <xdr:sp macro="" textlink="">
      <xdr:nvSpPr>
        <xdr:cNvPr id="651" name="【保健センター・保健所】&#10;一人当たり面積平均値テキスト">
          <a:extLst>
            <a:ext uri="{FF2B5EF4-FFF2-40B4-BE49-F238E27FC236}">
              <a16:creationId xmlns:a16="http://schemas.microsoft.com/office/drawing/2014/main" id="{8302357B-912D-42E2-9A1E-93BA55D4E88D}"/>
            </a:ext>
          </a:extLst>
        </xdr:cNvPr>
        <xdr:cNvSpPr txBox="1"/>
      </xdr:nvSpPr>
      <xdr:spPr>
        <a:xfrm>
          <a:off x="22199600" y="105346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97790</xdr:rowOff>
    </xdr:from>
    <xdr:to>
      <xdr:col>116</xdr:col>
      <xdr:colOff>114300</xdr:colOff>
      <xdr:row>62</xdr:row>
      <xdr:rowOff>27940</xdr:rowOff>
    </xdr:to>
    <xdr:sp macro="" textlink="">
      <xdr:nvSpPr>
        <xdr:cNvPr id="652" name="フローチャート: 判断 651">
          <a:extLst>
            <a:ext uri="{FF2B5EF4-FFF2-40B4-BE49-F238E27FC236}">
              <a16:creationId xmlns:a16="http://schemas.microsoft.com/office/drawing/2014/main" id="{E46556B3-E946-47C2-917D-F0ADE6B4BAFD}"/>
            </a:ext>
          </a:extLst>
        </xdr:cNvPr>
        <xdr:cNvSpPr/>
      </xdr:nvSpPr>
      <xdr:spPr>
        <a:xfrm>
          <a:off x="221107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120650</xdr:rowOff>
    </xdr:from>
    <xdr:to>
      <xdr:col>112</xdr:col>
      <xdr:colOff>38100</xdr:colOff>
      <xdr:row>62</xdr:row>
      <xdr:rowOff>50800</xdr:rowOff>
    </xdr:to>
    <xdr:sp macro="" textlink="">
      <xdr:nvSpPr>
        <xdr:cNvPr id="653" name="フローチャート: 判断 652">
          <a:extLst>
            <a:ext uri="{FF2B5EF4-FFF2-40B4-BE49-F238E27FC236}">
              <a16:creationId xmlns:a16="http://schemas.microsoft.com/office/drawing/2014/main" id="{9B99F4A1-941D-4698-AA6B-546A6EFCAF78}"/>
            </a:ext>
          </a:extLst>
        </xdr:cNvPr>
        <xdr:cNvSpPr/>
      </xdr:nvSpPr>
      <xdr:spPr>
        <a:xfrm>
          <a:off x="21272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97790</xdr:rowOff>
    </xdr:from>
    <xdr:to>
      <xdr:col>107</xdr:col>
      <xdr:colOff>101600</xdr:colOff>
      <xdr:row>62</xdr:row>
      <xdr:rowOff>27940</xdr:rowOff>
    </xdr:to>
    <xdr:sp macro="" textlink="">
      <xdr:nvSpPr>
        <xdr:cNvPr id="654" name="フローチャート: 判断 653">
          <a:extLst>
            <a:ext uri="{FF2B5EF4-FFF2-40B4-BE49-F238E27FC236}">
              <a16:creationId xmlns:a16="http://schemas.microsoft.com/office/drawing/2014/main" id="{2019CB7F-B99A-4963-BC5C-E6CF55839AC7}"/>
            </a:ext>
          </a:extLst>
        </xdr:cNvPr>
        <xdr:cNvSpPr/>
      </xdr:nvSpPr>
      <xdr:spPr>
        <a:xfrm>
          <a:off x="20383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97790</xdr:rowOff>
    </xdr:from>
    <xdr:to>
      <xdr:col>102</xdr:col>
      <xdr:colOff>165100</xdr:colOff>
      <xdr:row>62</xdr:row>
      <xdr:rowOff>27940</xdr:rowOff>
    </xdr:to>
    <xdr:sp macro="" textlink="">
      <xdr:nvSpPr>
        <xdr:cNvPr id="655" name="フローチャート: 判断 654">
          <a:extLst>
            <a:ext uri="{FF2B5EF4-FFF2-40B4-BE49-F238E27FC236}">
              <a16:creationId xmlns:a16="http://schemas.microsoft.com/office/drawing/2014/main" id="{C831DD23-F564-477C-8F0C-8E7C4AB4B7A9}"/>
            </a:ext>
          </a:extLst>
        </xdr:cNvPr>
        <xdr:cNvSpPr/>
      </xdr:nvSpPr>
      <xdr:spPr>
        <a:xfrm>
          <a:off x="19494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154940</xdr:rowOff>
    </xdr:from>
    <xdr:to>
      <xdr:col>98</xdr:col>
      <xdr:colOff>38100</xdr:colOff>
      <xdr:row>61</xdr:row>
      <xdr:rowOff>85090</xdr:rowOff>
    </xdr:to>
    <xdr:sp macro="" textlink="">
      <xdr:nvSpPr>
        <xdr:cNvPr id="656" name="フローチャート: 判断 655">
          <a:extLst>
            <a:ext uri="{FF2B5EF4-FFF2-40B4-BE49-F238E27FC236}">
              <a16:creationId xmlns:a16="http://schemas.microsoft.com/office/drawing/2014/main" id="{94D2571F-4547-419C-BCC8-EF7B3C45DB60}"/>
            </a:ext>
          </a:extLst>
        </xdr:cNvPr>
        <xdr:cNvSpPr/>
      </xdr:nvSpPr>
      <xdr:spPr>
        <a:xfrm>
          <a:off x="186055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57" name="テキスト ボックス 656">
          <a:extLst>
            <a:ext uri="{FF2B5EF4-FFF2-40B4-BE49-F238E27FC236}">
              <a16:creationId xmlns:a16="http://schemas.microsoft.com/office/drawing/2014/main" id="{EEE59A33-594C-4C61-B72D-FAFDB8F6BCBD}"/>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58" name="テキスト ボックス 657">
          <a:extLst>
            <a:ext uri="{FF2B5EF4-FFF2-40B4-BE49-F238E27FC236}">
              <a16:creationId xmlns:a16="http://schemas.microsoft.com/office/drawing/2014/main" id="{DCE75E46-5525-48B5-A2CB-97FC472EE447}"/>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59" name="テキスト ボックス 658">
          <a:extLst>
            <a:ext uri="{FF2B5EF4-FFF2-40B4-BE49-F238E27FC236}">
              <a16:creationId xmlns:a16="http://schemas.microsoft.com/office/drawing/2014/main" id="{14458DA7-BFC3-4C34-8188-322F4819CE08}"/>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60" name="テキスト ボックス 659">
          <a:extLst>
            <a:ext uri="{FF2B5EF4-FFF2-40B4-BE49-F238E27FC236}">
              <a16:creationId xmlns:a16="http://schemas.microsoft.com/office/drawing/2014/main" id="{96F04BB3-2BEB-4564-B745-A5D8A401DAE6}"/>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61" name="テキスト ボックス 660">
          <a:extLst>
            <a:ext uri="{FF2B5EF4-FFF2-40B4-BE49-F238E27FC236}">
              <a16:creationId xmlns:a16="http://schemas.microsoft.com/office/drawing/2014/main" id="{F505FBCA-FBF7-4870-802B-703A64F6D833}"/>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154940</xdr:rowOff>
    </xdr:from>
    <xdr:to>
      <xdr:col>116</xdr:col>
      <xdr:colOff>114300</xdr:colOff>
      <xdr:row>61</xdr:row>
      <xdr:rowOff>85090</xdr:rowOff>
    </xdr:to>
    <xdr:sp macro="" textlink="">
      <xdr:nvSpPr>
        <xdr:cNvPr id="662" name="楕円 661">
          <a:extLst>
            <a:ext uri="{FF2B5EF4-FFF2-40B4-BE49-F238E27FC236}">
              <a16:creationId xmlns:a16="http://schemas.microsoft.com/office/drawing/2014/main" id="{18AA1F2A-2492-400C-A6B6-054BC077852B}"/>
            </a:ext>
          </a:extLst>
        </xdr:cNvPr>
        <xdr:cNvSpPr/>
      </xdr:nvSpPr>
      <xdr:spPr>
        <a:xfrm>
          <a:off x="22110700" y="1044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6367</xdr:rowOff>
    </xdr:from>
    <xdr:ext cx="469744" cy="259045"/>
    <xdr:sp macro="" textlink="">
      <xdr:nvSpPr>
        <xdr:cNvPr id="663" name="【保健センター・保健所】&#10;一人当たり面積該当値テキスト">
          <a:extLst>
            <a:ext uri="{FF2B5EF4-FFF2-40B4-BE49-F238E27FC236}">
              <a16:creationId xmlns:a16="http://schemas.microsoft.com/office/drawing/2014/main" id="{701FB712-DD70-4F95-A3AB-19EA8D5C43DB}"/>
            </a:ext>
          </a:extLst>
        </xdr:cNvPr>
        <xdr:cNvSpPr txBox="1"/>
      </xdr:nvSpPr>
      <xdr:spPr>
        <a:xfrm>
          <a:off x="22199600" y="1029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154940</xdr:rowOff>
    </xdr:from>
    <xdr:to>
      <xdr:col>112</xdr:col>
      <xdr:colOff>38100</xdr:colOff>
      <xdr:row>61</xdr:row>
      <xdr:rowOff>85090</xdr:rowOff>
    </xdr:to>
    <xdr:sp macro="" textlink="">
      <xdr:nvSpPr>
        <xdr:cNvPr id="664" name="楕円 663">
          <a:extLst>
            <a:ext uri="{FF2B5EF4-FFF2-40B4-BE49-F238E27FC236}">
              <a16:creationId xmlns:a16="http://schemas.microsoft.com/office/drawing/2014/main" id="{2FE702A0-0E2D-4567-81D7-212601A6EDEC}"/>
            </a:ext>
          </a:extLst>
        </xdr:cNvPr>
        <xdr:cNvSpPr/>
      </xdr:nvSpPr>
      <xdr:spPr>
        <a:xfrm>
          <a:off x="21272500" y="1044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34290</xdr:rowOff>
    </xdr:from>
    <xdr:to>
      <xdr:col>116</xdr:col>
      <xdr:colOff>63500</xdr:colOff>
      <xdr:row>61</xdr:row>
      <xdr:rowOff>34290</xdr:rowOff>
    </xdr:to>
    <xdr:cxnSp macro="">
      <xdr:nvCxnSpPr>
        <xdr:cNvPr id="665" name="直線コネクタ 664">
          <a:extLst>
            <a:ext uri="{FF2B5EF4-FFF2-40B4-BE49-F238E27FC236}">
              <a16:creationId xmlns:a16="http://schemas.microsoft.com/office/drawing/2014/main" id="{FA068689-7632-4890-B639-DB09A5E4292E}"/>
            </a:ext>
          </a:extLst>
        </xdr:cNvPr>
        <xdr:cNvCxnSpPr/>
      </xdr:nvCxnSpPr>
      <xdr:spPr>
        <a:xfrm>
          <a:off x="21323300" y="104927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154940</xdr:rowOff>
    </xdr:from>
    <xdr:to>
      <xdr:col>107</xdr:col>
      <xdr:colOff>101600</xdr:colOff>
      <xdr:row>61</xdr:row>
      <xdr:rowOff>85090</xdr:rowOff>
    </xdr:to>
    <xdr:sp macro="" textlink="">
      <xdr:nvSpPr>
        <xdr:cNvPr id="666" name="楕円 665">
          <a:extLst>
            <a:ext uri="{FF2B5EF4-FFF2-40B4-BE49-F238E27FC236}">
              <a16:creationId xmlns:a16="http://schemas.microsoft.com/office/drawing/2014/main" id="{3171AFB6-9FD0-454A-827C-EF47C50FE122}"/>
            </a:ext>
          </a:extLst>
        </xdr:cNvPr>
        <xdr:cNvSpPr/>
      </xdr:nvSpPr>
      <xdr:spPr>
        <a:xfrm>
          <a:off x="20383500" y="1044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34290</xdr:rowOff>
    </xdr:from>
    <xdr:to>
      <xdr:col>111</xdr:col>
      <xdr:colOff>177800</xdr:colOff>
      <xdr:row>61</xdr:row>
      <xdr:rowOff>34290</xdr:rowOff>
    </xdr:to>
    <xdr:cxnSp macro="">
      <xdr:nvCxnSpPr>
        <xdr:cNvPr id="667" name="直線コネクタ 666">
          <a:extLst>
            <a:ext uri="{FF2B5EF4-FFF2-40B4-BE49-F238E27FC236}">
              <a16:creationId xmlns:a16="http://schemas.microsoft.com/office/drawing/2014/main" id="{83F2C221-DDEB-49C0-9C20-4773678679E3}"/>
            </a:ext>
          </a:extLst>
        </xdr:cNvPr>
        <xdr:cNvCxnSpPr/>
      </xdr:nvCxnSpPr>
      <xdr:spPr>
        <a:xfrm>
          <a:off x="20434300" y="104927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154940</xdr:rowOff>
    </xdr:from>
    <xdr:to>
      <xdr:col>102</xdr:col>
      <xdr:colOff>165100</xdr:colOff>
      <xdr:row>61</xdr:row>
      <xdr:rowOff>85090</xdr:rowOff>
    </xdr:to>
    <xdr:sp macro="" textlink="">
      <xdr:nvSpPr>
        <xdr:cNvPr id="668" name="楕円 667">
          <a:extLst>
            <a:ext uri="{FF2B5EF4-FFF2-40B4-BE49-F238E27FC236}">
              <a16:creationId xmlns:a16="http://schemas.microsoft.com/office/drawing/2014/main" id="{E72A4D4D-1243-4ECD-8234-5D55762011BC}"/>
            </a:ext>
          </a:extLst>
        </xdr:cNvPr>
        <xdr:cNvSpPr/>
      </xdr:nvSpPr>
      <xdr:spPr>
        <a:xfrm>
          <a:off x="19494500" y="1044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34290</xdr:rowOff>
    </xdr:from>
    <xdr:to>
      <xdr:col>107</xdr:col>
      <xdr:colOff>50800</xdr:colOff>
      <xdr:row>61</xdr:row>
      <xdr:rowOff>34290</xdr:rowOff>
    </xdr:to>
    <xdr:cxnSp macro="">
      <xdr:nvCxnSpPr>
        <xdr:cNvPr id="669" name="直線コネクタ 668">
          <a:extLst>
            <a:ext uri="{FF2B5EF4-FFF2-40B4-BE49-F238E27FC236}">
              <a16:creationId xmlns:a16="http://schemas.microsoft.com/office/drawing/2014/main" id="{8D59F894-11F5-4456-9388-9F3479290BE6}"/>
            </a:ext>
          </a:extLst>
        </xdr:cNvPr>
        <xdr:cNvCxnSpPr/>
      </xdr:nvCxnSpPr>
      <xdr:spPr>
        <a:xfrm>
          <a:off x="19545300" y="104927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41927</xdr:rowOff>
    </xdr:from>
    <xdr:ext cx="469744" cy="259045"/>
    <xdr:sp macro="" textlink="">
      <xdr:nvSpPr>
        <xdr:cNvPr id="670" name="n_1aveValue【保健センター・保健所】&#10;一人当たり面積">
          <a:extLst>
            <a:ext uri="{FF2B5EF4-FFF2-40B4-BE49-F238E27FC236}">
              <a16:creationId xmlns:a16="http://schemas.microsoft.com/office/drawing/2014/main" id="{8F9003B7-2F91-400C-9052-776EA2AE3172}"/>
            </a:ext>
          </a:extLst>
        </xdr:cNvPr>
        <xdr:cNvSpPr txBox="1"/>
      </xdr:nvSpPr>
      <xdr:spPr>
        <a:xfrm>
          <a:off x="21075727"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19067</xdr:rowOff>
    </xdr:from>
    <xdr:ext cx="469744" cy="259045"/>
    <xdr:sp macro="" textlink="">
      <xdr:nvSpPr>
        <xdr:cNvPr id="671" name="n_2aveValue【保健センター・保健所】&#10;一人当たり面積">
          <a:extLst>
            <a:ext uri="{FF2B5EF4-FFF2-40B4-BE49-F238E27FC236}">
              <a16:creationId xmlns:a16="http://schemas.microsoft.com/office/drawing/2014/main" id="{FE0D3948-2683-4BD0-8303-9F5DF7358BD7}"/>
            </a:ext>
          </a:extLst>
        </xdr:cNvPr>
        <xdr:cNvSpPr txBox="1"/>
      </xdr:nvSpPr>
      <xdr:spPr>
        <a:xfrm>
          <a:off x="20199427" y="1064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19067</xdr:rowOff>
    </xdr:from>
    <xdr:ext cx="469744" cy="259045"/>
    <xdr:sp macro="" textlink="">
      <xdr:nvSpPr>
        <xdr:cNvPr id="672" name="n_3aveValue【保健センター・保健所】&#10;一人当たり面積">
          <a:extLst>
            <a:ext uri="{FF2B5EF4-FFF2-40B4-BE49-F238E27FC236}">
              <a16:creationId xmlns:a16="http://schemas.microsoft.com/office/drawing/2014/main" id="{66713C6B-0FA9-45F8-B471-33F3A072D9DF}"/>
            </a:ext>
          </a:extLst>
        </xdr:cNvPr>
        <xdr:cNvSpPr txBox="1"/>
      </xdr:nvSpPr>
      <xdr:spPr>
        <a:xfrm>
          <a:off x="19310427" y="1064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101617</xdr:rowOff>
    </xdr:from>
    <xdr:ext cx="469744" cy="259045"/>
    <xdr:sp macro="" textlink="">
      <xdr:nvSpPr>
        <xdr:cNvPr id="673" name="n_4aveValue【保健センター・保健所】&#10;一人当たり面積">
          <a:extLst>
            <a:ext uri="{FF2B5EF4-FFF2-40B4-BE49-F238E27FC236}">
              <a16:creationId xmlns:a16="http://schemas.microsoft.com/office/drawing/2014/main" id="{CE3DEB06-E5EC-4DBB-B760-503E188DB11B}"/>
            </a:ext>
          </a:extLst>
        </xdr:cNvPr>
        <xdr:cNvSpPr txBox="1"/>
      </xdr:nvSpPr>
      <xdr:spPr>
        <a:xfrm>
          <a:off x="18421427" y="1021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101617</xdr:rowOff>
    </xdr:from>
    <xdr:ext cx="469744" cy="259045"/>
    <xdr:sp macro="" textlink="">
      <xdr:nvSpPr>
        <xdr:cNvPr id="674" name="n_1mainValue【保健センター・保健所】&#10;一人当たり面積">
          <a:extLst>
            <a:ext uri="{FF2B5EF4-FFF2-40B4-BE49-F238E27FC236}">
              <a16:creationId xmlns:a16="http://schemas.microsoft.com/office/drawing/2014/main" id="{82CC4E74-F3F4-49BF-BB09-534D6E229DD0}"/>
            </a:ext>
          </a:extLst>
        </xdr:cNvPr>
        <xdr:cNvSpPr txBox="1"/>
      </xdr:nvSpPr>
      <xdr:spPr>
        <a:xfrm>
          <a:off x="21075727" y="1021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101617</xdr:rowOff>
    </xdr:from>
    <xdr:ext cx="469744" cy="259045"/>
    <xdr:sp macro="" textlink="">
      <xdr:nvSpPr>
        <xdr:cNvPr id="675" name="n_2mainValue【保健センター・保健所】&#10;一人当たり面積">
          <a:extLst>
            <a:ext uri="{FF2B5EF4-FFF2-40B4-BE49-F238E27FC236}">
              <a16:creationId xmlns:a16="http://schemas.microsoft.com/office/drawing/2014/main" id="{41E5ABCC-8453-4FB9-A0A9-827002799544}"/>
            </a:ext>
          </a:extLst>
        </xdr:cNvPr>
        <xdr:cNvSpPr txBox="1"/>
      </xdr:nvSpPr>
      <xdr:spPr>
        <a:xfrm>
          <a:off x="20199427" y="1021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101617</xdr:rowOff>
    </xdr:from>
    <xdr:ext cx="469744" cy="259045"/>
    <xdr:sp macro="" textlink="">
      <xdr:nvSpPr>
        <xdr:cNvPr id="676" name="n_3mainValue【保健センター・保健所】&#10;一人当たり面積">
          <a:extLst>
            <a:ext uri="{FF2B5EF4-FFF2-40B4-BE49-F238E27FC236}">
              <a16:creationId xmlns:a16="http://schemas.microsoft.com/office/drawing/2014/main" id="{7C8545A8-9041-4E93-B25A-9C74C66C5737}"/>
            </a:ext>
          </a:extLst>
        </xdr:cNvPr>
        <xdr:cNvSpPr txBox="1"/>
      </xdr:nvSpPr>
      <xdr:spPr>
        <a:xfrm>
          <a:off x="19310427" y="1021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77" name="正方形/長方形 676">
          <a:extLst>
            <a:ext uri="{FF2B5EF4-FFF2-40B4-BE49-F238E27FC236}">
              <a16:creationId xmlns:a16="http://schemas.microsoft.com/office/drawing/2014/main" id="{3ACEC70C-F3A8-4DC7-BE15-4702DEAF98C3}"/>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78" name="正方形/長方形 677">
          <a:extLst>
            <a:ext uri="{FF2B5EF4-FFF2-40B4-BE49-F238E27FC236}">
              <a16:creationId xmlns:a16="http://schemas.microsoft.com/office/drawing/2014/main" id="{41982BFD-6A5C-4266-8EC3-0183659A5ECC}"/>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79" name="正方形/長方形 678">
          <a:extLst>
            <a:ext uri="{FF2B5EF4-FFF2-40B4-BE49-F238E27FC236}">
              <a16:creationId xmlns:a16="http://schemas.microsoft.com/office/drawing/2014/main" id="{556424ED-1393-47D5-9F26-C502753DD2C2}"/>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80" name="正方形/長方形 679">
          <a:extLst>
            <a:ext uri="{FF2B5EF4-FFF2-40B4-BE49-F238E27FC236}">
              <a16:creationId xmlns:a16="http://schemas.microsoft.com/office/drawing/2014/main" id="{901F1348-18CF-4BB4-91D9-2F11835227CC}"/>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81" name="正方形/長方形 680">
          <a:extLst>
            <a:ext uri="{FF2B5EF4-FFF2-40B4-BE49-F238E27FC236}">
              <a16:creationId xmlns:a16="http://schemas.microsoft.com/office/drawing/2014/main" id="{A086D76A-D5E7-465B-AB1E-F64D2F9A4F94}"/>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82" name="正方形/長方形 681">
          <a:extLst>
            <a:ext uri="{FF2B5EF4-FFF2-40B4-BE49-F238E27FC236}">
              <a16:creationId xmlns:a16="http://schemas.microsoft.com/office/drawing/2014/main" id="{2D50101D-C50E-4457-BF2F-6317904D3048}"/>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83" name="正方形/長方形 682">
          <a:extLst>
            <a:ext uri="{FF2B5EF4-FFF2-40B4-BE49-F238E27FC236}">
              <a16:creationId xmlns:a16="http://schemas.microsoft.com/office/drawing/2014/main" id="{7BDB5AEA-F3FF-4103-8198-9D4509274EED}"/>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84" name="正方形/長方形 683">
          <a:extLst>
            <a:ext uri="{FF2B5EF4-FFF2-40B4-BE49-F238E27FC236}">
              <a16:creationId xmlns:a16="http://schemas.microsoft.com/office/drawing/2014/main" id="{C6CD1B45-2759-430D-9C57-8AF722ADC48E}"/>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85" name="テキスト ボックス 684">
          <a:extLst>
            <a:ext uri="{FF2B5EF4-FFF2-40B4-BE49-F238E27FC236}">
              <a16:creationId xmlns:a16="http://schemas.microsoft.com/office/drawing/2014/main" id="{D0433011-9E19-4E87-8752-477A86378B1C}"/>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86" name="直線コネクタ 685">
          <a:extLst>
            <a:ext uri="{FF2B5EF4-FFF2-40B4-BE49-F238E27FC236}">
              <a16:creationId xmlns:a16="http://schemas.microsoft.com/office/drawing/2014/main" id="{41EA0B3A-8ADA-43B0-AEC2-CCA49303690C}"/>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87" name="テキスト ボックス 686">
          <a:extLst>
            <a:ext uri="{FF2B5EF4-FFF2-40B4-BE49-F238E27FC236}">
              <a16:creationId xmlns:a16="http://schemas.microsoft.com/office/drawing/2014/main" id="{63E33B77-FF05-425C-B875-BDA2B5A96A16}"/>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88" name="直線コネクタ 687">
          <a:extLst>
            <a:ext uri="{FF2B5EF4-FFF2-40B4-BE49-F238E27FC236}">
              <a16:creationId xmlns:a16="http://schemas.microsoft.com/office/drawing/2014/main" id="{32CA1D6B-E82C-4699-A5EC-CF05C0A2A07A}"/>
            </a:ext>
          </a:extLst>
        </xdr:cNvPr>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689" name="テキスト ボックス 688">
          <a:extLst>
            <a:ext uri="{FF2B5EF4-FFF2-40B4-BE49-F238E27FC236}">
              <a16:creationId xmlns:a16="http://schemas.microsoft.com/office/drawing/2014/main" id="{EB36480D-1771-4E7E-AB1B-F24D37B0235B}"/>
            </a:ext>
          </a:extLst>
        </xdr:cNvPr>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90" name="直線コネクタ 689">
          <a:extLst>
            <a:ext uri="{FF2B5EF4-FFF2-40B4-BE49-F238E27FC236}">
              <a16:creationId xmlns:a16="http://schemas.microsoft.com/office/drawing/2014/main" id="{24CE397F-6459-4E86-852C-A54E9A8098CC}"/>
            </a:ext>
          </a:extLst>
        </xdr:cNvPr>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691" name="テキスト ボックス 690">
          <a:extLst>
            <a:ext uri="{FF2B5EF4-FFF2-40B4-BE49-F238E27FC236}">
              <a16:creationId xmlns:a16="http://schemas.microsoft.com/office/drawing/2014/main" id="{50FE3B5C-3042-47FB-82AC-719D09910352}"/>
            </a:ext>
          </a:extLst>
        </xdr:cNvPr>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692" name="直線コネクタ 691">
          <a:extLst>
            <a:ext uri="{FF2B5EF4-FFF2-40B4-BE49-F238E27FC236}">
              <a16:creationId xmlns:a16="http://schemas.microsoft.com/office/drawing/2014/main" id="{3AD8DBBC-98B7-411F-B1D7-5798ADAD4563}"/>
            </a:ext>
          </a:extLst>
        </xdr:cNvPr>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693" name="テキスト ボックス 692">
          <a:extLst>
            <a:ext uri="{FF2B5EF4-FFF2-40B4-BE49-F238E27FC236}">
              <a16:creationId xmlns:a16="http://schemas.microsoft.com/office/drawing/2014/main" id="{A3E07DBF-057F-4F87-B4C6-19368EF80027}"/>
            </a:ext>
          </a:extLst>
        </xdr:cNvPr>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694" name="直線コネクタ 693">
          <a:extLst>
            <a:ext uri="{FF2B5EF4-FFF2-40B4-BE49-F238E27FC236}">
              <a16:creationId xmlns:a16="http://schemas.microsoft.com/office/drawing/2014/main" id="{2E2D1EAA-B824-4645-92A7-E3DEAFDD6E39}"/>
            </a:ext>
          </a:extLst>
        </xdr:cNvPr>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695" name="テキスト ボックス 694">
          <a:extLst>
            <a:ext uri="{FF2B5EF4-FFF2-40B4-BE49-F238E27FC236}">
              <a16:creationId xmlns:a16="http://schemas.microsoft.com/office/drawing/2014/main" id="{23CC7D94-648A-4E81-9BED-174C77F3BDF9}"/>
            </a:ext>
          </a:extLst>
        </xdr:cNvPr>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96" name="直線コネクタ 695">
          <a:extLst>
            <a:ext uri="{FF2B5EF4-FFF2-40B4-BE49-F238E27FC236}">
              <a16:creationId xmlns:a16="http://schemas.microsoft.com/office/drawing/2014/main" id="{EC67775E-6848-4D74-B035-D0BBD306A187}"/>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97" name="テキスト ボックス 696">
          <a:extLst>
            <a:ext uri="{FF2B5EF4-FFF2-40B4-BE49-F238E27FC236}">
              <a16:creationId xmlns:a16="http://schemas.microsoft.com/office/drawing/2014/main" id="{B18CDFDA-3ACF-405A-8835-B2B351B4A19A}"/>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98" name="【消防施設】&#10;有形固定資産減価償却率グラフ枠">
          <a:extLst>
            <a:ext uri="{FF2B5EF4-FFF2-40B4-BE49-F238E27FC236}">
              <a16:creationId xmlns:a16="http://schemas.microsoft.com/office/drawing/2014/main" id="{B0766B8B-CB9B-4BD7-9BFE-B133DFD4E993}"/>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17526</xdr:rowOff>
    </xdr:from>
    <xdr:to>
      <xdr:col>85</xdr:col>
      <xdr:colOff>126364</xdr:colOff>
      <xdr:row>86</xdr:row>
      <xdr:rowOff>70104</xdr:rowOff>
    </xdr:to>
    <xdr:cxnSp macro="">
      <xdr:nvCxnSpPr>
        <xdr:cNvPr id="699" name="直線コネクタ 698">
          <a:extLst>
            <a:ext uri="{FF2B5EF4-FFF2-40B4-BE49-F238E27FC236}">
              <a16:creationId xmlns:a16="http://schemas.microsoft.com/office/drawing/2014/main" id="{A5614E6B-62BF-4EBE-83CB-1AB39994DA9C}"/>
            </a:ext>
          </a:extLst>
        </xdr:cNvPr>
        <xdr:cNvCxnSpPr/>
      </xdr:nvCxnSpPr>
      <xdr:spPr>
        <a:xfrm flipV="1">
          <a:off x="16318864" y="13562076"/>
          <a:ext cx="0" cy="1252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73931</xdr:rowOff>
    </xdr:from>
    <xdr:ext cx="405111" cy="259045"/>
    <xdr:sp macro="" textlink="">
      <xdr:nvSpPr>
        <xdr:cNvPr id="700" name="【消防施設】&#10;有形固定資産減価償却率最小値テキスト">
          <a:extLst>
            <a:ext uri="{FF2B5EF4-FFF2-40B4-BE49-F238E27FC236}">
              <a16:creationId xmlns:a16="http://schemas.microsoft.com/office/drawing/2014/main" id="{FA01151B-132F-45E0-8B39-46E4E4A1B0C4}"/>
            </a:ext>
          </a:extLst>
        </xdr:cNvPr>
        <xdr:cNvSpPr txBox="1"/>
      </xdr:nvSpPr>
      <xdr:spPr>
        <a:xfrm>
          <a:off x="16357600" y="148186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70104</xdr:rowOff>
    </xdr:from>
    <xdr:to>
      <xdr:col>86</xdr:col>
      <xdr:colOff>25400</xdr:colOff>
      <xdr:row>86</xdr:row>
      <xdr:rowOff>70104</xdr:rowOff>
    </xdr:to>
    <xdr:cxnSp macro="">
      <xdr:nvCxnSpPr>
        <xdr:cNvPr id="701" name="直線コネクタ 700">
          <a:extLst>
            <a:ext uri="{FF2B5EF4-FFF2-40B4-BE49-F238E27FC236}">
              <a16:creationId xmlns:a16="http://schemas.microsoft.com/office/drawing/2014/main" id="{5C6C38E9-B3AA-4174-A4B3-0191A173A088}"/>
            </a:ext>
          </a:extLst>
        </xdr:cNvPr>
        <xdr:cNvCxnSpPr/>
      </xdr:nvCxnSpPr>
      <xdr:spPr>
        <a:xfrm>
          <a:off x="16230600" y="14814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135653</xdr:rowOff>
    </xdr:from>
    <xdr:ext cx="405111" cy="259045"/>
    <xdr:sp macro="" textlink="">
      <xdr:nvSpPr>
        <xdr:cNvPr id="702" name="【消防施設】&#10;有形固定資産減価償却率最大値テキスト">
          <a:extLst>
            <a:ext uri="{FF2B5EF4-FFF2-40B4-BE49-F238E27FC236}">
              <a16:creationId xmlns:a16="http://schemas.microsoft.com/office/drawing/2014/main" id="{F0E68928-5461-40D7-BE1C-CD1F3C7B4D5C}"/>
            </a:ext>
          </a:extLst>
        </xdr:cNvPr>
        <xdr:cNvSpPr txBox="1"/>
      </xdr:nvSpPr>
      <xdr:spPr>
        <a:xfrm>
          <a:off x="16357600" y="13337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17526</xdr:rowOff>
    </xdr:from>
    <xdr:to>
      <xdr:col>86</xdr:col>
      <xdr:colOff>25400</xdr:colOff>
      <xdr:row>79</xdr:row>
      <xdr:rowOff>17526</xdr:rowOff>
    </xdr:to>
    <xdr:cxnSp macro="">
      <xdr:nvCxnSpPr>
        <xdr:cNvPr id="703" name="直線コネクタ 702">
          <a:extLst>
            <a:ext uri="{FF2B5EF4-FFF2-40B4-BE49-F238E27FC236}">
              <a16:creationId xmlns:a16="http://schemas.microsoft.com/office/drawing/2014/main" id="{6415E816-7111-480A-9E5A-DD40F63C293E}"/>
            </a:ext>
          </a:extLst>
        </xdr:cNvPr>
        <xdr:cNvCxnSpPr/>
      </xdr:nvCxnSpPr>
      <xdr:spPr>
        <a:xfrm>
          <a:off x="16230600" y="13562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14749</xdr:rowOff>
    </xdr:from>
    <xdr:ext cx="405111" cy="259045"/>
    <xdr:sp macro="" textlink="">
      <xdr:nvSpPr>
        <xdr:cNvPr id="704" name="【消防施設】&#10;有形固定資産減価償却率平均値テキスト">
          <a:extLst>
            <a:ext uri="{FF2B5EF4-FFF2-40B4-BE49-F238E27FC236}">
              <a16:creationId xmlns:a16="http://schemas.microsoft.com/office/drawing/2014/main" id="{42DE75D7-868F-4634-9D97-D11B234D0067}"/>
            </a:ext>
          </a:extLst>
        </xdr:cNvPr>
        <xdr:cNvSpPr txBox="1"/>
      </xdr:nvSpPr>
      <xdr:spPr>
        <a:xfrm>
          <a:off x="16357600" y="140736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163322</xdr:rowOff>
    </xdr:from>
    <xdr:to>
      <xdr:col>85</xdr:col>
      <xdr:colOff>177800</xdr:colOff>
      <xdr:row>83</xdr:row>
      <xdr:rowOff>93472</xdr:rowOff>
    </xdr:to>
    <xdr:sp macro="" textlink="">
      <xdr:nvSpPr>
        <xdr:cNvPr id="705" name="フローチャート: 判断 704">
          <a:extLst>
            <a:ext uri="{FF2B5EF4-FFF2-40B4-BE49-F238E27FC236}">
              <a16:creationId xmlns:a16="http://schemas.microsoft.com/office/drawing/2014/main" id="{B0AE2C28-19EB-4C5F-8855-B30C4FF1F68B}"/>
            </a:ext>
          </a:extLst>
        </xdr:cNvPr>
        <xdr:cNvSpPr/>
      </xdr:nvSpPr>
      <xdr:spPr>
        <a:xfrm>
          <a:off x="16268700" y="14222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1015</xdr:rowOff>
    </xdr:from>
    <xdr:to>
      <xdr:col>81</xdr:col>
      <xdr:colOff>101600</xdr:colOff>
      <xdr:row>83</xdr:row>
      <xdr:rowOff>102615</xdr:rowOff>
    </xdr:to>
    <xdr:sp macro="" textlink="">
      <xdr:nvSpPr>
        <xdr:cNvPr id="706" name="フローチャート: 判断 705">
          <a:extLst>
            <a:ext uri="{FF2B5EF4-FFF2-40B4-BE49-F238E27FC236}">
              <a16:creationId xmlns:a16="http://schemas.microsoft.com/office/drawing/2014/main" id="{1B97C802-0322-4ABE-831F-F482F035C3A7}"/>
            </a:ext>
          </a:extLst>
        </xdr:cNvPr>
        <xdr:cNvSpPr/>
      </xdr:nvSpPr>
      <xdr:spPr>
        <a:xfrm>
          <a:off x="15430500" y="1423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3302</xdr:rowOff>
    </xdr:from>
    <xdr:to>
      <xdr:col>76</xdr:col>
      <xdr:colOff>165100</xdr:colOff>
      <xdr:row>83</xdr:row>
      <xdr:rowOff>104902</xdr:rowOff>
    </xdr:to>
    <xdr:sp macro="" textlink="">
      <xdr:nvSpPr>
        <xdr:cNvPr id="707" name="フローチャート: 判断 706">
          <a:extLst>
            <a:ext uri="{FF2B5EF4-FFF2-40B4-BE49-F238E27FC236}">
              <a16:creationId xmlns:a16="http://schemas.microsoft.com/office/drawing/2014/main" id="{A56EF562-FCCC-4F89-BFFA-49742BC07F5C}"/>
            </a:ext>
          </a:extLst>
        </xdr:cNvPr>
        <xdr:cNvSpPr/>
      </xdr:nvSpPr>
      <xdr:spPr>
        <a:xfrm>
          <a:off x="14541500" y="1423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103887</xdr:rowOff>
    </xdr:from>
    <xdr:to>
      <xdr:col>72</xdr:col>
      <xdr:colOff>38100</xdr:colOff>
      <xdr:row>83</xdr:row>
      <xdr:rowOff>34037</xdr:rowOff>
    </xdr:to>
    <xdr:sp macro="" textlink="">
      <xdr:nvSpPr>
        <xdr:cNvPr id="708" name="フローチャート: 判断 707">
          <a:extLst>
            <a:ext uri="{FF2B5EF4-FFF2-40B4-BE49-F238E27FC236}">
              <a16:creationId xmlns:a16="http://schemas.microsoft.com/office/drawing/2014/main" id="{52B5B962-7C5C-49E8-AEA1-6D2FCBF83A88}"/>
            </a:ext>
          </a:extLst>
        </xdr:cNvPr>
        <xdr:cNvSpPr/>
      </xdr:nvSpPr>
      <xdr:spPr>
        <a:xfrm>
          <a:off x="13652500" y="1416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30735</xdr:rowOff>
    </xdr:from>
    <xdr:to>
      <xdr:col>67</xdr:col>
      <xdr:colOff>101600</xdr:colOff>
      <xdr:row>82</xdr:row>
      <xdr:rowOff>132335</xdr:rowOff>
    </xdr:to>
    <xdr:sp macro="" textlink="">
      <xdr:nvSpPr>
        <xdr:cNvPr id="709" name="フローチャート: 判断 708">
          <a:extLst>
            <a:ext uri="{FF2B5EF4-FFF2-40B4-BE49-F238E27FC236}">
              <a16:creationId xmlns:a16="http://schemas.microsoft.com/office/drawing/2014/main" id="{DAE49D16-66EB-430B-96C4-F6B7A70A3DB8}"/>
            </a:ext>
          </a:extLst>
        </xdr:cNvPr>
        <xdr:cNvSpPr/>
      </xdr:nvSpPr>
      <xdr:spPr>
        <a:xfrm>
          <a:off x="12763500" y="14089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10" name="テキスト ボックス 709">
          <a:extLst>
            <a:ext uri="{FF2B5EF4-FFF2-40B4-BE49-F238E27FC236}">
              <a16:creationId xmlns:a16="http://schemas.microsoft.com/office/drawing/2014/main" id="{882F353E-6195-49ED-B6BA-30B9DA826BB4}"/>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11" name="テキスト ボックス 710">
          <a:extLst>
            <a:ext uri="{FF2B5EF4-FFF2-40B4-BE49-F238E27FC236}">
              <a16:creationId xmlns:a16="http://schemas.microsoft.com/office/drawing/2014/main" id="{C3F67696-3659-4063-A397-A572C8B63F41}"/>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12" name="テキスト ボックス 711">
          <a:extLst>
            <a:ext uri="{FF2B5EF4-FFF2-40B4-BE49-F238E27FC236}">
              <a16:creationId xmlns:a16="http://schemas.microsoft.com/office/drawing/2014/main" id="{B8AE3B89-3BD7-497A-B353-002181402EEC}"/>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13" name="テキスト ボックス 712">
          <a:extLst>
            <a:ext uri="{FF2B5EF4-FFF2-40B4-BE49-F238E27FC236}">
              <a16:creationId xmlns:a16="http://schemas.microsoft.com/office/drawing/2014/main" id="{D86D6B7C-1C42-4154-8B66-625EE8C2B3B5}"/>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14" name="テキスト ボックス 713">
          <a:extLst>
            <a:ext uri="{FF2B5EF4-FFF2-40B4-BE49-F238E27FC236}">
              <a16:creationId xmlns:a16="http://schemas.microsoft.com/office/drawing/2014/main" id="{CF683901-EFD1-4C08-8689-6C0BEA50C42C}"/>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151892</xdr:rowOff>
    </xdr:from>
    <xdr:to>
      <xdr:col>85</xdr:col>
      <xdr:colOff>177800</xdr:colOff>
      <xdr:row>84</xdr:row>
      <xdr:rowOff>82042</xdr:rowOff>
    </xdr:to>
    <xdr:sp macro="" textlink="">
      <xdr:nvSpPr>
        <xdr:cNvPr id="715" name="楕円 714">
          <a:extLst>
            <a:ext uri="{FF2B5EF4-FFF2-40B4-BE49-F238E27FC236}">
              <a16:creationId xmlns:a16="http://schemas.microsoft.com/office/drawing/2014/main" id="{76FE6A65-313D-4686-9667-48F71587D1FE}"/>
            </a:ext>
          </a:extLst>
        </xdr:cNvPr>
        <xdr:cNvSpPr/>
      </xdr:nvSpPr>
      <xdr:spPr>
        <a:xfrm>
          <a:off x="16268700" y="14382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130319</xdr:rowOff>
    </xdr:from>
    <xdr:ext cx="405111" cy="259045"/>
    <xdr:sp macro="" textlink="">
      <xdr:nvSpPr>
        <xdr:cNvPr id="716" name="【消防施設】&#10;有形固定資産減価償却率該当値テキスト">
          <a:extLst>
            <a:ext uri="{FF2B5EF4-FFF2-40B4-BE49-F238E27FC236}">
              <a16:creationId xmlns:a16="http://schemas.microsoft.com/office/drawing/2014/main" id="{00CE9D23-C308-4B71-B941-815367DF7A43}"/>
            </a:ext>
          </a:extLst>
        </xdr:cNvPr>
        <xdr:cNvSpPr txBox="1"/>
      </xdr:nvSpPr>
      <xdr:spPr>
        <a:xfrm>
          <a:off x="16357600" y="14360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74168</xdr:rowOff>
    </xdr:from>
    <xdr:to>
      <xdr:col>81</xdr:col>
      <xdr:colOff>101600</xdr:colOff>
      <xdr:row>84</xdr:row>
      <xdr:rowOff>4318</xdr:rowOff>
    </xdr:to>
    <xdr:sp macro="" textlink="">
      <xdr:nvSpPr>
        <xdr:cNvPr id="717" name="楕円 716">
          <a:extLst>
            <a:ext uri="{FF2B5EF4-FFF2-40B4-BE49-F238E27FC236}">
              <a16:creationId xmlns:a16="http://schemas.microsoft.com/office/drawing/2014/main" id="{01AE9658-B3B9-485B-AE38-8EAA367C77F0}"/>
            </a:ext>
          </a:extLst>
        </xdr:cNvPr>
        <xdr:cNvSpPr/>
      </xdr:nvSpPr>
      <xdr:spPr>
        <a:xfrm>
          <a:off x="15430500" y="1430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124968</xdr:rowOff>
    </xdr:from>
    <xdr:to>
      <xdr:col>85</xdr:col>
      <xdr:colOff>127000</xdr:colOff>
      <xdr:row>84</xdr:row>
      <xdr:rowOff>31242</xdr:rowOff>
    </xdr:to>
    <xdr:cxnSp macro="">
      <xdr:nvCxnSpPr>
        <xdr:cNvPr id="718" name="直線コネクタ 717">
          <a:extLst>
            <a:ext uri="{FF2B5EF4-FFF2-40B4-BE49-F238E27FC236}">
              <a16:creationId xmlns:a16="http://schemas.microsoft.com/office/drawing/2014/main" id="{6D4C2EB0-A696-4098-91E0-EE0DDBBB7C04}"/>
            </a:ext>
          </a:extLst>
        </xdr:cNvPr>
        <xdr:cNvCxnSpPr/>
      </xdr:nvCxnSpPr>
      <xdr:spPr>
        <a:xfrm>
          <a:off x="15481300" y="14355318"/>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51308</xdr:rowOff>
    </xdr:from>
    <xdr:to>
      <xdr:col>76</xdr:col>
      <xdr:colOff>165100</xdr:colOff>
      <xdr:row>83</xdr:row>
      <xdr:rowOff>152908</xdr:rowOff>
    </xdr:to>
    <xdr:sp macro="" textlink="">
      <xdr:nvSpPr>
        <xdr:cNvPr id="719" name="楕円 718">
          <a:extLst>
            <a:ext uri="{FF2B5EF4-FFF2-40B4-BE49-F238E27FC236}">
              <a16:creationId xmlns:a16="http://schemas.microsoft.com/office/drawing/2014/main" id="{82826C1B-6832-4568-AE16-3A26E906432E}"/>
            </a:ext>
          </a:extLst>
        </xdr:cNvPr>
        <xdr:cNvSpPr/>
      </xdr:nvSpPr>
      <xdr:spPr>
        <a:xfrm>
          <a:off x="14541500" y="14281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102108</xdr:rowOff>
    </xdr:from>
    <xdr:to>
      <xdr:col>81</xdr:col>
      <xdr:colOff>50800</xdr:colOff>
      <xdr:row>83</xdr:row>
      <xdr:rowOff>124968</xdr:rowOff>
    </xdr:to>
    <xdr:cxnSp macro="">
      <xdr:nvCxnSpPr>
        <xdr:cNvPr id="720" name="直線コネクタ 719">
          <a:extLst>
            <a:ext uri="{FF2B5EF4-FFF2-40B4-BE49-F238E27FC236}">
              <a16:creationId xmlns:a16="http://schemas.microsoft.com/office/drawing/2014/main" id="{EAC5C07D-EB7C-48E1-A87E-364C3A22C358}"/>
            </a:ext>
          </a:extLst>
        </xdr:cNvPr>
        <xdr:cNvCxnSpPr/>
      </xdr:nvCxnSpPr>
      <xdr:spPr>
        <a:xfrm>
          <a:off x="14592300" y="1433245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149606</xdr:rowOff>
    </xdr:from>
    <xdr:to>
      <xdr:col>72</xdr:col>
      <xdr:colOff>38100</xdr:colOff>
      <xdr:row>83</xdr:row>
      <xdr:rowOff>79756</xdr:rowOff>
    </xdr:to>
    <xdr:sp macro="" textlink="">
      <xdr:nvSpPr>
        <xdr:cNvPr id="721" name="楕円 720">
          <a:extLst>
            <a:ext uri="{FF2B5EF4-FFF2-40B4-BE49-F238E27FC236}">
              <a16:creationId xmlns:a16="http://schemas.microsoft.com/office/drawing/2014/main" id="{9804EAEB-D49B-4182-AAAC-F7A0CDE84AB2}"/>
            </a:ext>
          </a:extLst>
        </xdr:cNvPr>
        <xdr:cNvSpPr/>
      </xdr:nvSpPr>
      <xdr:spPr>
        <a:xfrm>
          <a:off x="13652500" y="14208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28956</xdr:rowOff>
    </xdr:from>
    <xdr:to>
      <xdr:col>76</xdr:col>
      <xdr:colOff>114300</xdr:colOff>
      <xdr:row>83</xdr:row>
      <xdr:rowOff>102108</xdr:rowOff>
    </xdr:to>
    <xdr:cxnSp macro="">
      <xdr:nvCxnSpPr>
        <xdr:cNvPr id="722" name="直線コネクタ 721">
          <a:extLst>
            <a:ext uri="{FF2B5EF4-FFF2-40B4-BE49-F238E27FC236}">
              <a16:creationId xmlns:a16="http://schemas.microsoft.com/office/drawing/2014/main" id="{4C5374E9-3920-4E24-8BEA-5E7BD033CDCE}"/>
            </a:ext>
          </a:extLst>
        </xdr:cNvPr>
        <xdr:cNvCxnSpPr/>
      </xdr:nvCxnSpPr>
      <xdr:spPr>
        <a:xfrm>
          <a:off x="13703300" y="1425930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119142</xdr:rowOff>
    </xdr:from>
    <xdr:ext cx="405111" cy="259045"/>
    <xdr:sp macro="" textlink="">
      <xdr:nvSpPr>
        <xdr:cNvPr id="723" name="n_1aveValue【消防施設】&#10;有形固定資産減価償却率">
          <a:extLst>
            <a:ext uri="{FF2B5EF4-FFF2-40B4-BE49-F238E27FC236}">
              <a16:creationId xmlns:a16="http://schemas.microsoft.com/office/drawing/2014/main" id="{EDC60D10-9777-4445-8565-C5A58BD8EEAB}"/>
            </a:ext>
          </a:extLst>
        </xdr:cNvPr>
        <xdr:cNvSpPr txBox="1"/>
      </xdr:nvSpPr>
      <xdr:spPr>
        <a:xfrm>
          <a:off x="15266044" y="14006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121429</xdr:rowOff>
    </xdr:from>
    <xdr:ext cx="405111" cy="259045"/>
    <xdr:sp macro="" textlink="">
      <xdr:nvSpPr>
        <xdr:cNvPr id="724" name="n_2aveValue【消防施設】&#10;有形固定資産減価償却率">
          <a:extLst>
            <a:ext uri="{FF2B5EF4-FFF2-40B4-BE49-F238E27FC236}">
              <a16:creationId xmlns:a16="http://schemas.microsoft.com/office/drawing/2014/main" id="{352C7285-107E-4A3D-834D-D858C4F96D0E}"/>
            </a:ext>
          </a:extLst>
        </xdr:cNvPr>
        <xdr:cNvSpPr txBox="1"/>
      </xdr:nvSpPr>
      <xdr:spPr>
        <a:xfrm>
          <a:off x="14389744" y="14008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50564</xdr:rowOff>
    </xdr:from>
    <xdr:ext cx="405111" cy="259045"/>
    <xdr:sp macro="" textlink="">
      <xdr:nvSpPr>
        <xdr:cNvPr id="725" name="n_3aveValue【消防施設】&#10;有形固定資産減価償却率">
          <a:extLst>
            <a:ext uri="{FF2B5EF4-FFF2-40B4-BE49-F238E27FC236}">
              <a16:creationId xmlns:a16="http://schemas.microsoft.com/office/drawing/2014/main" id="{48F4D74D-E67E-49CD-AE41-518CB7FD7F7F}"/>
            </a:ext>
          </a:extLst>
        </xdr:cNvPr>
        <xdr:cNvSpPr txBox="1"/>
      </xdr:nvSpPr>
      <xdr:spPr>
        <a:xfrm>
          <a:off x="13500744" y="13938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148862</xdr:rowOff>
    </xdr:from>
    <xdr:ext cx="405111" cy="259045"/>
    <xdr:sp macro="" textlink="">
      <xdr:nvSpPr>
        <xdr:cNvPr id="726" name="n_4aveValue【消防施設】&#10;有形固定資産減価償却率">
          <a:extLst>
            <a:ext uri="{FF2B5EF4-FFF2-40B4-BE49-F238E27FC236}">
              <a16:creationId xmlns:a16="http://schemas.microsoft.com/office/drawing/2014/main" id="{AA763787-4F59-4FA9-A51B-026F321007B3}"/>
            </a:ext>
          </a:extLst>
        </xdr:cNvPr>
        <xdr:cNvSpPr txBox="1"/>
      </xdr:nvSpPr>
      <xdr:spPr>
        <a:xfrm>
          <a:off x="12611744" y="13864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166895</xdr:rowOff>
    </xdr:from>
    <xdr:ext cx="405111" cy="259045"/>
    <xdr:sp macro="" textlink="">
      <xdr:nvSpPr>
        <xdr:cNvPr id="727" name="n_1mainValue【消防施設】&#10;有形固定資産減価償却率">
          <a:extLst>
            <a:ext uri="{FF2B5EF4-FFF2-40B4-BE49-F238E27FC236}">
              <a16:creationId xmlns:a16="http://schemas.microsoft.com/office/drawing/2014/main" id="{8F26DD61-969B-40BD-BD73-DF695B6EE3F1}"/>
            </a:ext>
          </a:extLst>
        </xdr:cNvPr>
        <xdr:cNvSpPr txBox="1"/>
      </xdr:nvSpPr>
      <xdr:spPr>
        <a:xfrm>
          <a:off x="15266044" y="143972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144035</xdr:rowOff>
    </xdr:from>
    <xdr:ext cx="405111" cy="259045"/>
    <xdr:sp macro="" textlink="">
      <xdr:nvSpPr>
        <xdr:cNvPr id="728" name="n_2mainValue【消防施設】&#10;有形固定資産減価償却率">
          <a:extLst>
            <a:ext uri="{FF2B5EF4-FFF2-40B4-BE49-F238E27FC236}">
              <a16:creationId xmlns:a16="http://schemas.microsoft.com/office/drawing/2014/main" id="{BA28032E-2BA9-4F40-BD8D-472646BC9307}"/>
            </a:ext>
          </a:extLst>
        </xdr:cNvPr>
        <xdr:cNvSpPr txBox="1"/>
      </xdr:nvSpPr>
      <xdr:spPr>
        <a:xfrm>
          <a:off x="14389744" y="14374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70883</xdr:rowOff>
    </xdr:from>
    <xdr:ext cx="405111" cy="259045"/>
    <xdr:sp macro="" textlink="">
      <xdr:nvSpPr>
        <xdr:cNvPr id="729" name="n_3mainValue【消防施設】&#10;有形固定資産減価償却率">
          <a:extLst>
            <a:ext uri="{FF2B5EF4-FFF2-40B4-BE49-F238E27FC236}">
              <a16:creationId xmlns:a16="http://schemas.microsoft.com/office/drawing/2014/main" id="{CF225D2C-EE06-465E-8214-A1407ACA6941}"/>
            </a:ext>
          </a:extLst>
        </xdr:cNvPr>
        <xdr:cNvSpPr txBox="1"/>
      </xdr:nvSpPr>
      <xdr:spPr>
        <a:xfrm>
          <a:off x="13500744" y="14301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30" name="正方形/長方形 729">
          <a:extLst>
            <a:ext uri="{FF2B5EF4-FFF2-40B4-BE49-F238E27FC236}">
              <a16:creationId xmlns:a16="http://schemas.microsoft.com/office/drawing/2014/main" id="{0664FA1E-5E54-4BE2-9467-2E06AA3237B7}"/>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31" name="正方形/長方形 730">
          <a:extLst>
            <a:ext uri="{FF2B5EF4-FFF2-40B4-BE49-F238E27FC236}">
              <a16:creationId xmlns:a16="http://schemas.microsoft.com/office/drawing/2014/main" id="{07F71F07-90C1-4A71-AEF3-1A54B32AC7B9}"/>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32" name="正方形/長方形 731">
          <a:extLst>
            <a:ext uri="{FF2B5EF4-FFF2-40B4-BE49-F238E27FC236}">
              <a16:creationId xmlns:a16="http://schemas.microsoft.com/office/drawing/2014/main" id="{E64587CB-4998-4BDA-8B17-E6CA3342B31D}"/>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33" name="正方形/長方形 732">
          <a:extLst>
            <a:ext uri="{FF2B5EF4-FFF2-40B4-BE49-F238E27FC236}">
              <a16:creationId xmlns:a16="http://schemas.microsoft.com/office/drawing/2014/main" id="{4ECF511B-712B-48DE-ABF4-D3B2179FAC59}"/>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34" name="正方形/長方形 733">
          <a:extLst>
            <a:ext uri="{FF2B5EF4-FFF2-40B4-BE49-F238E27FC236}">
              <a16:creationId xmlns:a16="http://schemas.microsoft.com/office/drawing/2014/main" id="{353B16FD-9411-49ED-834B-A62D29E9D7A6}"/>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35" name="正方形/長方形 734">
          <a:extLst>
            <a:ext uri="{FF2B5EF4-FFF2-40B4-BE49-F238E27FC236}">
              <a16:creationId xmlns:a16="http://schemas.microsoft.com/office/drawing/2014/main" id="{F8CB3E9B-9C0A-4B83-A793-C06A47530625}"/>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36" name="正方形/長方形 735">
          <a:extLst>
            <a:ext uri="{FF2B5EF4-FFF2-40B4-BE49-F238E27FC236}">
              <a16:creationId xmlns:a16="http://schemas.microsoft.com/office/drawing/2014/main" id="{6BA1E2C7-154C-403A-943E-A556A50FBE5F}"/>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37" name="正方形/長方形 736">
          <a:extLst>
            <a:ext uri="{FF2B5EF4-FFF2-40B4-BE49-F238E27FC236}">
              <a16:creationId xmlns:a16="http://schemas.microsoft.com/office/drawing/2014/main" id="{E945AE78-AA93-47B0-ABF2-27F7841EBE65}"/>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38" name="テキスト ボックス 737">
          <a:extLst>
            <a:ext uri="{FF2B5EF4-FFF2-40B4-BE49-F238E27FC236}">
              <a16:creationId xmlns:a16="http://schemas.microsoft.com/office/drawing/2014/main" id="{6BA2693A-411B-4024-A974-2430790493FD}"/>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39" name="直線コネクタ 738">
          <a:extLst>
            <a:ext uri="{FF2B5EF4-FFF2-40B4-BE49-F238E27FC236}">
              <a16:creationId xmlns:a16="http://schemas.microsoft.com/office/drawing/2014/main" id="{3C86017B-A8F8-41D4-9790-DA19A7F53ABF}"/>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40" name="直線コネクタ 739">
          <a:extLst>
            <a:ext uri="{FF2B5EF4-FFF2-40B4-BE49-F238E27FC236}">
              <a16:creationId xmlns:a16="http://schemas.microsoft.com/office/drawing/2014/main" id="{07D8366A-6932-4792-8378-DEEEAF1B9CC2}"/>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41" name="テキスト ボックス 740">
          <a:extLst>
            <a:ext uri="{FF2B5EF4-FFF2-40B4-BE49-F238E27FC236}">
              <a16:creationId xmlns:a16="http://schemas.microsoft.com/office/drawing/2014/main" id="{2C37F51D-523C-4787-92F8-72F577FDC63D}"/>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42" name="直線コネクタ 741">
          <a:extLst>
            <a:ext uri="{FF2B5EF4-FFF2-40B4-BE49-F238E27FC236}">
              <a16:creationId xmlns:a16="http://schemas.microsoft.com/office/drawing/2014/main" id="{341CA31D-C00A-4354-A76D-A753DB01313B}"/>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43" name="テキスト ボックス 742">
          <a:extLst>
            <a:ext uri="{FF2B5EF4-FFF2-40B4-BE49-F238E27FC236}">
              <a16:creationId xmlns:a16="http://schemas.microsoft.com/office/drawing/2014/main" id="{7FA93385-47B7-4F70-9960-BB05754E91A2}"/>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44" name="直線コネクタ 743">
          <a:extLst>
            <a:ext uri="{FF2B5EF4-FFF2-40B4-BE49-F238E27FC236}">
              <a16:creationId xmlns:a16="http://schemas.microsoft.com/office/drawing/2014/main" id="{C943CA76-61DD-42BE-A938-FEFE863944D5}"/>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45" name="テキスト ボックス 744">
          <a:extLst>
            <a:ext uri="{FF2B5EF4-FFF2-40B4-BE49-F238E27FC236}">
              <a16:creationId xmlns:a16="http://schemas.microsoft.com/office/drawing/2014/main" id="{3841BE46-2832-4633-87B9-E5C68DF0566D}"/>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46" name="直線コネクタ 745">
          <a:extLst>
            <a:ext uri="{FF2B5EF4-FFF2-40B4-BE49-F238E27FC236}">
              <a16:creationId xmlns:a16="http://schemas.microsoft.com/office/drawing/2014/main" id="{4C8C730B-E1F7-46DA-B591-E2420C94A2D2}"/>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47" name="テキスト ボックス 746">
          <a:extLst>
            <a:ext uri="{FF2B5EF4-FFF2-40B4-BE49-F238E27FC236}">
              <a16:creationId xmlns:a16="http://schemas.microsoft.com/office/drawing/2014/main" id="{4FB1E943-5DDD-4100-BA99-DCFBE5EE7AF1}"/>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48" name="直線コネクタ 747">
          <a:extLst>
            <a:ext uri="{FF2B5EF4-FFF2-40B4-BE49-F238E27FC236}">
              <a16:creationId xmlns:a16="http://schemas.microsoft.com/office/drawing/2014/main" id="{DF27B7CA-C413-4AA6-BE2B-8BF1814F25E8}"/>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49" name="テキスト ボックス 748">
          <a:extLst>
            <a:ext uri="{FF2B5EF4-FFF2-40B4-BE49-F238E27FC236}">
              <a16:creationId xmlns:a16="http://schemas.microsoft.com/office/drawing/2014/main" id="{5E29734A-73CA-4691-A2F9-B3BEE7CDCCB2}"/>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50" name="直線コネクタ 749">
          <a:extLst>
            <a:ext uri="{FF2B5EF4-FFF2-40B4-BE49-F238E27FC236}">
              <a16:creationId xmlns:a16="http://schemas.microsoft.com/office/drawing/2014/main" id="{D1836645-F43E-431D-8149-906A29DFF76F}"/>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51" name="テキスト ボックス 750">
          <a:extLst>
            <a:ext uri="{FF2B5EF4-FFF2-40B4-BE49-F238E27FC236}">
              <a16:creationId xmlns:a16="http://schemas.microsoft.com/office/drawing/2014/main" id="{CC64E2FF-0E46-4D3A-967E-9B94271B9D93}"/>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52" name="【消防施設】&#10;一人当たり面積グラフ枠">
          <a:extLst>
            <a:ext uri="{FF2B5EF4-FFF2-40B4-BE49-F238E27FC236}">
              <a16:creationId xmlns:a16="http://schemas.microsoft.com/office/drawing/2014/main" id="{F2104E5A-F8A1-45EC-BE4F-93FDFF088D75}"/>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68580</xdr:rowOff>
    </xdr:from>
    <xdr:to>
      <xdr:col>116</xdr:col>
      <xdr:colOff>62864</xdr:colOff>
      <xdr:row>86</xdr:row>
      <xdr:rowOff>76200</xdr:rowOff>
    </xdr:to>
    <xdr:cxnSp macro="">
      <xdr:nvCxnSpPr>
        <xdr:cNvPr id="753" name="直線コネクタ 752">
          <a:extLst>
            <a:ext uri="{FF2B5EF4-FFF2-40B4-BE49-F238E27FC236}">
              <a16:creationId xmlns:a16="http://schemas.microsoft.com/office/drawing/2014/main" id="{DC9A028D-328E-4518-BC23-0CE0B8CDC8FA}"/>
            </a:ext>
          </a:extLst>
        </xdr:cNvPr>
        <xdr:cNvCxnSpPr/>
      </xdr:nvCxnSpPr>
      <xdr:spPr>
        <a:xfrm flipV="1">
          <a:off x="22160864" y="1344168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754" name="【消防施設】&#10;一人当たり面積最小値テキスト">
          <a:extLst>
            <a:ext uri="{FF2B5EF4-FFF2-40B4-BE49-F238E27FC236}">
              <a16:creationId xmlns:a16="http://schemas.microsoft.com/office/drawing/2014/main" id="{F157F9FE-A610-4BBA-BE0E-E01BA6130C08}"/>
            </a:ext>
          </a:extLst>
        </xdr:cNvPr>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755" name="直線コネクタ 754">
          <a:extLst>
            <a:ext uri="{FF2B5EF4-FFF2-40B4-BE49-F238E27FC236}">
              <a16:creationId xmlns:a16="http://schemas.microsoft.com/office/drawing/2014/main" id="{9C531284-99B1-40DE-B285-EBAC97547E0A}"/>
            </a:ext>
          </a:extLst>
        </xdr:cNvPr>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15257</xdr:rowOff>
    </xdr:from>
    <xdr:ext cx="469744" cy="259045"/>
    <xdr:sp macro="" textlink="">
      <xdr:nvSpPr>
        <xdr:cNvPr id="756" name="【消防施設】&#10;一人当たり面積最大値テキスト">
          <a:extLst>
            <a:ext uri="{FF2B5EF4-FFF2-40B4-BE49-F238E27FC236}">
              <a16:creationId xmlns:a16="http://schemas.microsoft.com/office/drawing/2014/main" id="{CD60D775-BB06-46DA-A89C-D9E41DBC6122}"/>
            </a:ext>
          </a:extLst>
        </xdr:cNvPr>
        <xdr:cNvSpPr txBox="1"/>
      </xdr:nvSpPr>
      <xdr:spPr>
        <a:xfrm>
          <a:off x="22199600" y="1321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68580</xdr:rowOff>
    </xdr:from>
    <xdr:to>
      <xdr:col>116</xdr:col>
      <xdr:colOff>152400</xdr:colOff>
      <xdr:row>78</xdr:row>
      <xdr:rowOff>68580</xdr:rowOff>
    </xdr:to>
    <xdr:cxnSp macro="">
      <xdr:nvCxnSpPr>
        <xdr:cNvPr id="757" name="直線コネクタ 756">
          <a:extLst>
            <a:ext uri="{FF2B5EF4-FFF2-40B4-BE49-F238E27FC236}">
              <a16:creationId xmlns:a16="http://schemas.microsoft.com/office/drawing/2014/main" id="{0C9984D6-133D-47DB-95B1-913D7E24D0B9}"/>
            </a:ext>
          </a:extLst>
        </xdr:cNvPr>
        <xdr:cNvCxnSpPr/>
      </xdr:nvCxnSpPr>
      <xdr:spPr>
        <a:xfrm>
          <a:off x="22072600" y="1344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64788</xdr:rowOff>
    </xdr:from>
    <xdr:ext cx="469744" cy="259045"/>
    <xdr:sp macro="" textlink="">
      <xdr:nvSpPr>
        <xdr:cNvPr id="758" name="【消防施設】&#10;一人当たり面積平均値テキスト">
          <a:extLst>
            <a:ext uri="{FF2B5EF4-FFF2-40B4-BE49-F238E27FC236}">
              <a16:creationId xmlns:a16="http://schemas.microsoft.com/office/drawing/2014/main" id="{37DECE2E-4CBC-4A0F-AA94-CA07CAB0CC79}"/>
            </a:ext>
          </a:extLst>
        </xdr:cNvPr>
        <xdr:cNvSpPr txBox="1"/>
      </xdr:nvSpPr>
      <xdr:spPr>
        <a:xfrm>
          <a:off x="22199600" y="144665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86361</xdr:rowOff>
    </xdr:from>
    <xdr:to>
      <xdr:col>116</xdr:col>
      <xdr:colOff>114300</xdr:colOff>
      <xdr:row>85</xdr:row>
      <xdr:rowOff>16511</xdr:rowOff>
    </xdr:to>
    <xdr:sp macro="" textlink="">
      <xdr:nvSpPr>
        <xdr:cNvPr id="759" name="フローチャート: 判断 758">
          <a:extLst>
            <a:ext uri="{FF2B5EF4-FFF2-40B4-BE49-F238E27FC236}">
              <a16:creationId xmlns:a16="http://schemas.microsoft.com/office/drawing/2014/main" id="{68107346-5CB6-4387-BB91-01130EC97BBD}"/>
            </a:ext>
          </a:extLst>
        </xdr:cNvPr>
        <xdr:cNvSpPr/>
      </xdr:nvSpPr>
      <xdr:spPr>
        <a:xfrm>
          <a:off x="22110700" y="14488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109220</xdr:rowOff>
    </xdr:from>
    <xdr:to>
      <xdr:col>112</xdr:col>
      <xdr:colOff>38100</xdr:colOff>
      <xdr:row>85</xdr:row>
      <xdr:rowOff>39370</xdr:rowOff>
    </xdr:to>
    <xdr:sp macro="" textlink="">
      <xdr:nvSpPr>
        <xdr:cNvPr id="760" name="フローチャート: 判断 759">
          <a:extLst>
            <a:ext uri="{FF2B5EF4-FFF2-40B4-BE49-F238E27FC236}">
              <a16:creationId xmlns:a16="http://schemas.microsoft.com/office/drawing/2014/main" id="{2DBD7034-6E23-4B88-A88E-B448CDAEF25A}"/>
            </a:ext>
          </a:extLst>
        </xdr:cNvPr>
        <xdr:cNvSpPr/>
      </xdr:nvSpPr>
      <xdr:spPr>
        <a:xfrm>
          <a:off x="21272500" y="1451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109220</xdr:rowOff>
    </xdr:from>
    <xdr:to>
      <xdr:col>107</xdr:col>
      <xdr:colOff>101600</xdr:colOff>
      <xdr:row>85</xdr:row>
      <xdr:rowOff>39370</xdr:rowOff>
    </xdr:to>
    <xdr:sp macro="" textlink="">
      <xdr:nvSpPr>
        <xdr:cNvPr id="761" name="フローチャート: 判断 760">
          <a:extLst>
            <a:ext uri="{FF2B5EF4-FFF2-40B4-BE49-F238E27FC236}">
              <a16:creationId xmlns:a16="http://schemas.microsoft.com/office/drawing/2014/main" id="{B7C8C520-D9D3-46CB-AEA4-217B20CB3B5C}"/>
            </a:ext>
          </a:extLst>
        </xdr:cNvPr>
        <xdr:cNvSpPr/>
      </xdr:nvSpPr>
      <xdr:spPr>
        <a:xfrm>
          <a:off x="20383500" y="1451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101600</xdr:rowOff>
    </xdr:from>
    <xdr:to>
      <xdr:col>102</xdr:col>
      <xdr:colOff>165100</xdr:colOff>
      <xdr:row>85</xdr:row>
      <xdr:rowOff>31750</xdr:rowOff>
    </xdr:to>
    <xdr:sp macro="" textlink="">
      <xdr:nvSpPr>
        <xdr:cNvPr id="762" name="フローチャート: 判断 761">
          <a:extLst>
            <a:ext uri="{FF2B5EF4-FFF2-40B4-BE49-F238E27FC236}">
              <a16:creationId xmlns:a16="http://schemas.microsoft.com/office/drawing/2014/main" id="{5C699D8D-E58C-4A0C-A50E-C62B36EA0302}"/>
            </a:ext>
          </a:extLst>
        </xdr:cNvPr>
        <xdr:cNvSpPr/>
      </xdr:nvSpPr>
      <xdr:spPr>
        <a:xfrm>
          <a:off x="19494500" y="1450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101600</xdr:rowOff>
    </xdr:from>
    <xdr:to>
      <xdr:col>98</xdr:col>
      <xdr:colOff>38100</xdr:colOff>
      <xdr:row>85</xdr:row>
      <xdr:rowOff>31750</xdr:rowOff>
    </xdr:to>
    <xdr:sp macro="" textlink="">
      <xdr:nvSpPr>
        <xdr:cNvPr id="763" name="フローチャート: 判断 762">
          <a:extLst>
            <a:ext uri="{FF2B5EF4-FFF2-40B4-BE49-F238E27FC236}">
              <a16:creationId xmlns:a16="http://schemas.microsoft.com/office/drawing/2014/main" id="{00BD7BAA-A013-4080-B91D-D75034B326CA}"/>
            </a:ext>
          </a:extLst>
        </xdr:cNvPr>
        <xdr:cNvSpPr/>
      </xdr:nvSpPr>
      <xdr:spPr>
        <a:xfrm>
          <a:off x="18605500" y="1450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64" name="テキスト ボックス 763">
          <a:extLst>
            <a:ext uri="{FF2B5EF4-FFF2-40B4-BE49-F238E27FC236}">
              <a16:creationId xmlns:a16="http://schemas.microsoft.com/office/drawing/2014/main" id="{F8F058C9-4240-44C2-B90E-446BB868E8F2}"/>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65" name="テキスト ボックス 764">
          <a:extLst>
            <a:ext uri="{FF2B5EF4-FFF2-40B4-BE49-F238E27FC236}">
              <a16:creationId xmlns:a16="http://schemas.microsoft.com/office/drawing/2014/main" id="{7251890E-45A0-498A-A3F0-2CBBAEE262E5}"/>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66" name="テキスト ボックス 765">
          <a:extLst>
            <a:ext uri="{FF2B5EF4-FFF2-40B4-BE49-F238E27FC236}">
              <a16:creationId xmlns:a16="http://schemas.microsoft.com/office/drawing/2014/main" id="{405B7F54-EA91-4569-AC94-501140C664DF}"/>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67" name="テキスト ボックス 766">
          <a:extLst>
            <a:ext uri="{FF2B5EF4-FFF2-40B4-BE49-F238E27FC236}">
              <a16:creationId xmlns:a16="http://schemas.microsoft.com/office/drawing/2014/main" id="{2B1A1D53-EAB4-4DCC-8EC6-97450A0A6DF5}"/>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68" name="テキスト ボックス 767">
          <a:extLst>
            <a:ext uri="{FF2B5EF4-FFF2-40B4-BE49-F238E27FC236}">
              <a16:creationId xmlns:a16="http://schemas.microsoft.com/office/drawing/2014/main" id="{91FE275A-0CEC-4D8C-A574-9316EA431FBA}"/>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170180</xdr:rowOff>
    </xdr:from>
    <xdr:to>
      <xdr:col>116</xdr:col>
      <xdr:colOff>114300</xdr:colOff>
      <xdr:row>83</xdr:row>
      <xdr:rowOff>100330</xdr:rowOff>
    </xdr:to>
    <xdr:sp macro="" textlink="">
      <xdr:nvSpPr>
        <xdr:cNvPr id="769" name="楕円 768">
          <a:extLst>
            <a:ext uri="{FF2B5EF4-FFF2-40B4-BE49-F238E27FC236}">
              <a16:creationId xmlns:a16="http://schemas.microsoft.com/office/drawing/2014/main" id="{86E4BEFA-B52B-477F-936D-FB5FA56352EF}"/>
            </a:ext>
          </a:extLst>
        </xdr:cNvPr>
        <xdr:cNvSpPr/>
      </xdr:nvSpPr>
      <xdr:spPr>
        <a:xfrm>
          <a:off x="22110700" y="1422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21607</xdr:rowOff>
    </xdr:from>
    <xdr:ext cx="469744" cy="259045"/>
    <xdr:sp macro="" textlink="">
      <xdr:nvSpPr>
        <xdr:cNvPr id="770" name="【消防施設】&#10;一人当たり面積該当値テキスト">
          <a:extLst>
            <a:ext uri="{FF2B5EF4-FFF2-40B4-BE49-F238E27FC236}">
              <a16:creationId xmlns:a16="http://schemas.microsoft.com/office/drawing/2014/main" id="{20F5E424-493B-4FE5-996C-CA2644AC0630}"/>
            </a:ext>
          </a:extLst>
        </xdr:cNvPr>
        <xdr:cNvSpPr txBox="1"/>
      </xdr:nvSpPr>
      <xdr:spPr>
        <a:xfrm>
          <a:off x="22199600" y="1408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21589</xdr:rowOff>
    </xdr:from>
    <xdr:to>
      <xdr:col>112</xdr:col>
      <xdr:colOff>38100</xdr:colOff>
      <xdr:row>83</xdr:row>
      <xdr:rowOff>123189</xdr:rowOff>
    </xdr:to>
    <xdr:sp macro="" textlink="">
      <xdr:nvSpPr>
        <xdr:cNvPr id="771" name="楕円 770">
          <a:extLst>
            <a:ext uri="{FF2B5EF4-FFF2-40B4-BE49-F238E27FC236}">
              <a16:creationId xmlns:a16="http://schemas.microsoft.com/office/drawing/2014/main" id="{571A566B-F15B-4890-8619-2C1C9BB7FDEB}"/>
            </a:ext>
          </a:extLst>
        </xdr:cNvPr>
        <xdr:cNvSpPr/>
      </xdr:nvSpPr>
      <xdr:spPr>
        <a:xfrm>
          <a:off x="21272500" y="1425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49530</xdr:rowOff>
    </xdr:from>
    <xdr:to>
      <xdr:col>116</xdr:col>
      <xdr:colOff>63500</xdr:colOff>
      <xdr:row>83</xdr:row>
      <xdr:rowOff>72389</xdr:rowOff>
    </xdr:to>
    <xdr:cxnSp macro="">
      <xdr:nvCxnSpPr>
        <xdr:cNvPr id="772" name="直線コネクタ 771">
          <a:extLst>
            <a:ext uri="{FF2B5EF4-FFF2-40B4-BE49-F238E27FC236}">
              <a16:creationId xmlns:a16="http://schemas.microsoft.com/office/drawing/2014/main" id="{09E92BAD-A514-4B66-BDCF-175424E93ACE}"/>
            </a:ext>
          </a:extLst>
        </xdr:cNvPr>
        <xdr:cNvCxnSpPr/>
      </xdr:nvCxnSpPr>
      <xdr:spPr>
        <a:xfrm flipV="1">
          <a:off x="21323300" y="14279880"/>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21589</xdr:rowOff>
    </xdr:from>
    <xdr:to>
      <xdr:col>107</xdr:col>
      <xdr:colOff>101600</xdr:colOff>
      <xdr:row>83</xdr:row>
      <xdr:rowOff>123189</xdr:rowOff>
    </xdr:to>
    <xdr:sp macro="" textlink="">
      <xdr:nvSpPr>
        <xdr:cNvPr id="773" name="楕円 772">
          <a:extLst>
            <a:ext uri="{FF2B5EF4-FFF2-40B4-BE49-F238E27FC236}">
              <a16:creationId xmlns:a16="http://schemas.microsoft.com/office/drawing/2014/main" id="{D8734004-14DC-4642-BC7F-8D485E1159AF}"/>
            </a:ext>
          </a:extLst>
        </xdr:cNvPr>
        <xdr:cNvSpPr/>
      </xdr:nvSpPr>
      <xdr:spPr>
        <a:xfrm>
          <a:off x="20383500" y="1425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72389</xdr:rowOff>
    </xdr:from>
    <xdr:to>
      <xdr:col>111</xdr:col>
      <xdr:colOff>177800</xdr:colOff>
      <xdr:row>83</xdr:row>
      <xdr:rowOff>72389</xdr:rowOff>
    </xdr:to>
    <xdr:cxnSp macro="">
      <xdr:nvCxnSpPr>
        <xdr:cNvPr id="774" name="直線コネクタ 773">
          <a:extLst>
            <a:ext uri="{FF2B5EF4-FFF2-40B4-BE49-F238E27FC236}">
              <a16:creationId xmlns:a16="http://schemas.microsoft.com/office/drawing/2014/main" id="{BDFD1D08-96FB-4624-BC00-8BB99FC4C3ED}"/>
            </a:ext>
          </a:extLst>
        </xdr:cNvPr>
        <xdr:cNvCxnSpPr/>
      </xdr:nvCxnSpPr>
      <xdr:spPr>
        <a:xfrm>
          <a:off x="20434300" y="143027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13970</xdr:rowOff>
    </xdr:from>
    <xdr:to>
      <xdr:col>102</xdr:col>
      <xdr:colOff>165100</xdr:colOff>
      <xdr:row>83</xdr:row>
      <xdr:rowOff>115570</xdr:rowOff>
    </xdr:to>
    <xdr:sp macro="" textlink="">
      <xdr:nvSpPr>
        <xdr:cNvPr id="775" name="楕円 774">
          <a:extLst>
            <a:ext uri="{FF2B5EF4-FFF2-40B4-BE49-F238E27FC236}">
              <a16:creationId xmlns:a16="http://schemas.microsoft.com/office/drawing/2014/main" id="{96B1BC5B-7C22-4AE8-9F13-CF87AB07BFF2}"/>
            </a:ext>
          </a:extLst>
        </xdr:cNvPr>
        <xdr:cNvSpPr/>
      </xdr:nvSpPr>
      <xdr:spPr>
        <a:xfrm>
          <a:off x="19494500" y="1424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64770</xdr:rowOff>
    </xdr:from>
    <xdr:to>
      <xdr:col>107</xdr:col>
      <xdr:colOff>50800</xdr:colOff>
      <xdr:row>83</xdr:row>
      <xdr:rowOff>72389</xdr:rowOff>
    </xdr:to>
    <xdr:cxnSp macro="">
      <xdr:nvCxnSpPr>
        <xdr:cNvPr id="776" name="直線コネクタ 775">
          <a:extLst>
            <a:ext uri="{FF2B5EF4-FFF2-40B4-BE49-F238E27FC236}">
              <a16:creationId xmlns:a16="http://schemas.microsoft.com/office/drawing/2014/main" id="{BB5E7059-1DE1-4428-BA45-95B504D24C61}"/>
            </a:ext>
          </a:extLst>
        </xdr:cNvPr>
        <xdr:cNvCxnSpPr/>
      </xdr:nvCxnSpPr>
      <xdr:spPr>
        <a:xfrm>
          <a:off x="19545300" y="142951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30497</xdr:rowOff>
    </xdr:from>
    <xdr:ext cx="469744" cy="259045"/>
    <xdr:sp macro="" textlink="">
      <xdr:nvSpPr>
        <xdr:cNvPr id="777" name="n_1aveValue【消防施設】&#10;一人当たり面積">
          <a:extLst>
            <a:ext uri="{FF2B5EF4-FFF2-40B4-BE49-F238E27FC236}">
              <a16:creationId xmlns:a16="http://schemas.microsoft.com/office/drawing/2014/main" id="{145ED635-2A4A-4AAA-BB61-49AB0CA616A2}"/>
            </a:ext>
          </a:extLst>
        </xdr:cNvPr>
        <xdr:cNvSpPr txBox="1"/>
      </xdr:nvSpPr>
      <xdr:spPr>
        <a:xfrm>
          <a:off x="21075727" y="1460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30497</xdr:rowOff>
    </xdr:from>
    <xdr:ext cx="469744" cy="259045"/>
    <xdr:sp macro="" textlink="">
      <xdr:nvSpPr>
        <xdr:cNvPr id="778" name="n_2aveValue【消防施設】&#10;一人当たり面積">
          <a:extLst>
            <a:ext uri="{FF2B5EF4-FFF2-40B4-BE49-F238E27FC236}">
              <a16:creationId xmlns:a16="http://schemas.microsoft.com/office/drawing/2014/main" id="{C139158A-4120-40C4-8CC6-355E2AE9B3C9}"/>
            </a:ext>
          </a:extLst>
        </xdr:cNvPr>
        <xdr:cNvSpPr txBox="1"/>
      </xdr:nvSpPr>
      <xdr:spPr>
        <a:xfrm>
          <a:off x="20199427" y="1460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22877</xdr:rowOff>
    </xdr:from>
    <xdr:ext cx="469744" cy="259045"/>
    <xdr:sp macro="" textlink="">
      <xdr:nvSpPr>
        <xdr:cNvPr id="779" name="n_3aveValue【消防施設】&#10;一人当たり面積">
          <a:extLst>
            <a:ext uri="{FF2B5EF4-FFF2-40B4-BE49-F238E27FC236}">
              <a16:creationId xmlns:a16="http://schemas.microsoft.com/office/drawing/2014/main" id="{A3FBF1E5-F09A-4FDC-8002-D5A7321FDF17}"/>
            </a:ext>
          </a:extLst>
        </xdr:cNvPr>
        <xdr:cNvSpPr txBox="1"/>
      </xdr:nvSpPr>
      <xdr:spPr>
        <a:xfrm>
          <a:off x="193104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48277</xdr:rowOff>
    </xdr:from>
    <xdr:ext cx="469744" cy="259045"/>
    <xdr:sp macro="" textlink="">
      <xdr:nvSpPr>
        <xdr:cNvPr id="780" name="n_4aveValue【消防施設】&#10;一人当たり面積">
          <a:extLst>
            <a:ext uri="{FF2B5EF4-FFF2-40B4-BE49-F238E27FC236}">
              <a16:creationId xmlns:a16="http://schemas.microsoft.com/office/drawing/2014/main" id="{FDE939D7-E285-483B-9E7C-8A5C0AE59C8E}"/>
            </a:ext>
          </a:extLst>
        </xdr:cNvPr>
        <xdr:cNvSpPr txBox="1"/>
      </xdr:nvSpPr>
      <xdr:spPr>
        <a:xfrm>
          <a:off x="18421427" y="1427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139716</xdr:rowOff>
    </xdr:from>
    <xdr:ext cx="469744" cy="259045"/>
    <xdr:sp macro="" textlink="">
      <xdr:nvSpPr>
        <xdr:cNvPr id="781" name="n_1mainValue【消防施設】&#10;一人当たり面積">
          <a:extLst>
            <a:ext uri="{FF2B5EF4-FFF2-40B4-BE49-F238E27FC236}">
              <a16:creationId xmlns:a16="http://schemas.microsoft.com/office/drawing/2014/main" id="{268A6DF1-EBC8-4038-919A-D0B65D81B353}"/>
            </a:ext>
          </a:extLst>
        </xdr:cNvPr>
        <xdr:cNvSpPr txBox="1"/>
      </xdr:nvSpPr>
      <xdr:spPr>
        <a:xfrm>
          <a:off x="21075727" y="1402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139716</xdr:rowOff>
    </xdr:from>
    <xdr:ext cx="469744" cy="259045"/>
    <xdr:sp macro="" textlink="">
      <xdr:nvSpPr>
        <xdr:cNvPr id="782" name="n_2mainValue【消防施設】&#10;一人当たり面積">
          <a:extLst>
            <a:ext uri="{FF2B5EF4-FFF2-40B4-BE49-F238E27FC236}">
              <a16:creationId xmlns:a16="http://schemas.microsoft.com/office/drawing/2014/main" id="{AC1A67F1-14A4-49E4-A840-0F4F37C2B40F}"/>
            </a:ext>
          </a:extLst>
        </xdr:cNvPr>
        <xdr:cNvSpPr txBox="1"/>
      </xdr:nvSpPr>
      <xdr:spPr>
        <a:xfrm>
          <a:off x="20199427" y="1402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132097</xdr:rowOff>
    </xdr:from>
    <xdr:ext cx="469744" cy="259045"/>
    <xdr:sp macro="" textlink="">
      <xdr:nvSpPr>
        <xdr:cNvPr id="783" name="n_3mainValue【消防施設】&#10;一人当たり面積">
          <a:extLst>
            <a:ext uri="{FF2B5EF4-FFF2-40B4-BE49-F238E27FC236}">
              <a16:creationId xmlns:a16="http://schemas.microsoft.com/office/drawing/2014/main" id="{55AE2344-9B23-4155-9240-DD29F54B4852}"/>
            </a:ext>
          </a:extLst>
        </xdr:cNvPr>
        <xdr:cNvSpPr txBox="1"/>
      </xdr:nvSpPr>
      <xdr:spPr>
        <a:xfrm>
          <a:off x="19310427" y="1401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84" name="正方形/長方形 783">
          <a:extLst>
            <a:ext uri="{FF2B5EF4-FFF2-40B4-BE49-F238E27FC236}">
              <a16:creationId xmlns:a16="http://schemas.microsoft.com/office/drawing/2014/main" id="{B8D44511-F698-4916-AE72-8B807003A52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85" name="正方形/長方形 784">
          <a:extLst>
            <a:ext uri="{FF2B5EF4-FFF2-40B4-BE49-F238E27FC236}">
              <a16:creationId xmlns:a16="http://schemas.microsoft.com/office/drawing/2014/main" id="{4E494BCC-2BCD-4BCF-A388-FB70600EF8F6}"/>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86" name="正方形/長方形 785">
          <a:extLst>
            <a:ext uri="{FF2B5EF4-FFF2-40B4-BE49-F238E27FC236}">
              <a16:creationId xmlns:a16="http://schemas.microsoft.com/office/drawing/2014/main" id="{647FA8FB-023B-491E-B4A6-3148155101BB}"/>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87" name="正方形/長方形 786">
          <a:extLst>
            <a:ext uri="{FF2B5EF4-FFF2-40B4-BE49-F238E27FC236}">
              <a16:creationId xmlns:a16="http://schemas.microsoft.com/office/drawing/2014/main" id="{29CD04FE-98D4-4770-9F1E-67C471A56A0A}"/>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88" name="正方形/長方形 787">
          <a:extLst>
            <a:ext uri="{FF2B5EF4-FFF2-40B4-BE49-F238E27FC236}">
              <a16:creationId xmlns:a16="http://schemas.microsoft.com/office/drawing/2014/main" id="{62DAAF82-C4D0-4630-A93C-D1FCB2638DD4}"/>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89" name="正方形/長方形 788">
          <a:extLst>
            <a:ext uri="{FF2B5EF4-FFF2-40B4-BE49-F238E27FC236}">
              <a16:creationId xmlns:a16="http://schemas.microsoft.com/office/drawing/2014/main" id="{ECF3E9F3-B409-4ADC-B1F9-4A7594C5480B}"/>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90" name="正方形/長方形 789">
          <a:extLst>
            <a:ext uri="{FF2B5EF4-FFF2-40B4-BE49-F238E27FC236}">
              <a16:creationId xmlns:a16="http://schemas.microsoft.com/office/drawing/2014/main" id="{6780FAB3-CAFA-4F60-834D-EB79C3A881FA}"/>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91" name="正方形/長方形 790">
          <a:extLst>
            <a:ext uri="{FF2B5EF4-FFF2-40B4-BE49-F238E27FC236}">
              <a16:creationId xmlns:a16="http://schemas.microsoft.com/office/drawing/2014/main" id="{87DCF252-204B-4188-8CCE-B9234ED971A2}"/>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92" name="テキスト ボックス 791">
          <a:extLst>
            <a:ext uri="{FF2B5EF4-FFF2-40B4-BE49-F238E27FC236}">
              <a16:creationId xmlns:a16="http://schemas.microsoft.com/office/drawing/2014/main" id="{EA934779-BC3D-4BDD-8CA2-D494A66A05B6}"/>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93" name="直線コネクタ 792">
          <a:extLst>
            <a:ext uri="{FF2B5EF4-FFF2-40B4-BE49-F238E27FC236}">
              <a16:creationId xmlns:a16="http://schemas.microsoft.com/office/drawing/2014/main" id="{E8EA1806-FF57-4323-94D6-40408347BF69}"/>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94" name="テキスト ボックス 793">
          <a:extLst>
            <a:ext uri="{FF2B5EF4-FFF2-40B4-BE49-F238E27FC236}">
              <a16:creationId xmlns:a16="http://schemas.microsoft.com/office/drawing/2014/main" id="{07E668AB-BAFD-4A78-B744-5831EF2F5303}"/>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95" name="直線コネクタ 794">
          <a:extLst>
            <a:ext uri="{FF2B5EF4-FFF2-40B4-BE49-F238E27FC236}">
              <a16:creationId xmlns:a16="http://schemas.microsoft.com/office/drawing/2014/main" id="{D661B5C1-EFCA-4717-85B6-46EAC840F4B2}"/>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96" name="テキスト ボックス 795">
          <a:extLst>
            <a:ext uri="{FF2B5EF4-FFF2-40B4-BE49-F238E27FC236}">
              <a16:creationId xmlns:a16="http://schemas.microsoft.com/office/drawing/2014/main" id="{88031F3A-43E1-414F-A5C2-408560CA785D}"/>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97" name="直線コネクタ 796">
          <a:extLst>
            <a:ext uri="{FF2B5EF4-FFF2-40B4-BE49-F238E27FC236}">
              <a16:creationId xmlns:a16="http://schemas.microsoft.com/office/drawing/2014/main" id="{D5F59057-5279-4FA4-8763-F3B3B2406444}"/>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98" name="テキスト ボックス 797">
          <a:extLst>
            <a:ext uri="{FF2B5EF4-FFF2-40B4-BE49-F238E27FC236}">
              <a16:creationId xmlns:a16="http://schemas.microsoft.com/office/drawing/2014/main" id="{B0CBC9A4-463E-4150-B65C-9CCAB6FE3C6F}"/>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99" name="直線コネクタ 798">
          <a:extLst>
            <a:ext uri="{FF2B5EF4-FFF2-40B4-BE49-F238E27FC236}">
              <a16:creationId xmlns:a16="http://schemas.microsoft.com/office/drawing/2014/main" id="{BC3FDB62-9E71-4DEF-89BD-B56D53E6BE99}"/>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00" name="テキスト ボックス 799">
          <a:extLst>
            <a:ext uri="{FF2B5EF4-FFF2-40B4-BE49-F238E27FC236}">
              <a16:creationId xmlns:a16="http://schemas.microsoft.com/office/drawing/2014/main" id="{BDF333C2-E412-4EB8-80F2-B9E85E960A54}"/>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01" name="直線コネクタ 800">
          <a:extLst>
            <a:ext uri="{FF2B5EF4-FFF2-40B4-BE49-F238E27FC236}">
              <a16:creationId xmlns:a16="http://schemas.microsoft.com/office/drawing/2014/main" id="{CD76D006-340F-428F-9558-B36CE816347C}"/>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02" name="テキスト ボックス 801">
          <a:extLst>
            <a:ext uri="{FF2B5EF4-FFF2-40B4-BE49-F238E27FC236}">
              <a16:creationId xmlns:a16="http://schemas.microsoft.com/office/drawing/2014/main" id="{B74B3D32-DB7B-4926-807A-E32E089E7249}"/>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03" name="直線コネクタ 802">
          <a:extLst>
            <a:ext uri="{FF2B5EF4-FFF2-40B4-BE49-F238E27FC236}">
              <a16:creationId xmlns:a16="http://schemas.microsoft.com/office/drawing/2014/main" id="{D31BC9DA-C47F-4489-A854-3E96D09A4D5B}"/>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04" name="テキスト ボックス 803">
          <a:extLst>
            <a:ext uri="{FF2B5EF4-FFF2-40B4-BE49-F238E27FC236}">
              <a16:creationId xmlns:a16="http://schemas.microsoft.com/office/drawing/2014/main" id="{2A48F867-2ABE-4A96-A9E8-32DC4A11A0CF}"/>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05" name="直線コネクタ 804">
          <a:extLst>
            <a:ext uri="{FF2B5EF4-FFF2-40B4-BE49-F238E27FC236}">
              <a16:creationId xmlns:a16="http://schemas.microsoft.com/office/drawing/2014/main" id="{DEE500F7-C4DD-4D46-A2D2-FA28D7F2BC21}"/>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06" name="テキスト ボックス 805">
          <a:extLst>
            <a:ext uri="{FF2B5EF4-FFF2-40B4-BE49-F238E27FC236}">
              <a16:creationId xmlns:a16="http://schemas.microsoft.com/office/drawing/2014/main" id="{CFBDB0B9-DE28-44CB-80F9-622EB139B3C4}"/>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07" name="直線コネクタ 806">
          <a:extLst>
            <a:ext uri="{FF2B5EF4-FFF2-40B4-BE49-F238E27FC236}">
              <a16:creationId xmlns:a16="http://schemas.microsoft.com/office/drawing/2014/main" id="{AE7B9334-47DC-4603-A37C-0F0FE3969BE8}"/>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08" name="【庁舎】&#10;有形固定資産減価償却率グラフ枠">
          <a:extLst>
            <a:ext uri="{FF2B5EF4-FFF2-40B4-BE49-F238E27FC236}">
              <a16:creationId xmlns:a16="http://schemas.microsoft.com/office/drawing/2014/main" id="{14C12EA3-4A58-45C8-AC23-DEB84B8966BA}"/>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43543</xdr:rowOff>
    </xdr:from>
    <xdr:to>
      <xdr:col>85</xdr:col>
      <xdr:colOff>126364</xdr:colOff>
      <xdr:row>108</xdr:row>
      <xdr:rowOff>33745</xdr:rowOff>
    </xdr:to>
    <xdr:cxnSp macro="">
      <xdr:nvCxnSpPr>
        <xdr:cNvPr id="809" name="直線コネクタ 808">
          <a:extLst>
            <a:ext uri="{FF2B5EF4-FFF2-40B4-BE49-F238E27FC236}">
              <a16:creationId xmlns:a16="http://schemas.microsoft.com/office/drawing/2014/main" id="{F9CE1FB3-6F7C-4F04-8CDE-C8E7F72EA38E}"/>
            </a:ext>
          </a:extLst>
        </xdr:cNvPr>
        <xdr:cNvCxnSpPr/>
      </xdr:nvCxnSpPr>
      <xdr:spPr>
        <a:xfrm flipV="1">
          <a:off x="16318864" y="17188543"/>
          <a:ext cx="0" cy="1361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37572</xdr:rowOff>
    </xdr:from>
    <xdr:ext cx="405111" cy="259045"/>
    <xdr:sp macro="" textlink="">
      <xdr:nvSpPr>
        <xdr:cNvPr id="810" name="【庁舎】&#10;有形固定資産減価償却率最小値テキスト">
          <a:extLst>
            <a:ext uri="{FF2B5EF4-FFF2-40B4-BE49-F238E27FC236}">
              <a16:creationId xmlns:a16="http://schemas.microsoft.com/office/drawing/2014/main" id="{4DA0A719-478D-49C6-AB25-6CB534E90140}"/>
            </a:ext>
          </a:extLst>
        </xdr:cNvPr>
        <xdr:cNvSpPr txBox="1"/>
      </xdr:nvSpPr>
      <xdr:spPr>
        <a:xfrm>
          <a:off x="16357600" y="1855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33745</xdr:rowOff>
    </xdr:from>
    <xdr:to>
      <xdr:col>86</xdr:col>
      <xdr:colOff>25400</xdr:colOff>
      <xdr:row>108</xdr:row>
      <xdr:rowOff>33745</xdr:rowOff>
    </xdr:to>
    <xdr:cxnSp macro="">
      <xdr:nvCxnSpPr>
        <xdr:cNvPr id="811" name="直線コネクタ 810">
          <a:extLst>
            <a:ext uri="{FF2B5EF4-FFF2-40B4-BE49-F238E27FC236}">
              <a16:creationId xmlns:a16="http://schemas.microsoft.com/office/drawing/2014/main" id="{1669F30C-8DC0-4502-9444-A32137BFA9E9}"/>
            </a:ext>
          </a:extLst>
        </xdr:cNvPr>
        <xdr:cNvCxnSpPr/>
      </xdr:nvCxnSpPr>
      <xdr:spPr>
        <a:xfrm>
          <a:off x="16230600" y="18550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161670</xdr:rowOff>
    </xdr:from>
    <xdr:ext cx="340478" cy="259045"/>
    <xdr:sp macro="" textlink="">
      <xdr:nvSpPr>
        <xdr:cNvPr id="812" name="【庁舎】&#10;有形固定資産減価償却率最大値テキスト">
          <a:extLst>
            <a:ext uri="{FF2B5EF4-FFF2-40B4-BE49-F238E27FC236}">
              <a16:creationId xmlns:a16="http://schemas.microsoft.com/office/drawing/2014/main" id="{3446944E-227D-428F-B721-5ED0626A571E}"/>
            </a:ext>
          </a:extLst>
        </xdr:cNvPr>
        <xdr:cNvSpPr txBox="1"/>
      </xdr:nvSpPr>
      <xdr:spPr>
        <a:xfrm>
          <a:off x="16357600" y="1696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43543</xdr:rowOff>
    </xdr:from>
    <xdr:to>
      <xdr:col>86</xdr:col>
      <xdr:colOff>25400</xdr:colOff>
      <xdr:row>100</xdr:row>
      <xdr:rowOff>43543</xdr:rowOff>
    </xdr:to>
    <xdr:cxnSp macro="">
      <xdr:nvCxnSpPr>
        <xdr:cNvPr id="813" name="直線コネクタ 812">
          <a:extLst>
            <a:ext uri="{FF2B5EF4-FFF2-40B4-BE49-F238E27FC236}">
              <a16:creationId xmlns:a16="http://schemas.microsoft.com/office/drawing/2014/main" id="{5C28280C-9501-4221-94E6-884FAAC68E9B}"/>
            </a:ext>
          </a:extLst>
        </xdr:cNvPr>
        <xdr:cNvCxnSpPr/>
      </xdr:nvCxnSpPr>
      <xdr:spPr>
        <a:xfrm>
          <a:off x="16230600" y="1718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7456</xdr:rowOff>
    </xdr:from>
    <xdr:ext cx="405111" cy="259045"/>
    <xdr:sp macro="" textlink="">
      <xdr:nvSpPr>
        <xdr:cNvPr id="814" name="【庁舎】&#10;有形固定資産減価償却率平均値テキスト">
          <a:extLst>
            <a:ext uri="{FF2B5EF4-FFF2-40B4-BE49-F238E27FC236}">
              <a16:creationId xmlns:a16="http://schemas.microsoft.com/office/drawing/2014/main" id="{6A5424E8-21E7-4E06-90CC-B8745610D4E2}"/>
            </a:ext>
          </a:extLst>
        </xdr:cNvPr>
        <xdr:cNvSpPr txBox="1"/>
      </xdr:nvSpPr>
      <xdr:spPr>
        <a:xfrm>
          <a:off x="16357600" y="176668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156029</xdr:rowOff>
    </xdr:from>
    <xdr:to>
      <xdr:col>85</xdr:col>
      <xdr:colOff>177800</xdr:colOff>
      <xdr:row>104</xdr:row>
      <xdr:rowOff>86179</xdr:rowOff>
    </xdr:to>
    <xdr:sp macro="" textlink="">
      <xdr:nvSpPr>
        <xdr:cNvPr id="815" name="フローチャート: 判断 814">
          <a:extLst>
            <a:ext uri="{FF2B5EF4-FFF2-40B4-BE49-F238E27FC236}">
              <a16:creationId xmlns:a16="http://schemas.microsoft.com/office/drawing/2014/main" id="{4FA3485C-FEED-429F-AA95-9D2AA9C4097C}"/>
            </a:ext>
          </a:extLst>
        </xdr:cNvPr>
        <xdr:cNvSpPr/>
      </xdr:nvSpPr>
      <xdr:spPr>
        <a:xfrm>
          <a:off x="16268700" y="1781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162561</xdr:rowOff>
    </xdr:from>
    <xdr:to>
      <xdr:col>81</xdr:col>
      <xdr:colOff>101600</xdr:colOff>
      <xdr:row>104</xdr:row>
      <xdr:rowOff>92711</xdr:rowOff>
    </xdr:to>
    <xdr:sp macro="" textlink="">
      <xdr:nvSpPr>
        <xdr:cNvPr id="816" name="フローチャート: 判断 815">
          <a:extLst>
            <a:ext uri="{FF2B5EF4-FFF2-40B4-BE49-F238E27FC236}">
              <a16:creationId xmlns:a16="http://schemas.microsoft.com/office/drawing/2014/main" id="{B0DAA7FA-A87B-4A07-BFC6-AA6276033D95}"/>
            </a:ext>
          </a:extLst>
        </xdr:cNvPr>
        <xdr:cNvSpPr/>
      </xdr:nvSpPr>
      <xdr:spPr>
        <a:xfrm>
          <a:off x="15430500" y="1782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95613</xdr:rowOff>
    </xdr:from>
    <xdr:to>
      <xdr:col>76</xdr:col>
      <xdr:colOff>165100</xdr:colOff>
      <xdr:row>104</xdr:row>
      <xdr:rowOff>25763</xdr:rowOff>
    </xdr:to>
    <xdr:sp macro="" textlink="">
      <xdr:nvSpPr>
        <xdr:cNvPr id="817" name="フローチャート: 判断 816">
          <a:extLst>
            <a:ext uri="{FF2B5EF4-FFF2-40B4-BE49-F238E27FC236}">
              <a16:creationId xmlns:a16="http://schemas.microsoft.com/office/drawing/2014/main" id="{FA80794A-10D5-4242-9A0A-8AB1F89D0466}"/>
            </a:ext>
          </a:extLst>
        </xdr:cNvPr>
        <xdr:cNvSpPr/>
      </xdr:nvSpPr>
      <xdr:spPr>
        <a:xfrm>
          <a:off x="14541500" y="1775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54792</xdr:rowOff>
    </xdr:from>
    <xdr:to>
      <xdr:col>72</xdr:col>
      <xdr:colOff>38100</xdr:colOff>
      <xdr:row>104</xdr:row>
      <xdr:rowOff>156392</xdr:rowOff>
    </xdr:to>
    <xdr:sp macro="" textlink="">
      <xdr:nvSpPr>
        <xdr:cNvPr id="818" name="フローチャート: 判断 817">
          <a:extLst>
            <a:ext uri="{FF2B5EF4-FFF2-40B4-BE49-F238E27FC236}">
              <a16:creationId xmlns:a16="http://schemas.microsoft.com/office/drawing/2014/main" id="{0D012B39-50B2-4F4A-AB29-14A0663C4FFA}"/>
            </a:ext>
          </a:extLst>
        </xdr:cNvPr>
        <xdr:cNvSpPr/>
      </xdr:nvSpPr>
      <xdr:spPr>
        <a:xfrm>
          <a:off x="13652500" y="1788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69487</xdr:rowOff>
    </xdr:from>
    <xdr:to>
      <xdr:col>67</xdr:col>
      <xdr:colOff>101600</xdr:colOff>
      <xdr:row>105</xdr:row>
      <xdr:rowOff>171087</xdr:rowOff>
    </xdr:to>
    <xdr:sp macro="" textlink="">
      <xdr:nvSpPr>
        <xdr:cNvPr id="819" name="フローチャート: 判断 818">
          <a:extLst>
            <a:ext uri="{FF2B5EF4-FFF2-40B4-BE49-F238E27FC236}">
              <a16:creationId xmlns:a16="http://schemas.microsoft.com/office/drawing/2014/main" id="{A9081AA2-A63E-461F-B942-53E738A60C53}"/>
            </a:ext>
          </a:extLst>
        </xdr:cNvPr>
        <xdr:cNvSpPr/>
      </xdr:nvSpPr>
      <xdr:spPr>
        <a:xfrm>
          <a:off x="12763500" y="1807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20" name="テキスト ボックス 819">
          <a:extLst>
            <a:ext uri="{FF2B5EF4-FFF2-40B4-BE49-F238E27FC236}">
              <a16:creationId xmlns:a16="http://schemas.microsoft.com/office/drawing/2014/main" id="{BBFF0BB3-3864-4BDE-BCBD-BDC680429FE2}"/>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21" name="テキスト ボックス 820">
          <a:extLst>
            <a:ext uri="{FF2B5EF4-FFF2-40B4-BE49-F238E27FC236}">
              <a16:creationId xmlns:a16="http://schemas.microsoft.com/office/drawing/2014/main" id="{3FCB76D2-9013-4F9C-B23B-30A30594D53A}"/>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22" name="テキスト ボックス 821">
          <a:extLst>
            <a:ext uri="{FF2B5EF4-FFF2-40B4-BE49-F238E27FC236}">
              <a16:creationId xmlns:a16="http://schemas.microsoft.com/office/drawing/2014/main" id="{87291DCD-D431-49FD-9CC4-1D89BF6A6E35}"/>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23" name="テキスト ボックス 822">
          <a:extLst>
            <a:ext uri="{FF2B5EF4-FFF2-40B4-BE49-F238E27FC236}">
              <a16:creationId xmlns:a16="http://schemas.microsoft.com/office/drawing/2014/main" id="{393DC21F-5059-4FB4-B162-DBC0143103DD}"/>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24" name="テキスト ボックス 823">
          <a:extLst>
            <a:ext uri="{FF2B5EF4-FFF2-40B4-BE49-F238E27FC236}">
              <a16:creationId xmlns:a16="http://schemas.microsoft.com/office/drawing/2014/main" id="{796047E2-77E1-47F8-888B-D0930F769711}"/>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22134</xdr:rowOff>
    </xdr:from>
    <xdr:to>
      <xdr:col>85</xdr:col>
      <xdr:colOff>177800</xdr:colOff>
      <xdr:row>105</xdr:row>
      <xdr:rowOff>123734</xdr:rowOff>
    </xdr:to>
    <xdr:sp macro="" textlink="">
      <xdr:nvSpPr>
        <xdr:cNvPr id="825" name="楕円 824">
          <a:extLst>
            <a:ext uri="{FF2B5EF4-FFF2-40B4-BE49-F238E27FC236}">
              <a16:creationId xmlns:a16="http://schemas.microsoft.com/office/drawing/2014/main" id="{0D11DB11-ED15-425B-AC46-35E6BE196AC0}"/>
            </a:ext>
          </a:extLst>
        </xdr:cNvPr>
        <xdr:cNvSpPr/>
      </xdr:nvSpPr>
      <xdr:spPr>
        <a:xfrm>
          <a:off x="16268700" y="1802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561</xdr:rowOff>
    </xdr:from>
    <xdr:ext cx="405111" cy="259045"/>
    <xdr:sp macro="" textlink="">
      <xdr:nvSpPr>
        <xdr:cNvPr id="826" name="【庁舎】&#10;有形固定資産減価償却率該当値テキスト">
          <a:extLst>
            <a:ext uri="{FF2B5EF4-FFF2-40B4-BE49-F238E27FC236}">
              <a16:creationId xmlns:a16="http://schemas.microsoft.com/office/drawing/2014/main" id="{4619CE16-1915-4ED9-AD19-52D52CFF8D47}"/>
            </a:ext>
          </a:extLst>
        </xdr:cNvPr>
        <xdr:cNvSpPr txBox="1"/>
      </xdr:nvSpPr>
      <xdr:spPr>
        <a:xfrm>
          <a:off x="16357600" y="18002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146231</xdr:rowOff>
    </xdr:from>
    <xdr:to>
      <xdr:col>81</xdr:col>
      <xdr:colOff>101600</xdr:colOff>
      <xdr:row>105</xdr:row>
      <xdr:rowOff>76381</xdr:rowOff>
    </xdr:to>
    <xdr:sp macro="" textlink="">
      <xdr:nvSpPr>
        <xdr:cNvPr id="827" name="楕円 826">
          <a:extLst>
            <a:ext uri="{FF2B5EF4-FFF2-40B4-BE49-F238E27FC236}">
              <a16:creationId xmlns:a16="http://schemas.microsoft.com/office/drawing/2014/main" id="{A301EDB8-2FA3-45FB-917F-D85ED9B44067}"/>
            </a:ext>
          </a:extLst>
        </xdr:cNvPr>
        <xdr:cNvSpPr/>
      </xdr:nvSpPr>
      <xdr:spPr>
        <a:xfrm>
          <a:off x="15430500" y="1797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25581</xdr:rowOff>
    </xdr:from>
    <xdr:to>
      <xdr:col>85</xdr:col>
      <xdr:colOff>127000</xdr:colOff>
      <xdr:row>105</xdr:row>
      <xdr:rowOff>72934</xdr:rowOff>
    </xdr:to>
    <xdr:cxnSp macro="">
      <xdr:nvCxnSpPr>
        <xdr:cNvPr id="828" name="直線コネクタ 827">
          <a:extLst>
            <a:ext uri="{FF2B5EF4-FFF2-40B4-BE49-F238E27FC236}">
              <a16:creationId xmlns:a16="http://schemas.microsoft.com/office/drawing/2014/main" id="{7318E2D3-F47E-4030-8924-A527E838E2C5}"/>
            </a:ext>
          </a:extLst>
        </xdr:cNvPr>
        <xdr:cNvCxnSpPr/>
      </xdr:nvCxnSpPr>
      <xdr:spPr>
        <a:xfrm>
          <a:off x="15481300" y="18027831"/>
          <a:ext cx="8382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116839</xdr:rowOff>
    </xdr:from>
    <xdr:to>
      <xdr:col>76</xdr:col>
      <xdr:colOff>165100</xdr:colOff>
      <xdr:row>105</xdr:row>
      <xdr:rowOff>46989</xdr:rowOff>
    </xdr:to>
    <xdr:sp macro="" textlink="">
      <xdr:nvSpPr>
        <xdr:cNvPr id="829" name="楕円 828">
          <a:extLst>
            <a:ext uri="{FF2B5EF4-FFF2-40B4-BE49-F238E27FC236}">
              <a16:creationId xmlns:a16="http://schemas.microsoft.com/office/drawing/2014/main" id="{CAD3D8E1-0D92-4A68-B009-9C5AC8BCA702}"/>
            </a:ext>
          </a:extLst>
        </xdr:cNvPr>
        <xdr:cNvSpPr/>
      </xdr:nvSpPr>
      <xdr:spPr>
        <a:xfrm>
          <a:off x="14541500" y="1794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167639</xdr:rowOff>
    </xdr:from>
    <xdr:to>
      <xdr:col>81</xdr:col>
      <xdr:colOff>50800</xdr:colOff>
      <xdr:row>105</xdr:row>
      <xdr:rowOff>25581</xdr:rowOff>
    </xdr:to>
    <xdr:cxnSp macro="">
      <xdr:nvCxnSpPr>
        <xdr:cNvPr id="830" name="直線コネクタ 829">
          <a:extLst>
            <a:ext uri="{FF2B5EF4-FFF2-40B4-BE49-F238E27FC236}">
              <a16:creationId xmlns:a16="http://schemas.microsoft.com/office/drawing/2014/main" id="{2923A5E4-FA6F-4DB1-A76E-34E17F2C23AD}"/>
            </a:ext>
          </a:extLst>
        </xdr:cNvPr>
        <xdr:cNvCxnSpPr/>
      </xdr:nvCxnSpPr>
      <xdr:spPr>
        <a:xfrm>
          <a:off x="14592300" y="17998439"/>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93980</xdr:rowOff>
    </xdr:from>
    <xdr:to>
      <xdr:col>72</xdr:col>
      <xdr:colOff>38100</xdr:colOff>
      <xdr:row>105</xdr:row>
      <xdr:rowOff>24130</xdr:rowOff>
    </xdr:to>
    <xdr:sp macro="" textlink="">
      <xdr:nvSpPr>
        <xdr:cNvPr id="831" name="楕円 830">
          <a:extLst>
            <a:ext uri="{FF2B5EF4-FFF2-40B4-BE49-F238E27FC236}">
              <a16:creationId xmlns:a16="http://schemas.microsoft.com/office/drawing/2014/main" id="{1B747FFC-3A1A-4E4B-9162-B27E8ABEAE14}"/>
            </a:ext>
          </a:extLst>
        </xdr:cNvPr>
        <xdr:cNvSpPr/>
      </xdr:nvSpPr>
      <xdr:spPr>
        <a:xfrm>
          <a:off x="13652500" y="1792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144780</xdr:rowOff>
    </xdr:from>
    <xdr:to>
      <xdr:col>76</xdr:col>
      <xdr:colOff>114300</xdr:colOff>
      <xdr:row>104</xdr:row>
      <xdr:rowOff>167639</xdr:rowOff>
    </xdr:to>
    <xdr:cxnSp macro="">
      <xdr:nvCxnSpPr>
        <xdr:cNvPr id="832" name="直線コネクタ 831">
          <a:extLst>
            <a:ext uri="{FF2B5EF4-FFF2-40B4-BE49-F238E27FC236}">
              <a16:creationId xmlns:a16="http://schemas.microsoft.com/office/drawing/2014/main" id="{7BC6FDF2-EE9D-45A0-B2F4-4B343ECAA5CA}"/>
            </a:ext>
          </a:extLst>
        </xdr:cNvPr>
        <xdr:cNvCxnSpPr/>
      </xdr:nvCxnSpPr>
      <xdr:spPr>
        <a:xfrm>
          <a:off x="13703300" y="179755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109238</xdr:rowOff>
    </xdr:from>
    <xdr:ext cx="405111" cy="259045"/>
    <xdr:sp macro="" textlink="">
      <xdr:nvSpPr>
        <xdr:cNvPr id="833" name="n_1aveValue【庁舎】&#10;有形固定資産減価償却率">
          <a:extLst>
            <a:ext uri="{FF2B5EF4-FFF2-40B4-BE49-F238E27FC236}">
              <a16:creationId xmlns:a16="http://schemas.microsoft.com/office/drawing/2014/main" id="{F9CE36F2-75BB-44A8-9442-7FD0A15D94E9}"/>
            </a:ext>
          </a:extLst>
        </xdr:cNvPr>
        <xdr:cNvSpPr txBox="1"/>
      </xdr:nvSpPr>
      <xdr:spPr>
        <a:xfrm>
          <a:off x="15266044" y="1759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42290</xdr:rowOff>
    </xdr:from>
    <xdr:ext cx="405111" cy="259045"/>
    <xdr:sp macro="" textlink="">
      <xdr:nvSpPr>
        <xdr:cNvPr id="834" name="n_2aveValue【庁舎】&#10;有形固定資産減価償却率">
          <a:extLst>
            <a:ext uri="{FF2B5EF4-FFF2-40B4-BE49-F238E27FC236}">
              <a16:creationId xmlns:a16="http://schemas.microsoft.com/office/drawing/2014/main" id="{7B579036-36C7-4C85-AB86-2B0C0F6FD87A}"/>
            </a:ext>
          </a:extLst>
        </xdr:cNvPr>
        <xdr:cNvSpPr txBox="1"/>
      </xdr:nvSpPr>
      <xdr:spPr>
        <a:xfrm>
          <a:off x="14389744" y="1753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1469</xdr:rowOff>
    </xdr:from>
    <xdr:ext cx="405111" cy="259045"/>
    <xdr:sp macro="" textlink="">
      <xdr:nvSpPr>
        <xdr:cNvPr id="835" name="n_3aveValue【庁舎】&#10;有形固定資産減価償却率">
          <a:extLst>
            <a:ext uri="{FF2B5EF4-FFF2-40B4-BE49-F238E27FC236}">
              <a16:creationId xmlns:a16="http://schemas.microsoft.com/office/drawing/2014/main" id="{62093418-69B9-4F53-990D-9D9C589D3B63}"/>
            </a:ext>
          </a:extLst>
        </xdr:cNvPr>
        <xdr:cNvSpPr txBox="1"/>
      </xdr:nvSpPr>
      <xdr:spPr>
        <a:xfrm>
          <a:off x="13500744" y="17660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16164</xdr:rowOff>
    </xdr:from>
    <xdr:ext cx="405111" cy="259045"/>
    <xdr:sp macro="" textlink="">
      <xdr:nvSpPr>
        <xdr:cNvPr id="836" name="n_4aveValue【庁舎】&#10;有形固定資産減価償却率">
          <a:extLst>
            <a:ext uri="{FF2B5EF4-FFF2-40B4-BE49-F238E27FC236}">
              <a16:creationId xmlns:a16="http://schemas.microsoft.com/office/drawing/2014/main" id="{54F15567-199A-4B7B-AD36-772DC4727FEC}"/>
            </a:ext>
          </a:extLst>
        </xdr:cNvPr>
        <xdr:cNvSpPr txBox="1"/>
      </xdr:nvSpPr>
      <xdr:spPr>
        <a:xfrm>
          <a:off x="12611744" y="17846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67508</xdr:rowOff>
    </xdr:from>
    <xdr:ext cx="405111" cy="259045"/>
    <xdr:sp macro="" textlink="">
      <xdr:nvSpPr>
        <xdr:cNvPr id="837" name="n_1mainValue【庁舎】&#10;有形固定資産減価償却率">
          <a:extLst>
            <a:ext uri="{FF2B5EF4-FFF2-40B4-BE49-F238E27FC236}">
              <a16:creationId xmlns:a16="http://schemas.microsoft.com/office/drawing/2014/main" id="{78945B7C-FF0B-4A03-AC18-758BA20C30B0}"/>
            </a:ext>
          </a:extLst>
        </xdr:cNvPr>
        <xdr:cNvSpPr txBox="1"/>
      </xdr:nvSpPr>
      <xdr:spPr>
        <a:xfrm>
          <a:off x="15266044" y="1806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38116</xdr:rowOff>
    </xdr:from>
    <xdr:ext cx="405111" cy="259045"/>
    <xdr:sp macro="" textlink="">
      <xdr:nvSpPr>
        <xdr:cNvPr id="838" name="n_2mainValue【庁舎】&#10;有形固定資産減価償却率">
          <a:extLst>
            <a:ext uri="{FF2B5EF4-FFF2-40B4-BE49-F238E27FC236}">
              <a16:creationId xmlns:a16="http://schemas.microsoft.com/office/drawing/2014/main" id="{E32A7909-42ED-40D0-B7FB-FD7107E281DD}"/>
            </a:ext>
          </a:extLst>
        </xdr:cNvPr>
        <xdr:cNvSpPr txBox="1"/>
      </xdr:nvSpPr>
      <xdr:spPr>
        <a:xfrm>
          <a:off x="14389744" y="1804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15257</xdr:rowOff>
    </xdr:from>
    <xdr:ext cx="405111" cy="259045"/>
    <xdr:sp macro="" textlink="">
      <xdr:nvSpPr>
        <xdr:cNvPr id="839" name="n_3mainValue【庁舎】&#10;有形固定資産減価償却率">
          <a:extLst>
            <a:ext uri="{FF2B5EF4-FFF2-40B4-BE49-F238E27FC236}">
              <a16:creationId xmlns:a16="http://schemas.microsoft.com/office/drawing/2014/main" id="{FEF553CA-F7EE-4A72-905F-C06699FD4A77}"/>
            </a:ext>
          </a:extLst>
        </xdr:cNvPr>
        <xdr:cNvSpPr txBox="1"/>
      </xdr:nvSpPr>
      <xdr:spPr>
        <a:xfrm>
          <a:off x="13500744" y="1801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40" name="正方形/長方形 839">
          <a:extLst>
            <a:ext uri="{FF2B5EF4-FFF2-40B4-BE49-F238E27FC236}">
              <a16:creationId xmlns:a16="http://schemas.microsoft.com/office/drawing/2014/main" id="{1599DE42-293C-4B2C-853E-69FF3C9C8A79}"/>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41" name="正方形/長方形 840">
          <a:extLst>
            <a:ext uri="{FF2B5EF4-FFF2-40B4-BE49-F238E27FC236}">
              <a16:creationId xmlns:a16="http://schemas.microsoft.com/office/drawing/2014/main" id="{DE0EA965-651D-4270-A5CE-56586B31C331}"/>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42" name="正方形/長方形 841">
          <a:extLst>
            <a:ext uri="{FF2B5EF4-FFF2-40B4-BE49-F238E27FC236}">
              <a16:creationId xmlns:a16="http://schemas.microsoft.com/office/drawing/2014/main" id="{0E368D35-27DD-4FCA-9632-25C66ACC1A8D}"/>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43" name="正方形/長方形 842">
          <a:extLst>
            <a:ext uri="{FF2B5EF4-FFF2-40B4-BE49-F238E27FC236}">
              <a16:creationId xmlns:a16="http://schemas.microsoft.com/office/drawing/2014/main" id="{09992E72-73EF-4CD7-A89D-E6D9A490514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44" name="正方形/長方形 843">
          <a:extLst>
            <a:ext uri="{FF2B5EF4-FFF2-40B4-BE49-F238E27FC236}">
              <a16:creationId xmlns:a16="http://schemas.microsoft.com/office/drawing/2014/main" id="{9F4440AC-9DD2-48D7-BA91-88F37C26948E}"/>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45" name="正方形/長方形 844">
          <a:extLst>
            <a:ext uri="{FF2B5EF4-FFF2-40B4-BE49-F238E27FC236}">
              <a16:creationId xmlns:a16="http://schemas.microsoft.com/office/drawing/2014/main" id="{1C7779FE-A0BD-4F21-B767-DEF346D8D656}"/>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46" name="正方形/長方形 845">
          <a:extLst>
            <a:ext uri="{FF2B5EF4-FFF2-40B4-BE49-F238E27FC236}">
              <a16:creationId xmlns:a16="http://schemas.microsoft.com/office/drawing/2014/main" id="{FDC98F71-FFF9-461A-AE26-88A7FFE07787}"/>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47" name="正方形/長方形 846">
          <a:extLst>
            <a:ext uri="{FF2B5EF4-FFF2-40B4-BE49-F238E27FC236}">
              <a16:creationId xmlns:a16="http://schemas.microsoft.com/office/drawing/2014/main" id="{14B1B8FC-8009-4088-B114-F189B4FA7C4D}"/>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48" name="テキスト ボックス 847">
          <a:extLst>
            <a:ext uri="{FF2B5EF4-FFF2-40B4-BE49-F238E27FC236}">
              <a16:creationId xmlns:a16="http://schemas.microsoft.com/office/drawing/2014/main" id="{7C1C9468-D797-4EDA-89EF-1EDCEE5AB1A3}"/>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49" name="直線コネクタ 848">
          <a:extLst>
            <a:ext uri="{FF2B5EF4-FFF2-40B4-BE49-F238E27FC236}">
              <a16:creationId xmlns:a16="http://schemas.microsoft.com/office/drawing/2014/main" id="{5FB2D4E0-79E5-430D-AE75-7575F07801DB}"/>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50" name="直線コネクタ 849">
          <a:extLst>
            <a:ext uri="{FF2B5EF4-FFF2-40B4-BE49-F238E27FC236}">
              <a16:creationId xmlns:a16="http://schemas.microsoft.com/office/drawing/2014/main" id="{1A9F8910-02B7-42D5-9297-21A970302299}"/>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51" name="テキスト ボックス 850">
          <a:extLst>
            <a:ext uri="{FF2B5EF4-FFF2-40B4-BE49-F238E27FC236}">
              <a16:creationId xmlns:a16="http://schemas.microsoft.com/office/drawing/2014/main" id="{B3E45357-75C5-451C-98AC-BD98AFBE69D2}"/>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52" name="直線コネクタ 851">
          <a:extLst>
            <a:ext uri="{FF2B5EF4-FFF2-40B4-BE49-F238E27FC236}">
              <a16:creationId xmlns:a16="http://schemas.microsoft.com/office/drawing/2014/main" id="{E4B06E0D-46A3-478D-84B3-0AB4EE2DA4FE}"/>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53" name="テキスト ボックス 852">
          <a:extLst>
            <a:ext uri="{FF2B5EF4-FFF2-40B4-BE49-F238E27FC236}">
              <a16:creationId xmlns:a16="http://schemas.microsoft.com/office/drawing/2014/main" id="{9D27DF7C-0C45-4D46-B81A-7B14C4282DE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54" name="直線コネクタ 853">
          <a:extLst>
            <a:ext uri="{FF2B5EF4-FFF2-40B4-BE49-F238E27FC236}">
              <a16:creationId xmlns:a16="http://schemas.microsoft.com/office/drawing/2014/main" id="{3F31F142-BF4C-40DB-B6F3-22F5F7CB6654}"/>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55" name="テキスト ボックス 854">
          <a:extLst>
            <a:ext uri="{FF2B5EF4-FFF2-40B4-BE49-F238E27FC236}">
              <a16:creationId xmlns:a16="http://schemas.microsoft.com/office/drawing/2014/main" id="{C6381BCE-152E-4F42-B58E-9A7179552D4C}"/>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56" name="直線コネクタ 855">
          <a:extLst>
            <a:ext uri="{FF2B5EF4-FFF2-40B4-BE49-F238E27FC236}">
              <a16:creationId xmlns:a16="http://schemas.microsoft.com/office/drawing/2014/main" id="{F8DDD7F6-552F-42B1-A030-29A2C898F1E2}"/>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57" name="テキスト ボックス 856">
          <a:extLst>
            <a:ext uri="{FF2B5EF4-FFF2-40B4-BE49-F238E27FC236}">
              <a16:creationId xmlns:a16="http://schemas.microsoft.com/office/drawing/2014/main" id="{43B1FB26-B3C3-475E-8D22-6C551DF0D353}"/>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58" name="直線コネクタ 857">
          <a:extLst>
            <a:ext uri="{FF2B5EF4-FFF2-40B4-BE49-F238E27FC236}">
              <a16:creationId xmlns:a16="http://schemas.microsoft.com/office/drawing/2014/main" id="{D51B16D0-0E2C-40F4-930A-AA780BBC1381}"/>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59" name="テキスト ボックス 858">
          <a:extLst>
            <a:ext uri="{FF2B5EF4-FFF2-40B4-BE49-F238E27FC236}">
              <a16:creationId xmlns:a16="http://schemas.microsoft.com/office/drawing/2014/main" id="{32908328-730D-4973-8EDE-3ADA9E18BA4E}"/>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60" name="直線コネクタ 859">
          <a:extLst>
            <a:ext uri="{FF2B5EF4-FFF2-40B4-BE49-F238E27FC236}">
              <a16:creationId xmlns:a16="http://schemas.microsoft.com/office/drawing/2014/main" id="{72F325C8-CC52-463C-98FD-1C3CDB45458A}"/>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61" name="テキスト ボックス 860">
          <a:extLst>
            <a:ext uri="{FF2B5EF4-FFF2-40B4-BE49-F238E27FC236}">
              <a16:creationId xmlns:a16="http://schemas.microsoft.com/office/drawing/2014/main" id="{6F074E57-7FDA-4112-BE8F-4E6FB07FBFB4}"/>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62" name="【庁舎】&#10;一人当たり面積グラフ枠">
          <a:extLst>
            <a:ext uri="{FF2B5EF4-FFF2-40B4-BE49-F238E27FC236}">
              <a16:creationId xmlns:a16="http://schemas.microsoft.com/office/drawing/2014/main" id="{9E62B4E6-5DBB-4F51-B8CE-C7C41E77412C}"/>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103</xdr:row>
      <xdr:rowOff>110489</xdr:rowOff>
    </xdr:from>
    <xdr:to>
      <xdr:col>116</xdr:col>
      <xdr:colOff>62864</xdr:colOff>
      <xdr:row>108</xdr:row>
      <xdr:rowOff>26670</xdr:rowOff>
    </xdr:to>
    <xdr:cxnSp macro="">
      <xdr:nvCxnSpPr>
        <xdr:cNvPr id="863" name="直線コネクタ 862">
          <a:extLst>
            <a:ext uri="{FF2B5EF4-FFF2-40B4-BE49-F238E27FC236}">
              <a16:creationId xmlns:a16="http://schemas.microsoft.com/office/drawing/2014/main" id="{56F5D90B-6491-4A44-89CE-BB47B75ABB34}"/>
            </a:ext>
          </a:extLst>
        </xdr:cNvPr>
        <xdr:cNvCxnSpPr/>
      </xdr:nvCxnSpPr>
      <xdr:spPr>
        <a:xfrm flipV="1">
          <a:off x="22160864" y="17769839"/>
          <a:ext cx="0" cy="773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30497</xdr:rowOff>
    </xdr:from>
    <xdr:ext cx="469744" cy="259045"/>
    <xdr:sp macro="" textlink="">
      <xdr:nvSpPr>
        <xdr:cNvPr id="864" name="【庁舎】&#10;一人当たり面積最小値テキスト">
          <a:extLst>
            <a:ext uri="{FF2B5EF4-FFF2-40B4-BE49-F238E27FC236}">
              <a16:creationId xmlns:a16="http://schemas.microsoft.com/office/drawing/2014/main" id="{5F3F3E2C-5E2F-4C53-A966-21E9C4AB5B59}"/>
            </a:ext>
          </a:extLst>
        </xdr:cNvPr>
        <xdr:cNvSpPr txBox="1"/>
      </xdr:nvSpPr>
      <xdr:spPr>
        <a:xfrm>
          <a:off x="22199600" y="1854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26670</xdr:rowOff>
    </xdr:from>
    <xdr:to>
      <xdr:col>116</xdr:col>
      <xdr:colOff>152400</xdr:colOff>
      <xdr:row>108</xdr:row>
      <xdr:rowOff>26670</xdr:rowOff>
    </xdr:to>
    <xdr:cxnSp macro="">
      <xdr:nvCxnSpPr>
        <xdr:cNvPr id="865" name="直線コネクタ 864">
          <a:extLst>
            <a:ext uri="{FF2B5EF4-FFF2-40B4-BE49-F238E27FC236}">
              <a16:creationId xmlns:a16="http://schemas.microsoft.com/office/drawing/2014/main" id="{E5641224-5EFA-4665-8EF2-32101A3BA5DC}"/>
            </a:ext>
          </a:extLst>
        </xdr:cNvPr>
        <xdr:cNvCxnSpPr/>
      </xdr:nvCxnSpPr>
      <xdr:spPr>
        <a:xfrm>
          <a:off x="22072600" y="18543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102</xdr:row>
      <xdr:rowOff>57166</xdr:rowOff>
    </xdr:from>
    <xdr:ext cx="469744" cy="259045"/>
    <xdr:sp macro="" textlink="">
      <xdr:nvSpPr>
        <xdr:cNvPr id="866" name="【庁舎】&#10;一人当たり面積最大値テキスト">
          <a:extLst>
            <a:ext uri="{FF2B5EF4-FFF2-40B4-BE49-F238E27FC236}">
              <a16:creationId xmlns:a16="http://schemas.microsoft.com/office/drawing/2014/main" id="{3D79AC22-4659-4DA1-AC0E-F677C2499D90}"/>
            </a:ext>
          </a:extLst>
        </xdr:cNvPr>
        <xdr:cNvSpPr txBox="1"/>
      </xdr:nvSpPr>
      <xdr:spPr>
        <a:xfrm>
          <a:off x="22199600" y="17545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103</xdr:row>
      <xdr:rowOff>110489</xdr:rowOff>
    </xdr:from>
    <xdr:to>
      <xdr:col>116</xdr:col>
      <xdr:colOff>152400</xdr:colOff>
      <xdr:row>103</xdr:row>
      <xdr:rowOff>110489</xdr:rowOff>
    </xdr:to>
    <xdr:cxnSp macro="">
      <xdr:nvCxnSpPr>
        <xdr:cNvPr id="867" name="直線コネクタ 866">
          <a:extLst>
            <a:ext uri="{FF2B5EF4-FFF2-40B4-BE49-F238E27FC236}">
              <a16:creationId xmlns:a16="http://schemas.microsoft.com/office/drawing/2014/main" id="{5EA125A2-81AF-4343-A3EF-C57857428E7D}"/>
            </a:ext>
          </a:extLst>
        </xdr:cNvPr>
        <xdr:cNvCxnSpPr/>
      </xdr:nvCxnSpPr>
      <xdr:spPr>
        <a:xfrm>
          <a:off x="22072600" y="17769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99077</xdr:rowOff>
    </xdr:from>
    <xdr:ext cx="469744" cy="259045"/>
    <xdr:sp macro="" textlink="">
      <xdr:nvSpPr>
        <xdr:cNvPr id="868" name="【庁舎】&#10;一人当たり面積平均値テキスト">
          <a:extLst>
            <a:ext uri="{FF2B5EF4-FFF2-40B4-BE49-F238E27FC236}">
              <a16:creationId xmlns:a16="http://schemas.microsoft.com/office/drawing/2014/main" id="{84D87F29-A350-4FA7-900E-EFC504C67D41}"/>
            </a:ext>
          </a:extLst>
        </xdr:cNvPr>
        <xdr:cNvSpPr txBox="1"/>
      </xdr:nvSpPr>
      <xdr:spPr>
        <a:xfrm>
          <a:off x="22199600" y="18101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120650</xdr:rowOff>
    </xdr:from>
    <xdr:to>
      <xdr:col>116</xdr:col>
      <xdr:colOff>114300</xdr:colOff>
      <xdr:row>106</xdr:row>
      <xdr:rowOff>50800</xdr:rowOff>
    </xdr:to>
    <xdr:sp macro="" textlink="">
      <xdr:nvSpPr>
        <xdr:cNvPr id="869" name="フローチャート: 判断 868">
          <a:extLst>
            <a:ext uri="{FF2B5EF4-FFF2-40B4-BE49-F238E27FC236}">
              <a16:creationId xmlns:a16="http://schemas.microsoft.com/office/drawing/2014/main" id="{6113ECC7-AF12-4495-BA72-08570D9CEF49}"/>
            </a:ext>
          </a:extLst>
        </xdr:cNvPr>
        <xdr:cNvSpPr/>
      </xdr:nvSpPr>
      <xdr:spPr>
        <a:xfrm>
          <a:off x="22110700" y="1812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105411</xdr:rowOff>
    </xdr:from>
    <xdr:to>
      <xdr:col>112</xdr:col>
      <xdr:colOff>38100</xdr:colOff>
      <xdr:row>106</xdr:row>
      <xdr:rowOff>35561</xdr:rowOff>
    </xdr:to>
    <xdr:sp macro="" textlink="">
      <xdr:nvSpPr>
        <xdr:cNvPr id="870" name="フローチャート: 判断 869">
          <a:extLst>
            <a:ext uri="{FF2B5EF4-FFF2-40B4-BE49-F238E27FC236}">
              <a16:creationId xmlns:a16="http://schemas.microsoft.com/office/drawing/2014/main" id="{BFCF74C2-4ED5-4BAA-A7D4-E7C3A0F2C64A}"/>
            </a:ext>
          </a:extLst>
        </xdr:cNvPr>
        <xdr:cNvSpPr/>
      </xdr:nvSpPr>
      <xdr:spPr>
        <a:xfrm>
          <a:off x="212725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90170</xdr:rowOff>
    </xdr:from>
    <xdr:to>
      <xdr:col>107</xdr:col>
      <xdr:colOff>101600</xdr:colOff>
      <xdr:row>106</xdr:row>
      <xdr:rowOff>20320</xdr:rowOff>
    </xdr:to>
    <xdr:sp macro="" textlink="">
      <xdr:nvSpPr>
        <xdr:cNvPr id="871" name="フローチャート: 判断 870">
          <a:extLst>
            <a:ext uri="{FF2B5EF4-FFF2-40B4-BE49-F238E27FC236}">
              <a16:creationId xmlns:a16="http://schemas.microsoft.com/office/drawing/2014/main" id="{D76903DF-0866-4520-9D8F-7092DA6C2A72}"/>
            </a:ext>
          </a:extLst>
        </xdr:cNvPr>
        <xdr:cNvSpPr/>
      </xdr:nvSpPr>
      <xdr:spPr>
        <a:xfrm>
          <a:off x="203835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93980</xdr:rowOff>
    </xdr:from>
    <xdr:to>
      <xdr:col>102</xdr:col>
      <xdr:colOff>165100</xdr:colOff>
      <xdr:row>106</xdr:row>
      <xdr:rowOff>24130</xdr:rowOff>
    </xdr:to>
    <xdr:sp macro="" textlink="">
      <xdr:nvSpPr>
        <xdr:cNvPr id="872" name="フローチャート: 判断 871">
          <a:extLst>
            <a:ext uri="{FF2B5EF4-FFF2-40B4-BE49-F238E27FC236}">
              <a16:creationId xmlns:a16="http://schemas.microsoft.com/office/drawing/2014/main" id="{0E121094-EAE6-4D98-853B-46027467FE85}"/>
            </a:ext>
          </a:extLst>
        </xdr:cNvPr>
        <xdr:cNvSpPr/>
      </xdr:nvSpPr>
      <xdr:spPr>
        <a:xfrm>
          <a:off x="19494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17780</xdr:rowOff>
    </xdr:from>
    <xdr:to>
      <xdr:col>98</xdr:col>
      <xdr:colOff>38100</xdr:colOff>
      <xdr:row>106</xdr:row>
      <xdr:rowOff>119380</xdr:rowOff>
    </xdr:to>
    <xdr:sp macro="" textlink="">
      <xdr:nvSpPr>
        <xdr:cNvPr id="873" name="フローチャート: 判断 872">
          <a:extLst>
            <a:ext uri="{FF2B5EF4-FFF2-40B4-BE49-F238E27FC236}">
              <a16:creationId xmlns:a16="http://schemas.microsoft.com/office/drawing/2014/main" id="{ADAB56AA-FB5C-4622-96E8-B24363C96FA3}"/>
            </a:ext>
          </a:extLst>
        </xdr:cNvPr>
        <xdr:cNvSpPr/>
      </xdr:nvSpPr>
      <xdr:spPr>
        <a:xfrm>
          <a:off x="18605500" y="1819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74" name="テキスト ボックス 873">
          <a:extLst>
            <a:ext uri="{FF2B5EF4-FFF2-40B4-BE49-F238E27FC236}">
              <a16:creationId xmlns:a16="http://schemas.microsoft.com/office/drawing/2014/main" id="{57BC4A8D-47B3-4746-A2B8-9906F237564A}"/>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75" name="テキスト ボックス 874">
          <a:extLst>
            <a:ext uri="{FF2B5EF4-FFF2-40B4-BE49-F238E27FC236}">
              <a16:creationId xmlns:a16="http://schemas.microsoft.com/office/drawing/2014/main" id="{4EEE69BF-0D86-4452-B21F-B55B7FDC332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76" name="テキスト ボックス 875">
          <a:extLst>
            <a:ext uri="{FF2B5EF4-FFF2-40B4-BE49-F238E27FC236}">
              <a16:creationId xmlns:a16="http://schemas.microsoft.com/office/drawing/2014/main" id="{A73825E3-BC18-4AA2-9561-4F35AA75091D}"/>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77" name="テキスト ボックス 876">
          <a:extLst>
            <a:ext uri="{FF2B5EF4-FFF2-40B4-BE49-F238E27FC236}">
              <a16:creationId xmlns:a16="http://schemas.microsoft.com/office/drawing/2014/main" id="{46B007A1-C915-48A1-A536-ABA2C2806317}"/>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78" name="テキスト ボックス 877">
          <a:extLst>
            <a:ext uri="{FF2B5EF4-FFF2-40B4-BE49-F238E27FC236}">
              <a16:creationId xmlns:a16="http://schemas.microsoft.com/office/drawing/2014/main" id="{36B2DD03-E27B-4252-9F75-6A1C85C78E96}"/>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59689</xdr:rowOff>
    </xdr:from>
    <xdr:to>
      <xdr:col>116</xdr:col>
      <xdr:colOff>114300</xdr:colOff>
      <xdr:row>103</xdr:row>
      <xdr:rowOff>161289</xdr:rowOff>
    </xdr:to>
    <xdr:sp macro="" textlink="">
      <xdr:nvSpPr>
        <xdr:cNvPr id="879" name="楕円 878">
          <a:extLst>
            <a:ext uri="{FF2B5EF4-FFF2-40B4-BE49-F238E27FC236}">
              <a16:creationId xmlns:a16="http://schemas.microsoft.com/office/drawing/2014/main" id="{50950C63-D468-47EA-B40D-D87CD918761B}"/>
            </a:ext>
          </a:extLst>
        </xdr:cNvPr>
        <xdr:cNvSpPr/>
      </xdr:nvSpPr>
      <xdr:spPr>
        <a:xfrm>
          <a:off x="22110700" y="1771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12716</xdr:rowOff>
    </xdr:from>
    <xdr:ext cx="469744" cy="259045"/>
    <xdr:sp macro="" textlink="">
      <xdr:nvSpPr>
        <xdr:cNvPr id="880" name="【庁舎】&#10;一人当たり面積該当値テキスト">
          <a:extLst>
            <a:ext uri="{FF2B5EF4-FFF2-40B4-BE49-F238E27FC236}">
              <a16:creationId xmlns:a16="http://schemas.microsoft.com/office/drawing/2014/main" id="{A6239594-2DDA-49B3-A158-324FEB25F466}"/>
            </a:ext>
          </a:extLst>
        </xdr:cNvPr>
        <xdr:cNvSpPr txBox="1"/>
      </xdr:nvSpPr>
      <xdr:spPr>
        <a:xfrm>
          <a:off x="22199600" y="17672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113030</xdr:rowOff>
    </xdr:from>
    <xdr:to>
      <xdr:col>112</xdr:col>
      <xdr:colOff>38100</xdr:colOff>
      <xdr:row>103</xdr:row>
      <xdr:rowOff>43180</xdr:rowOff>
    </xdr:to>
    <xdr:sp macro="" textlink="">
      <xdr:nvSpPr>
        <xdr:cNvPr id="881" name="楕円 880">
          <a:extLst>
            <a:ext uri="{FF2B5EF4-FFF2-40B4-BE49-F238E27FC236}">
              <a16:creationId xmlns:a16="http://schemas.microsoft.com/office/drawing/2014/main" id="{9727B937-EFD5-45B8-85C9-48AC4A09A547}"/>
            </a:ext>
          </a:extLst>
        </xdr:cNvPr>
        <xdr:cNvSpPr/>
      </xdr:nvSpPr>
      <xdr:spPr>
        <a:xfrm>
          <a:off x="21272500" y="1760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163830</xdr:rowOff>
    </xdr:from>
    <xdr:to>
      <xdr:col>116</xdr:col>
      <xdr:colOff>63500</xdr:colOff>
      <xdr:row>103</xdr:row>
      <xdr:rowOff>110489</xdr:rowOff>
    </xdr:to>
    <xdr:cxnSp macro="">
      <xdr:nvCxnSpPr>
        <xdr:cNvPr id="882" name="直線コネクタ 881">
          <a:extLst>
            <a:ext uri="{FF2B5EF4-FFF2-40B4-BE49-F238E27FC236}">
              <a16:creationId xmlns:a16="http://schemas.microsoft.com/office/drawing/2014/main" id="{7B070529-EF0F-4B4F-9C4D-2780F61B8748}"/>
            </a:ext>
          </a:extLst>
        </xdr:cNvPr>
        <xdr:cNvCxnSpPr/>
      </xdr:nvCxnSpPr>
      <xdr:spPr>
        <a:xfrm>
          <a:off x="21323300" y="17651730"/>
          <a:ext cx="838200" cy="118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100</xdr:row>
      <xdr:rowOff>170180</xdr:rowOff>
    </xdr:from>
    <xdr:to>
      <xdr:col>107</xdr:col>
      <xdr:colOff>101600</xdr:colOff>
      <xdr:row>101</xdr:row>
      <xdr:rowOff>100330</xdr:rowOff>
    </xdr:to>
    <xdr:sp macro="" textlink="">
      <xdr:nvSpPr>
        <xdr:cNvPr id="883" name="楕円 882">
          <a:extLst>
            <a:ext uri="{FF2B5EF4-FFF2-40B4-BE49-F238E27FC236}">
              <a16:creationId xmlns:a16="http://schemas.microsoft.com/office/drawing/2014/main" id="{3548482D-1540-4090-98E9-F78638AC4176}"/>
            </a:ext>
          </a:extLst>
        </xdr:cNvPr>
        <xdr:cNvSpPr/>
      </xdr:nvSpPr>
      <xdr:spPr>
        <a:xfrm>
          <a:off x="20383500" y="1731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101</xdr:row>
      <xdr:rowOff>49530</xdr:rowOff>
    </xdr:from>
    <xdr:to>
      <xdr:col>111</xdr:col>
      <xdr:colOff>177800</xdr:colOff>
      <xdr:row>102</xdr:row>
      <xdr:rowOff>163830</xdr:rowOff>
    </xdr:to>
    <xdr:cxnSp macro="">
      <xdr:nvCxnSpPr>
        <xdr:cNvPr id="884" name="直線コネクタ 883">
          <a:extLst>
            <a:ext uri="{FF2B5EF4-FFF2-40B4-BE49-F238E27FC236}">
              <a16:creationId xmlns:a16="http://schemas.microsoft.com/office/drawing/2014/main" id="{93034C42-BFE7-4999-9874-844027321C00}"/>
            </a:ext>
          </a:extLst>
        </xdr:cNvPr>
        <xdr:cNvCxnSpPr/>
      </xdr:nvCxnSpPr>
      <xdr:spPr>
        <a:xfrm>
          <a:off x="20434300" y="17365980"/>
          <a:ext cx="8890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99</xdr:row>
      <xdr:rowOff>21589</xdr:rowOff>
    </xdr:from>
    <xdr:to>
      <xdr:col>102</xdr:col>
      <xdr:colOff>165100</xdr:colOff>
      <xdr:row>99</xdr:row>
      <xdr:rowOff>123189</xdr:rowOff>
    </xdr:to>
    <xdr:sp macro="" textlink="">
      <xdr:nvSpPr>
        <xdr:cNvPr id="885" name="楕円 884">
          <a:extLst>
            <a:ext uri="{FF2B5EF4-FFF2-40B4-BE49-F238E27FC236}">
              <a16:creationId xmlns:a16="http://schemas.microsoft.com/office/drawing/2014/main" id="{B48B40ED-C2D6-417A-8564-E72D26ADFD67}"/>
            </a:ext>
          </a:extLst>
        </xdr:cNvPr>
        <xdr:cNvSpPr/>
      </xdr:nvSpPr>
      <xdr:spPr>
        <a:xfrm>
          <a:off x="19494500" y="16995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99</xdr:row>
      <xdr:rowOff>72389</xdr:rowOff>
    </xdr:from>
    <xdr:to>
      <xdr:col>107</xdr:col>
      <xdr:colOff>50800</xdr:colOff>
      <xdr:row>101</xdr:row>
      <xdr:rowOff>49530</xdr:rowOff>
    </xdr:to>
    <xdr:cxnSp macro="">
      <xdr:nvCxnSpPr>
        <xdr:cNvPr id="886" name="直線コネクタ 885">
          <a:extLst>
            <a:ext uri="{FF2B5EF4-FFF2-40B4-BE49-F238E27FC236}">
              <a16:creationId xmlns:a16="http://schemas.microsoft.com/office/drawing/2014/main" id="{90D6BCA9-A63D-433F-AC54-FAD64B7755C7}"/>
            </a:ext>
          </a:extLst>
        </xdr:cNvPr>
        <xdr:cNvCxnSpPr/>
      </xdr:nvCxnSpPr>
      <xdr:spPr>
        <a:xfrm>
          <a:off x="19545300" y="17045939"/>
          <a:ext cx="889000" cy="320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26688</xdr:rowOff>
    </xdr:from>
    <xdr:ext cx="469744" cy="259045"/>
    <xdr:sp macro="" textlink="">
      <xdr:nvSpPr>
        <xdr:cNvPr id="887" name="n_1aveValue【庁舎】&#10;一人当たり面積">
          <a:extLst>
            <a:ext uri="{FF2B5EF4-FFF2-40B4-BE49-F238E27FC236}">
              <a16:creationId xmlns:a16="http://schemas.microsoft.com/office/drawing/2014/main" id="{D3061991-3E80-4A24-A80B-94AAE3010F1E}"/>
            </a:ext>
          </a:extLst>
        </xdr:cNvPr>
        <xdr:cNvSpPr txBox="1"/>
      </xdr:nvSpPr>
      <xdr:spPr>
        <a:xfrm>
          <a:off x="21075727" y="1820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11447</xdr:rowOff>
    </xdr:from>
    <xdr:ext cx="469744" cy="259045"/>
    <xdr:sp macro="" textlink="">
      <xdr:nvSpPr>
        <xdr:cNvPr id="888" name="n_2aveValue【庁舎】&#10;一人当たり面積">
          <a:extLst>
            <a:ext uri="{FF2B5EF4-FFF2-40B4-BE49-F238E27FC236}">
              <a16:creationId xmlns:a16="http://schemas.microsoft.com/office/drawing/2014/main" id="{9E38898A-A902-4960-A6AC-D120A7599124}"/>
            </a:ext>
          </a:extLst>
        </xdr:cNvPr>
        <xdr:cNvSpPr txBox="1"/>
      </xdr:nvSpPr>
      <xdr:spPr>
        <a:xfrm>
          <a:off x="20199427" y="1818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15257</xdr:rowOff>
    </xdr:from>
    <xdr:ext cx="469744" cy="259045"/>
    <xdr:sp macro="" textlink="">
      <xdr:nvSpPr>
        <xdr:cNvPr id="889" name="n_3aveValue【庁舎】&#10;一人当たり面積">
          <a:extLst>
            <a:ext uri="{FF2B5EF4-FFF2-40B4-BE49-F238E27FC236}">
              <a16:creationId xmlns:a16="http://schemas.microsoft.com/office/drawing/2014/main" id="{65E929FE-1472-4EB8-87C9-95069A96E346}"/>
            </a:ext>
          </a:extLst>
        </xdr:cNvPr>
        <xdr:cNvSpPr txBox="1"/>
      </xdr:nvSpPr>
      <xdr:spPr>
        <a:xfrm>
          <a:off x="19310427" y="1818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135907</xdr:rowOff>
    </xdr:from>
    <xdr:ext cx="469744" cy="259045"/>
    <xdr:sp macro="" textlink="">
      <xdr:nvSpPr>
        <xdr:cNvPr id="890" name="n_4aveValue【庁舎】&#10;一人当たり面積">
          <a:extLst>
            <a:ext uri="{FF2B5EF4-FFF2-40B4-BE49-F238E27FC236}">
              <a16:creationId xmlns:a16="http://schemas.microsoft.com/office/drawing/2014/main" id="{21F15279-B919-4C49-AF83-0ECCF0AF39C1}"/>
            </a:ext>
          </a:extLst>
        </xdr:cNvPr>
        <xdr:cNvSpPr txBox="1"/>
      </xdr:nvSpPr>
      <xdr:spPr>
        <a:xfrm>
          <a:off x="18421427" y="1796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59707</xdr:rowOff>
    </xdr:from>
    <xdr:ext cx="469744" cy="259045"/>
    <xdr:sp macro="" textlink="">
      <xdr:nvSpPr>
        <xdr:cNvPr id="891" name="n_1mainValue【庁舎】&#10;一人当たり面積">
          <a:extLst>
            <a:ext uri="{FF2B5EF4-FFF2-40B4-BE49-F238E27FC236}">
              <a16:creationId xmlns:a16="http://schemas.microsoft.com/office/drawing/2014/main" id="{3299EB71-EDF5-4C5D-972D-CCD75966FB96}"/>
            </a:ext>
          </a:extLst>
        </xdr:cNvPr>
        <xdr:cNvSpPr txBox="1"/>
      </xdr:nvSpPr>
      <xdr:spPr>
        <a:xfrm>
          <a:off x="21075727" y="1737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99</xdr:row>
      <xdr:rowOff>116857</xdr:rowOff>
    </xdr:from>
    <xdr:ext cx="469744" cy="259045"/>
    <xdr:sp macro="" textlink="">
      <xdr:nvSpPr>
        <xdr:cNvPr id="892" name="n_2mainValue【庁舎】&#10;一人当たり面積">
          <a:extLst>
            <a:ext uri="{FF2B5EF4-FFF2-40B4-BE49-F238E27FC236}">
              <a16:creationId xmlns:a16="http://schemas.microsoft.com/office/drawing/2014/main" id="{12A834B0-A1B0-4FA5-9E5F-A0FA8A972AEA}"/>
            </a:ext>
          </a:extLst>
        </xdr:cNvPr>
        <xdr:cNvSpPr txBox="1"/>
      </xdr:nvSpPr>
      <xdr:spPr>
        <a:xfrm>
          <a:off x="20199427" y="1709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97</xdr:row>
      <xdr:rowOff>139716</xdr:rowOff>
    </xdr:from>
    <xdr:ext cx="469744" cy="259045"/>
    <xdr:sp macro="" textlink="">
      <xdr:nvSpPr>
        <xdr:cNvPr id="893" name="n_3mainValue【庁舎】&#10;一人当たり面積">
          <a:extLst>
            <a:ext uri="{FF2B5EF4-FFF2-40B4-BE49-F238E27FC236}">
              <a16:creationId xmlns:a16="http://schemas.microsoft.com/office/drawing/2014/main" id="{4877D6B3-A22B-4AA4-AF89-EB918E3004DA}"/>
            </a:ext>
          </a:extLst>
        </xdr:cNvPr>
        <xdr:cNvSpPr txBox="1"/>
      </xdr:nvSpPr>
      <xdr:spPr>
        <a:xfrm>
          <a:off x="19310427" y="16770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94" name="正方形/長方形 893">
          <a:extLst>
            <a:ext uri="{FF2B5EF4-FFF2-40B4-BE49-F238E27FC236}">
              <a16:creationId xmlns:a16="http://schemas.microsoft.com/office/drawing/2014/main" id="{6522E479-579C-46DB-9F7D-C1F602AE57B4}"/>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95" name="正方形/長方形 894">
          <a:extLst>
            <a:ext uri="{FF2B5EF4-FFF2-40B4-BE49-F238E27FC236}">
              <a16:creationId xmlns:a16="http://schemas.microsoft.com/office/drawing/2014/main" id="{2072D9FF-B6F6-4FB7-A466-4B36ABF1D078}"/>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96" name="テキスト ボックス 895">
          <a:extLst>
            <a:ext uri="{FF2B5EF4-FFF2-40B4-BE49-F238E27FC236}">
              <a16:creationId xmlns:a16="http://schemas.microsoft.com/office/drawing/2014/main" id="{431FD874-718F-432C-ABD4-902918A44B8D}"/>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mn-ea"/>
              <a:ea typeface="+mn-ea"/>
            </a:rPr>
            <a:t>　類似団体と比較して特に有形固定資産減価償却率が特に高くなっている施設は、図書館、庁舎であり、特に低くなっている施設は、保健センターである。</a:t>
          </a:r>
        </a:p>
        <a:p>
          <a:r>
            <a:rPr kumimoji="1" lang="ja-JP" altLang="en-US" sz="1300">
              <a:latin typeface="+mn-ea"/>
              <a:ea typeface="+mn-ea"/>
            </a:rPr>
            <a:t>　図書館については、市内９館２室あるが、一人当たりの面積は類似団体の中で最も低い状況にある。今後、利用状況を精査し、総量や配置の在り方について検討するとともに、多様化する市民ニーズに応え、資料や情報の提供・調査等の図書館サービスのあり方について、指定管理者制度の導入による管理運営方法を含めて検討していく。</a:t>
          </a:r>
        </a:p>
        <a:p>
          <a:r>
            <a:rPr kumimoji="1" lang="ja-JP" altLang="en-US" sz="1300">
              <a:latin typeface="+mn-ea"/>
              <a:ea typeface="+mn-ea"/>
            </a:rPr>
            <a:t>　庁舎については、本庁舎・総合支所庁舎１０施設をはじめ、工事事務所、水道局庁舎、出張所、書庫・倉庫・車庫等があり、本庁、総合支所、工事事務所、出張所の役割分担が業務内容によって異なっていることから、改めて業務の在り方、執行体制の在り方を検討し、組織の再編も含めた最適化を進めるとともに、今後の地域の拠点施設となる本庁舎等は、長寿命化を図りながら、予防保全型の維持管理に移行することにより、施設自体のライフサイクルコストの縮減と維持管理費用の平準化に努め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三重県津市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278,105
268,871
711.19
114,552,477
113,908,412
234,127
66,951,388
112,711,477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49.8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財政力指数は０．７</a:t>
          </a:r>
          <a:r>
            <a:rPr kumimoji="1" lang="ja-JP" altLang="en-US" sz="1100" b="0" i="0" baseline="0">
              <a:solidFill>
                <a:schemeClr val="dk1"/>
              </a:solidFill>
              <a:effectLst/>
              <a:latin typeface="+mn-lt"/>
              <a:ea typeface="+mn-ea"/>
              <a:cs typeface="+mn-cs"/>
            </a:rPr>
            <a:t>１</a:t>
          </a:r>
          <a:r>
            <a:rPr kumimoji="1" lang="ja-JP" altLang="ja-JP" sz="1100" b="0" i="0" baseline="0">
              <a:solidFill>
                <a:schemeClr val="dk1"/>
              </a:solidFill>
              <a:effectLst/>
              <a:latin typeface="+mn-lt"/>
              <a:ea typeface="+mn-ea"/>
              <a:cs typeface="+mn-cs"/>
            </a:rPr>
            <a:t>となり、類似団体平均を下回ってい</a:t>
          </a:r>
          <a:r>
            <a:rPr kumimoji="1" lang="ja-JP" altLang="en-US" sz="1100" b="0" i="0" baseline="0">
              <a:solidFill>
                <a:schemeClr val="dk1"/>
              </a:solidFill>
              <a:effectLst/>
              <a:latin typeface="+mn-lt"/>
              <a:ea typeface="+mn-ea"/>
              <a:cs typeface="+mn-cs"/>
            </a:rPr>
            <a:t>る</a:t>
          </a:r>
          <a:r>
            <a:rPr kumimoji="1" lang="ja-JP" altLang="ja-JP" sz="1100" b="0" i="0" baseline="0">
              <a:solidFill>
                <a:schemeClr val="dk1"/>
              </a:solidFill>
              <a:effectLst/>
              <a:latin typeface="+mn-lt"/>
              <a:ea typeface="+mn-ea"/>
              <a:cs typeface="+mn-cs"/>
            </a:rPr>
            <a:t>が、１０の市町村合併による広大な面積と多様性ある地域性により、類似団体と同様の推移をしていないものと考える。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引き続き、市税の収納率向上などに努め、自主財源の確保を図る。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153105</xdr:rowOff>
    </xdr:from>
    <xdr:to>
      <xdr:col>23</xdr:col>
      <xdr:colOff>133350</xdr:colOff>
      <xdr:row>44</xdr:row>
      <xdr:rowOff>44450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153855"/>
          <a:ext cx="0" cy="14343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68032</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153105</xdr:rowOff>
    </xdr:from>
    <xdr:to>
      <xdr:col>24</xdr:col>
      <xdr:colOff>12700</xdr:colOff>
      <xdr:row>35</xdr:row>
      <xdr:rowOff>153105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25400</xdr:rowOff>
    </xdr:from>
    <xdr:to>
      <xdr:col>23</xdr:col>
      <xdr:colOff>133350</xdr:colOff>
      <xdr:row>42</xdr:row>
      <xdr:rowOff>38805</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226300"/>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106132</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7926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89605</xdr:rowOff>
    </xdr:from>
    <xdr:to>
      <xdr:col>23</xdr:col>
      <xdr:colOff>184150</xdr:colOff>
      <xdr:row>41</xdr:row>
      <xdr:rowOff>19755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11995</xdr:rowOff>
    </xdr:from>
    <xdr:to>
      <xdr:col>19</xdr:col>
      <xdr:colOff>133350</xdr:colOff>
      <xdr:row>42</xdr:row>
      <xdr:rowOff>25400</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21289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89605</xdr:rowOff>
    </xdr:from>
    <xdr:to>
      <xdr:col>19</xdr:col>
      <xdr:colOff>184150</xdr:colOff>
      <xdr:row>41</xdr:row>
      <xdr:rowOff>19755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29932</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716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170039</xdr:rowOff>
    </xdr:from>
    <xdr:to>
      <xdr:col>15</xdr:col>
      <xdr:colOff>82550</xdr:colOff>
      <xdr:row>42</xdr:row>
      <xdr:rowOff>11995</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19948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76200</xdr:rowOff>
    </xdr:from>
    <xdr:to>
      <xdr:col>15</xdr:col>
      <xdr:colOff>133350</xdr:colOff>
      <xdr:row>41</xdr:row>
      <xdr:rowOff>6350</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16527</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156633</xdr:rowOff>
    </xdr:from>
    <xdr:to>
      <xdr:col>11</xdr:col>
      <xdr:colOff>31750</xdr:colOff>
      <xdr:row>41</xdr:row>
      <xdr:rowOff>170039</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18608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76200</xdr:rowOff>
    </xdr:from>
    <xdr:to>
      <xdr:col>11</xdr:col>
      <xdr:colOff>82550</xdr:colOff>
      <xdr:row>41</xdr:row>
      <xdr:rowOff>6350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16527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143228</xdr:rowOff>
    </xdr:from>
    <xdr:to>
      <xdr:col>7</xdr:col>
      <xdr:colOff>31750</xdr:colOff>
      <xdr:row>41</xdr:row>
      <xdr:rowOff>73378</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0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83555</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7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159455</xdr:rowOff>
    </xdr:from>
    <xdr:to>
      <xdr:col>23</xdr:col>
      <xdr:colOff>184150</xdr:colOff>
      <xdr:row>42</xdr:row>
      <xdr:rowOff>89605</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18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131532</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160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146050</xdr:rowOff>
    </xdr:from>
    <xdr:to>
      <xdr:col>19</xdr:col>
      <xdr:colOff>184150</xdr:colOff>
      <xdr:row>42</xdr:row>
      <xdr:rowOff>76200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60977</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132645</xdr:rowOff>
    </xdr:from>
    <xdr:to>
      <xdr:col>15</xdr:col>
      <xdr:colOff>133350</xdr:colOff>
      <xdr:row>42</xdr:row>
      <xdr:rowOff>62795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16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47572</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119239</xdr:rowOff>
    </xdr:from>
    <xdr:to>
      <xdr:col>11</xdr:col>
      <xdr:colOff>82550</xdr:colOff>
      <xdr:row>42</xdr:row>
      <xdr:rowOff>49389</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14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34166</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105833</xdr:rowOff>
    </xdr:from>
    <xdr:to>
      <xdr:col>7</xdr:col>
      <xdr:colOff>31750</xdr:colOff>
      <xdr:row>42</xdr:row>
      <xdr:rowOff>35983</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20760</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rgbClr val="FF0000"/>
              </a:solidFill>
              <a:effectLst/>
              <a:latin typeface="+mn-lt"/>
              <a:ea typeface="+mn-ea"/>
              <a:cs typeface="+mn-cs"/>
            </a:rPr>
            <a:t>　</a:t>
          </a:r>
          <a:r>
            <a:rPr kumimoji="1" lang="ja-JP" altLang="ja-JP" sz="1100">
              <a:solidFill>
                <a:schemeClr val="tx1"/>
              </a:solidFill>
              <a:effectLst/>
              <a:latin typeface="+mn-lt"/>
              <a:ea typeface="+mn-ea"/>
              <a:cs typeface="+mn-cs"/>
            </a:rPr>
            <a:t>経常収支比率は、歳入経常一般財源</a:t>
          </a:r>
          <a:r>
            <a:rPr kumimoji="1" lang="ja-JP" altLang="en-US" sz="1100">
              <a:solidFill>
                <a:schemeClr val="tx1"/>
              </a:solidFill>
              <a:effectLst/>
              <a:latin typeface="+mn-lt"/>
              <a:ea typeface="+mn-ea"/>
              <a:cs typeface="+mn-cs"/>
            </a:rPr>
            <a:t>が減</a:t>
          </a:r>
          <a:r>
            <a:rPr kumimoji="1" lang="ja-JP" altLang="ja-JP" sz="1100">
              <a:solidFill>
                <a:schemeClr val="tx1"/>
              </a:solidFill>
              <a:effectLst/>
              <a:latin typeface="+mn-lt"/>
              <a:ea typeface="+mn-ea"/>
              <a:cs typeface="+mn-cs"/>
            </a:rPr>
            <a:t>額とな</a:t>
          </a:r>
          <a:r>
            <a:rPr kumimoji="1" lang="ja-JP" altLang="en-US" sz="1100">
              <a:solidFill>
                <a:schemeClr val="tx1"/>
              </a:solidFill>
              <a:effectLst/>
              <a:latin typeface="+mn-lt"/>
              <a:ea typeface="+mn-ea"/>
              <a:cs typeface="+mn-cs"/>
            </a:rPr>
            <a:t>り</a:t>
          </a: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公債費の減はあったものの扶助費</a:t>
          </a:r>
          <a:r>
            <a:rPr kumimoji="1" lang="ja-JP" altLang="ja-JP" sz="1100">
              <a:solidFill>
                <a:schemeClr val="tx1"/>
              </a:solidFill>
              <a:effectLst/>
              <a:latin typeface="+mn-lt"/>
              <a:ea typeface="+mn-ea"/>
              <a:cs typeface="+mn-cs"/>
            </a:rPr>
            <a:t>及び物件費等の増加により９７．</a:t>
          </a:r>
          <a:r>
            <a:rPr kumimoji="1" lang="ja-JP" altLang="en-US" sz="1100">
              <a:solidFill>
                <a:schemeClr val="tx1"/>
              </a:solidFill>
              <a:effectLst/>
              <a:latin typeface="+mn-lt"/>
              <a:ea typeface="+mn-ea"/>
              <a:cs typeface="+mn-cs"/>
            </a:rPr>
            <a:t>３</a:t>
          </a:r>
          <a:r>
            <a:rPr kumimoji="1" lang="ja-JP" altLang="ja-JP" sz="1100">
              <a:solidFill>
                <a:schemeClr val="tx1"/>
              </a:solidFill>
              <a:effectLst/>
              <a:latin typeface="+mn-lt"/>
              <a:ea typeface="+mn-ea"/>
              <a:cs typeface="+mn-cs"/>
            </a:rPr>
            <a:t>％と類似団体平均を上回っている。</a:t>
          </a:r>
          <a:endParaRPr lang="ja-JP" altLang="ja-JP" sz="1400">
            <a:solidFill>
              <a:schemeClr val="tx1"/>
            </a:solidFill>
            <a:effectLst/>
          </a:endParaRPr>
        </a:p>
        <a:p>
          <a:r>
            <a:rPr kumimoji="1" lang="ja-JP" altLang="ja-JP" sz="1100">
              <a:solidFill>
                <a:schemeClr val="tx1"/>
              </a:solidFill>
              <a:effectLst/>
              <a:latin typeface="+mn-lt"/>
              <a:ea typeface="+mn-ea"/>
              <a:cs typeface="+mn-cs"/>
            </a:rPr>
            <a:t>　人口減少が進展する中で、事業の優先度なども改めて検討し、経常経費の削減を図る。</a:t>
          </a:r>
          <a:endParaRPr lang="ja-JP" altLang="ja-JP" sz="1400">
            <a:solidFill>
              <a:schemeClr val="tx1"/>
            </a:solidFill>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137583</xdr:rowOff>
    </xdr:from>
    <xdr:to>
      <xdr:col>23</xdr:col>
      <xdr:colOff>133350</xdr:colOff>
      <xdr:row>67</xdr:row>
      <xdr:rowOff>77712</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9910233"/>
          <a:ext cx="0" cy="16546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49789</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536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77712</xdr:rowOff>
    </xdr:from>
    <xdr:to>
      <xdr:col>24</xdr:col>
      <xdr:colOff>12700</xdr:colOff>
      <xdr:row>67</xdr:row>
      <xdr:rowOff>77712</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56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52510</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65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137583</xdr:rowOff>
    </xdr:from>
    <xdr:to>
      <xdr:col>24</xdr:col>
      <xdr:colOff>12700</xdr:colOff>
      <xdr:row>57</xdr:row>
      <xdr:rowOff>137583</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991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109462</xdr:rowOff>
    </xdr:from>
    <xdr:to>
      <xdr:col>23</xdr:col>
      <xdr:colOff>133350</xdr:colOff>
      <xdr:row>64</xdr:row>
      <xdr:rowOff>143933</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114800" y="11082262"/>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107846</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5662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91319</xdr:rowOff>
    </xdr:from>
    <xdr:to>
      <xdr:col>23</xdr:col>
      <xdr:colOff>184150</xdr:colOff>
      <xdr:row>63</xdr:row>
      <xdr:rowOff>21469</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721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39612</xdr:rowOff>
    </xdr:from>
    <xdr:to>
      <xdr:col>19</xdr:col>
      <xdr:colOff>133350</xdr:colOff>
      <xdr:row>64</xdr:row>
      <xdr:rowOff>109462</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3225800" y="10840962"/>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170845</xdr:rowOff>
    </xdr:from>
    <xdr:to>
      <xdr:col>19</xdr:col>
      <xdr:colOff>184150</xdr:colOff>
      <xdr:row>62</xdr:row>
      <xdr:rowOff>100995</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062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111172</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03981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107648</xdr:rowOff>
    </xdr:from>
    <xdr:to>
      <xdr:col>15</xdr:col>
      <xdr:colOff>82550</xdr:colOff>
      <xdr:row>63</xdr:row>
      <xdr:rowOff>39612</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2336800" y="10737548"/>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67431</xdr:rowOff>
    </xdr:from>
    <xdr:to>
      <xdr:col>15</xdr:col>
      <xdr:colOff>133350</xdr:colOff>
      <xdr:row>61</xdr:row>
      <xdr:rowOff>169031</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0525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7758</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0294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71362</xdr:rowOff>
    </xdr:from>
    <xdr:to>
      <xdr:col>11</xdr:col>
      <xdr:colOff>31750</xdr:colOff>
      <xdr:row>62</xdr:row>
      <xdr:rowOff>107648</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a:off x="1447800" y="10358362"/>
          <a:ext cx="889000" cy="379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101902</xdr:rowOff>
    </xdr:from>
    <xdr:to>
      <xdr:col>11</xdr:col>
      <xdr:colOff>82550</xdr:colOff>
      <xdr:row>62</xdr:row>
      <xdr:rowOff>32052</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056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42229</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0329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9072</xdr:rowOff>
    </xdr:from>
    <xdr:to>
      <xdr:col>7</xdr:col>
      <xdr:colOff>31750</xdr:colOff>
      <xdr:row>60</xdr:row>
      <xdr:rowOff>110672</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029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120849</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0064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93133</xdr:rowOff>
    </xdr:from>
    <xdr:to>
      <xdr:col>23</xdr:col>
      <xdr:colOff>184150</xdr:colOff>
      <xdr:row>65</xdr:row>
      <xdr:rowOff>23283</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106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65210</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103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58662</xdr:rowOff>
    </xdr:from>
    <xdr:to>
      <xdr:col>19</xdr:col>
      <xdr:colOff>184150</xdr:colOff>
      <xdr:row>64</xdr:row>
      <xdr:rowOff>160262</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103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145039</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1117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160262</xdr:rowOff>
    </xdr:from>
    <xdr:to>
      <xdr:col>15</xdr:col>
      <xdr:colOff>133350</xdr:colOff>
      <xdr:row>63</xdr:row>
      <xdr:rowOff>90412</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079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75189</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087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56848</xdr:rowOff>
    </xdr:from>
    <xdr:to>
      <xdr:col>11</xdr:col>
      <xdr:colOff>82550</xdr:colOff>
      <xdr:row>62</xdr:row>
      <xdr:rowOff>158448</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068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143225</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0773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20562</xdr:rowOff>
    </xdr:from>
    <xdr:to>
      <xdr:col>7</xdr:col>
      <xdr:colOff>31750</xdr:colOff>
      <xdr:row>60</xdr:row>
      <xdr:rowOff>122162</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030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106939</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10393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[139,073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100">
              <a:solidFill>
                <a:schemeClr val="tx1"/>
              </a:solidFill>
              <a:effectLst/>
              <a:latin typeface="+mn-lt"/>
              <a:ea typeface="+mn-ea"/>
              <a:cs typeface="+mn-cs"/>
            </a:rPr>
            <a:t>人件費については、</a:t>
          </a:r>
          <a:r>
            <a:rPr kumimoji="1" lang="ja-JP" altLang="en-US" sz="1100">
              <a:solidFill>
                <a:schemeClr val="tx1"/>
              </a:solidFill>
              <a:effectLst/>
              <a:latin typeface="+mn-lt"/>
              <a:ea typeface="+mn-ea"/>
              <a:cs typeface="+mn-cs"/>
            </a:rPr>
            <a:t>選挙等に係る時間外勤務手当</a:t>
          </a:r>
          <a:r>
            <a:rPr kumimoji="1" lang="ja-JP" altLang="ja-JP" sz="1100">
              <a:solidFill>
                <a:schemeClr val="tx1"/>
              </a:solidFill>
              <a:effectLst/>
              <a:latin typeface="+mn-lt"/>
              <a:ea typeface="+mn-ea"/>
              <a:cs typeface="+mn-cs"/>
            </a:rPr>
            <a:t>の</a:t>
          </a:r>
          <a:r>
            <a:rPr kumimoji="1" lang="ja-JP" altLang="en-US" sz="1100">
              <a:solidFill>
                <a:schemeClr val="tx1"/>
              </a:solidFill>
              <a:effectLst/>
              <a:latin typeface="+mn-lt"/>
              <a:ea typeface="+mn-ea"/>
              <a:cs typeface="+mn-cs"/>
            </a:rPr>
            <a:t>増などの</a:t>
          </a:r>
          <a:r>
            <a:rPr kumimoji="1" lang="ja-JP" altLang="ja-JP" sz="1100">
              <a:solidFill>
                <a:schemeClr val="tx1"/>
              </a:solidFill>
              <a:effectLst/>
              <a:latin typeface="+mn-lt"/>
              <a:ea typeface="+mn-ea"/>
              <a:cs typeface="+mn-cs"/>
            </a:rPr>
            <a:t>影響で前年度と比較して増額となるとともに、物件費についても、</a:t>
          </a:r>
          <a:r>
            <a:rPr kumimoji="1" lang="ja-JP" altLang="en-US" sz="1100">
              <a:solidFill>
                <a:schemeClr val="tx1"/>
              </a:solidFill>
              <a:effectLst/>
              <a:latin typeface="+mn-lt"/>
              <a:ea typeface="+mn-ea"/>
              <a:cs typeface="+mn-cs"/>
            </a:rPr>
            <a:t>プレミアム付商品券発行の委託料の増などにより</a:t>
          </a:r>
          <a:r>
            <a:rPr kumimoji="1" lang="ja-JP" altLang="ja-JP" sz="1100">
              <a:solidFill>
                <a:schemeClr val="tx1"/>
              </a:solidFill>
              <a:effectLst/>
              <a:latin typeface="+mn-lt"/>
              <a:ea typeface="+mn-ea"/>
              <a:cs typeface="+mn-cs"/>
            </a:rPr>
            <a:t>、１人当たりの額が</a:t>
          </a:r>
          <a:r>
            <a:rPr kumimoji="1" lang="ja-JP" altLang="en-US" sz="1100">
              <a:solidFill>
                <a:schemeClr val="tx1"/>
              </a:solidFill>
              <a:effectLst/>
              <a:latin typeface="+mn-lt"/>
              <a:ea typeface="+mn-ea"/>
              <a:cs typeface="+mn-cs"/>
            </a:rPr>
            <a:t>１，６７９</a:t>
          </a:r>
          <a:r>
            <a:rPr kumimoji="1" lang="ja-JP" altLang="ja-JP" sz="1100">
              <a:solidFill>
                <a:schemeClr val="tx1"/>
              </a:solidFill>
              <a:effectLst/>
              <a:latin typeface="+mn-lt"/>
              <a:ea typeface="+mn-ea"/>
              <a:cs typeface="+mn-cs"/>
            </a:rPr>
            <a:t>円の増額となった。</a:t>
          </a:r>
          <a:endParaRPr lang="ja-JP" altLang="ja-JP" sz="1400">
            <a:solidFill>
              <a:schemeClr val="tx1"/>
            </a:solidFill>
            <a:effectLst/>
          </a:endParaRPr>
        </a:p>
        <a:p>
          <a:r>
            <a:rPr kumimoji="1" lang="ja-JP" altLang="ja-JP" sz="1100">
              <a:solidFill>
                <a:schemeClr val="tx1"/>
              </a:solidFill>
              <a:effectLst/>
              <a:latin typeface="+mn-lt"/>
              <a:ea typeface="+mn-ea"/>
              <a:cs typeface="+mn-cs"/>
            </a:rPr>
            <a:t>　今後も業務改善に努め、コストの低減を図る。</a:t>
          </a:r>
          <a:endParaRPr lang="ja-JP" altLang="ja-JP" sz="1400">
            <a:solidFill>
              <a:schemeClr val="tx1"/>
            </a:solidFill>
            <a:effectLst/>
          </a:endParaRP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2" name="テキスト ボックス 191">
          <a:extLst>
            <a:ext uri="{FF2B5EF4-FFF2-40B4-BE49-F238E27FC236}">
              <a16:creationId xmlns:a16="http://schemas.microsoft.com/office/drawing/2014/main" id="{00000000-0008-0000-0300-0000C0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a:extLst>
            <a:ext uri="{FF2B5EF4-FFF2-40B4-BE49-F238E27FC236}">
              <a16:creationId xmlns:a16="http://schemas.microsoft.com/office/drawing/2014/main" id="{00000000-0008-0000-0300-0000C1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82781</xdr:rowOff>
    </xdr:from>
    <xdr:to>
      <xdr:col>23</xdr:col>
      <xdr:colOff>133350</xdr:colOff>
      <xdr:row>89</xdr:row>
      <xdr:rowOff>97520</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flipV="1">
          <a:off x="4953000" y="13970231"/>
          <a:ext cx="0" cy="13863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69597</xdr:rowOff>
    </xdr:from>
    <xdr:ext cx="762000" cy="259045"/>
    <xdr:sp macro="" textlink="">
      <xdr:nvSpPr>
        <xdr:cNvPr id="195" name="人件費・物件費等の状況最小値テキスト">
          <a:extLst>
            <a:ext uri="{FF2B5EF4-FFF2-40B4-BE49-F238E27FC236}">
              <a16:creationId xmlns:a16="http://schemas.microsoft.com/office/drawing/2014/main" id="{00000000-0008-0000-0300-0000C3000000}"/>
            </a:ext>
          </a:extLst>
        </xdr:cNvPr>
        <xdr:cNvSpPr txBox="1"/>
      </xdr:nvSpPr>
      <xdr:spPr>
        <a:xfrm>
          <a:off x="5041900" y="15328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97520</xdr:rowOff>
    </xdr:from>
    <xdr:to>
      <xdr:col>24</xdr:col>
      <xdr:colOff>12700</xdr:colOff>
      <xdr:row>89</xdr:row>
      <xdr:rowOff>97520</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5356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169158</xdr:rowOff>
    </xdr:from>
    <xdr:ext cx="762000" cy="259045"/>
    <xdr:sp macro="" textlink="">
      <xdr:nvSpPr>
        <xdr:cNvPr id="197" name="人件費・物件費等の状況最大値テキスト">
          <a:extLst>
            <a:ext uri="{FF2B5EF4-FFF2-40B4-BE49-F238E27FC236}">
              <a16:creationId xmlns:a16="http://schemas.microsoft.com/office/drawing/2014/main" id="{00000000-0008-0000-0300-0000C5000000}"/>
            </a:ext>
          </a:extLst>
        </xdr:cNvPr>
        <xdr:cNvSpPr txBox="1"/>
      </xdr:nvSpPr>
      <xdr:spPr>
        <a:xfrm>
          <a:off x="5041900" y="1371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82781</xdr:rowOff>
    </xdr:from>
    <xdr:to>
      <xdr:col>24</xdr:col>
      <xdr:colOff>12700</xdr:colOff>
      <xdr:row>81</xdr:row>
      <xdr:rowOff>82781</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864100" y="13970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59258</xdr:rowOff>
    </xdr:from>
    <xdr:to>
      <xdr:col>23</xdr:col>
      <xdr:colOff>133350</xdr:colOff>
      <xdr:row>85</xdr:row>
      <xdr:rowOff>78550</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4114800" y="14632508"/>
          <a:ext cx="838200" cy="19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49461</xdr:rowOff>
    </xdr:from>
    <xdr:ext cx="762000" cy="259045"/>
    <xdr:sp macro="" textlink="">
      <xdr:nvSpPr>
        <xdr:cNvPr id="200" name="人件費・物件費等の状況平均値テキスト">
          <a:extLst>
            <a:ext uri="{FF2B5EF4-FFF2-40B4-BE49-F238E27FC236}">
              <a16:creationId xmlns:a16="http://schemas.microsoft.com/office/drawing/2014/main" id="{00000000-0008-0000-0300-0000C8000000}"/>
            </a:ext>
          </a:extLst>
        </xdr:cNvPr>
        <xdr:cNvSpPr txBox="1"/>
      </xdr:nvSpPr>
      <xdr:spPr>
        <a:xfrm>
          <a:off x="5041900" y="14108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32934</xdr:rowOff>
    </xdr:from>
    <xdr:to>
      <xdr:col>23</xdr:col>
      <xdr:colOff>184150</xdr:colOff>
      <xdr:row>83</xdr:row>
      <xdr:rowOff>134534</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902200" y="14263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30877</xdr:rowOff>
    </xdr:from>
    <xdr:to>
      <xdr:col>19</xdr:col>
      <xdr:colOff>133350</xdr:colOff>
      <xdr:row>85</xdr:row>
      <xdr:rowOff>59258</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3225800" y="14604127"/>
          <a:ext cx="889000" cy="28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165776</xdr:rowOff>
    </xdr:from>
    <xdr:to>
      <xdr:col>19</xdr:col>
      <xdr:colOff>184150</xdr:colOff>
      <xdr:row>83</xdr:row>
      <xdr:rowOff>95926</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4064000" y="14224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106103</xdr:rowOff>
    </xdr:from>
    <xdr:ext cx="7366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733800" y="13993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20351</xdr:rowOff>
    </xdr:from>
    <xdr:to>
      <xdr:col>15</xdr:col>
      <xdr:colOff>82550</xdr:colOff>
      <xdr:row>85</xdr:row>
      <xdr:rowOff>30877</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a:off x="2336800" y="14593601"/>
          <a:ext cx="889000" cy="10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58271</xdr:rowOff>
    </xdr:from>
    <xdr:to>
      <xdr:col>15</xdr:col>
      <xdr:colOff>133350</xdr:colOff>
      <xdr:row>83</xdr:row>
      <xdr:rowOff>159871</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3175000" y="1428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170048</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2844800" y="14057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85</xdr:row>
      <xdr:rowOff>20351</xdr:rowOff>
    </xdr:from>
    <xdr:to>
      <xdr:col>11</xdr:col>
      <xdr:colOff>31750</xdr:colOff>
      <xdr:row>85</xdr:row>
      <xdr:rowOff>22983</xdr:rowOff>
    </xdr:to>
    <xdr:cxnSp macro="">
      <xdr:nvCxnSpPr>
        <xdr:cNvPr id="208" name="直線コネクタ 207">
          <a:extLst>
            <a:ext uri="{FF2B5EF4-FFF2-40B4-BE49-F238E27FC236}">
              <a16:creationId xmlns:a16="http://schemas.microsoft.com/office/drawing/2014/main" id="{00000000-0008-0000-0300-0000D0000000}"/>
            </a:ext>
          </a:extLst>
        </xdr:cNvPr>
        <xdr:cNvCxnSpPr/>
      </xdr:nvCxnSpPr>
      <xdr:spPr>
        <a:xfrm flipV="1">
          <a:off x="1447800" y="14593601"/>
          <a:ext cx="889000" cy="2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136635</xdr:rowOff>
    </xdr:from>
    <xdr:to>
      <xdr:col>11</xdr:col>
      <xdr:colOff>82550</xdr:colOff>
      <xdr:row>84</xdr:row>
      <xdr:rowOff>66785</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2286000" y="1436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76962</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955800" y="1413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156848</xdr:rowOff>
    </xdr:from>
    <xdr:to>
      <xdr:col>7</xdr:col>
      <xdr:colOff>31750</xdr:colOff>
      <xdr:row>84</xdr:row>
      <xdr:rowOff>86998</xdr:rowOff>
    </xdr:to>
    <xdr:sp macro="" textlink="">
      <xdr:nvSpPr>
        <xdr:cNvPr id="211" name="フローチャート: 判断 210">
          <a:extLst>
            <a:ext uri="{FF2B5EF4-FFF2-40B4-BE49-F238E27FC236}">
              <a16:creationId xmlns:a16="http://schemas.microsoft.com/office/drawing/2014/main" id="{00000000-0008-0000-0300-0000D3000000}"/>
            </a:ext>
          </a:extLst>
        </xdr:cNvPr>
        <xdr:cNvSpPr/>
      </xdr:nvSpPr>
      <xdr:spPr>
        <a:xfrm>
          <a:off x="1397000" y="1438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97175</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066800" y="14156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27750</xdr:rowOff>
    </xdr:from>
    <xdr:to>
      <xdr:col>23</xdr:col>
      <xdr:colOff>184150</xdr:colOff>
      <xdr:row>85</xdr:row>
      <xdr:rowOff>129350</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902200" y="1460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171277</xdr:rowOff>
    </xdr:from>
    <xdr:ext cx="762000" cy="259045"/>
    <xdr:sp macro="" textlink="">
      <xdr:nvSpPr>
        <xdr:cNvPr id="219" name="人件費・物件費等の状況該当値テキスト">
          <a:extLst>
            <a:ext uri="{FF2B5EF4-FFF2-40B4-BE49-F238E27FC236}">
              <a16:creationId xmlns:a16="http://schemas.microsoft.com/office/drawing/2014/main" id="{00000000-0008-0000-0300-0000DB000000}"/>
            </a:ext>
          </a:extLst>
        </xdr:cNvPr>
        <xdr:cNvSpPr txBox="1"/>
      </xdr:nvSpPr>
      <xdr:spPr>
        <a:xfrm>
          <a:off x="5041900" y="1457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8458</xdr:rowOff>
    </xdr:from>
    <xdr:to>
      <xdr:col>19</xdr:col>
      <xdr:colOff>184150</xdr:colOff>
      <xdr:row>85</xdr:row>
      <xdr:rowOff>110058</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4064000" y="1458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94835</xdr:rowOff>
    </xdr:from>
    <xdr:ext cx="7366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3733800" y="14668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151527</xdr:rowOff>
    </xdr:from>
    <xdr:to>
      <xdr:col>15</xdr:col>
      <xdr:colOff>133350</xdr:colOff>
      <xdr:row>85</xdr:row>
      <xdr:rowOff>81677</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3175000" y="1455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66454</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2844800" y="1463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141001</xdr:rowOff>
    </xdr:from>
    <xdr:to>
      <xdr:col>11</xdr:col>
      <xdr:colOff>82550</xdr:colOff>
      <xdr:row>85</xdr:row>
      <xdr:rowOff>71151</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2286000" y="1454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55928</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955800" y="14629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143633</xdr:rowOff>
    </xdr:from>
    <xdr:to>
      <xdr:col>7</xdr:col>
      <xdr:colOff>31750</xdr:colOff>
      <xdr:row>85</xdr:row>
      <xdr:rowOff>73783</xdr:rowOff>
    </xdr:to>
    <xdr:sp macro="" textlink="">
      <xdr:nvSpPr>
        <xdr:cNvPr id="226" name="楕円 225">
          <a:extLst>
            <a:ext uri="{FF2B5EF4-FFF2-40B4-BE49-F238E27FC236}">
              <a16:creationId xmlns:a16="http://schemas.microsoft.com/office/drawing/2014/main" id="{00000000-0008-0000-0300-0000E2000000}"/>
            </a:ext>
          </a:extLst>
        </xdr:cNvPr>
        <xdr:cNvSpPr/>
      </xdr:nvSpPr>
      <xdr:spPr>
        <a:xfrm>
          <a:off x="1397000" y="14545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58560</xdr:rowOff>
    </xdr:from>
    <xdr:ext cx="762000" cy="259045"/>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066800" y="14631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a:extLst>
            <a:ext uri="{FF2B5EF4-FFF2-40B4-BE49-F238E27FC236}">
              <a16:creationId xmlns:a16="http://schemas.microsoft.com/office/drawing/2014/main" id="{00000000-0008-0000-0300-0000EF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ラスパイレス指数は、９９．９と前年と比較して０．４ポイント増加している。</a:t>
          </a:r>
          <a:endParaRPr lang="ja-JP" altLang="ja-JP">
            <a:effectLst/>
          </a:endParaRPr>
        </a:p>
        <a:p>
          <a:r>
            <a:rPr kumimoji="1" lang="ja-JP" altLang="ja-JP" sz="1100">
              <a:solidFill>
                <a:schemeClr val="dk1"/>
              </a:solidFill>
              <a:effectLst/>
              <a:latin typeface="+mn-lt"/>
              <a:ea typeface="+mn-ea"/>
              <a:cs typeface="+mn-cs"/>
            </a:rPr>
            <a:t>　この主な要因としては、経験年数階層内における職員分布の変動（職員構成の変動）によるものである。</a:t>
          </a:r>
          <a:endParaRPr lang="ja-JP" altLang="ja-JP">
            <a:effectLst/>
          </a:endParaRPr>
        </a:p>
        <a:p>
          <a:r>
            <a:rPr kumimoji="1" lang="ja-JP" altLang="ja-JP" sz="1100">
              <a:solidFill>
                <a:schemeClr val="dk1"/>
              </a:solidFill>
              <a:effectLst/>
              <a:latin typeface="+mn-lt"/>
              <a:ea typeface="+mn-ea"/>
              <a:cs typeface="+mn-cs"/>
            </a:rPr>
            <a:t>　本市は、従来から人事院勧告の趣旨を尊重し、給与改定を実施しており、引き続き国、他の地方公共団体及び民間給与との均衡を踏まえ、給与の適正化に努めていく。</a:t>
          </a:r>
          <a:endParaRPr lang="ja-JP" altLang="ja-JP">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3175</xdr:rowOff>
    </xdr:from>
    <xdr:to>
      <xdr:col>81</xdr:col>
      <xdr:colOff>44450</xdr:colOff>
      <xdr:row>88</xdr:row>
      <xdr:rowOff>100541</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4062075"/>
          <a:ext cx="0" cy="11260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72618</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160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100541</xdr:rowOff>
    </xdr:from>
    <xdr:to>
      <xdr:col>81</xdr:col>
      <xdr:colOff>133350</xdr:colOff>
      <xdr:row>88</xdr:row>
      <xdr:rowOff>100541</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188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89552</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805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3175</xdr:rowOff>
    </xdr:from>
    <xdr:to>
      <xdr:col>81</xdr:col>
      <xdr:colOff>133350</xdr:colOff>
      <xdr:row>82</xdr:row>
      <xdr:rowOff>3175</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4062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102659</xdr:rowOff>
    </xdr:from>
    <xdr:to>
      <xdr:col>81</xdr:col>
      <xdr:colOff>44450</xdr:colOff>
      <xdr:row>85</xdr:row>
      <xdr:rowOff>11641</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179800" y="14504459"/>
          <a:ext cx="8382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124477</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52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102659</xdr:rowOff>
    </xdr:from>
    <xdr:to>
      <xdr:col>77</xdr:col>
      <xdr:colOff>44450</xdr:colOff>
      <xdr:row>85</xdr:row>
      <xdr:rowOff>112184</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5290800" y="14504459"/>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1059</xdr:rowOff>
    </xdr:from>
    <xdr:to>
      <xdr:col>77</xdr:col>
      <xdr:colOff>95250</xdr:colOff>
      <xdr:row>85</xdr:row>
      <xdr:rowOff>102659</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87436</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6606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112184</xdr:rowOff>
    </xdr:from>
    <xdr:to>
      <xdr:col>72</xdr:col>
      <xdr:colOff>203200</xdr:colOff>
      <xdr:row>85</xdr:row>
      <xdr:rowOff>112184</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4401800" y="1468543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81491</xdr:rowOff>
    </xdr:from>
    <xdr:to>
      <xdr:col>73</xdr:col>
      <xdr:colOff>44450</xdr:colOff>
      <xdr:row>86</xdr:row>
      <xdr:rowOff>11641</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65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167868</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741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92075</xdr:rowOff>
    </xdr:from>
    <xdr:to>
      <xdr:col>68</xdr:col>
      <xdr:colOff>152400</xdr:colOff>
      <xdr:row>85</xdr:row>
      <xdr:rowOff>112184</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a:off x="13512800" y="14665325"/>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101600</xdr:rowOff>
    </xdr:from>
    <xdr:to>
      <xdr:col>68</xdr:col>
      <xdr:colOff>203200</xdr:colOff>
      <xdr:row>86</xdr:row>
      <xdr:rowOff>31750</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16527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161925</xdr:rowOff>
    </xdr:from>
    <xdr:to>
      <xdr:col>64</xdr:col>
      <xdr:colOff>152400</xdr:colOff>
      <xdr:row>86</xdr:row>
      <xdr:rowOff>92075</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73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76852</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82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132291</xdr:rowOff>
    </xdr:from>
    <xdr:to>
      <xdr:col>81</xdr:col>
      <xdr:colOff>95250</xdr:colOff>
      <xdr:row>85</xdr:row>
      <xdr:rowOff>62441</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4534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148818</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4379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51859</xdr:rowOff>
    </xdr:from>
    <xdr:to>
      <xdr:col>77</xdr:col>
      <xdr:colOff>95250</xdr:colOff>
      <xdr:row>84</xdr:row>
      <xdr:rowOff>153459</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4453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163636</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42225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61384</xdr:rowOff>
    </xdr:from>
    <xdr:to>
      <xdr:col>73</xdr:col>
      <xdr:colOff>44450</xdr:colOff>
      <xdr:row>85</xdr:row>
      <xdr:rowOff>162984</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1711</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61384</xdr:rowOff>
    </xdr:from>
    <xdr:to>
      <xdr:col>68</xdr:col>
      <xdr:colOff>203200</xdr:colOff>
      <xdr:row>85</xdr:row>
      <xdr:rowOff>162984</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1711</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41275</xdr:rowOff>
    </xdr:from>
    <xdr:to>
      <xdr:col>64</xdr:col>
      <xdr:colOff>152400</xdr:colOff>
      <xdr:row>85</xdr:row>
      <xdr:rowOff>142875</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461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153052</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438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人口</a:t>
          </a:r>
          <a:r>
            <a:rPr kumimoji="1" lang="en-US" altLang="ja-JP" sz="1100">
              <a:solidFill>
                <a:schemeClr val="dk1"/>
              </a:solidFill>
              <a:effectLst/>
              <a:latin typeface="+mn-lt"/>
              <a:ea typeface="+mn-ea"/>
              <a:cs typeface="+mn-cs"/>
            </a:rPr>
            <a:t>1,000</a:t>
          </a:r>
          <a:r>
            <a:rPr kumimoji="1" lang="ja-JP" altLang="ja-JP" sz="1100">
              <a:solidFill>
                <a:schemeClr val="dk1"/>
              </a:solidFill>
              <a:effectLst/>
              <a:latin typeface="+mn-lt"/>
              <a:ea typeface="+mn-ea"/>
              <a:cs typeface="+mn-cs"/>
            </a:rPr>
            <a:t>人当たり職員数は８．４４人と前年と比較して０．１８ポイント増加している。</a:t>
          </a:r>
          <a:endParaRPr lang="ja-JP" altLang="ja-JP">
            <a:effectLst/>
          </a:endParaRPr>
        </a:p>
        <a:p>
          <a:r>
            <a:rPr kumimoji="1" lang="ja-JP" altLang="ja-JP" sz="1100">
              <a:solidFill>
                <a:schemeClr val="dk1"/>
              </a:solidFill>
              <a:effectLst/>
              <a:latin typeface="+mn-lt"/>
              <a:ea typeface="+mn-ea"/>
              <a:cs typeface="+mn-cs"/>
            </a:rPr>
            <a:t>　本市では合併以降、定員管理の適正化に取り組み、平成２６年度には合併時の総職員数の２割削減を達成したが、令和３年度の国体開催に向けて一時的に職員を増員したこと及び分母となる人口が減少したことにより指数は増加した。</a:t>
          </a:r>
          <a:endParaRPr lang="ja-JP" altLang="ja-JP">
            <a:effectLst/>
          </a:endParaRP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a:extLst>
            <a:ext uri="{FF2B5EF4-FFF2-40B4-BE49-F238E27FC236}">
              <a16:creationId xmlns:a16="http://schemas.microsoft.com/office/drawing/2014/main" id="{00000000-0008-0000-0300-00004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21046</xdr:rowOff>
    </xdr:from>
    <xdr:to>
      <xdr:col>81</xdr:col>
      <xdr:colOff>44450</xdr:colOff>
      <xdr:row>67</xdr:row>
      <xdr:rowOff>31750</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7018000" y="10136596"/>
          <a:ext cx="0" cy="13823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3827</xdr:rowOff>
    </xdr:from>
    <xdr:ext cx="762000" cy="259045"/>
    <xdr:sp macro="" textlink="">
      <xdr:nvSpPr>
        <xdr:cNvPr id="322" name="定員管理の状況最小値テキスト">
          <a:extLst>
            <a:ext uri="{FF2B5EF4-FFF2-40B4-BE49-F238E27FC236}">
              <a16:creationId xmlns:a16="http://schemas.microsoft.com/office/drawing/2014/main" id="{00000000-0008-0000-0300-000042010000}"/>
            </a:ext>
          </a:extLst>
        </xdr:cNvPr>
        <xdr:cNvSpPr txBox="1"/>
      </xdr:nvSpPr>
      <xdr:spPr>
        <a:xfrm>
          <a:off x="17106900" y="1149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31750</xdr:rowOff>
    </xdr:from>
    <xdr:to>
      <xdr:col>81</xdr:col>
      <xdr:colOff>133350</xdr:colOff>
      <xdr:row>67</xdr:row>
      <xdr:rowOff>31750</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151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107423</xdr:rowOff>
    </xdr:from>
    <xdr:ext cx="762000" cy="259045"/>
    <xdr:sp macro="" textlink="">
      <xdr:nvSpPr>
        <xdr:cNvPr id="324" name="定員管理の状況最大値テキスト">
          <a:extLst>
            <a:ext uri="{FF2B5EF4-FFF2-40B4-BE49-F238E27FC236}">
              <a16:creationId xmlns:a16="http://schemas.microsoft.com/office/drawing/2014/main" id="{00000000-0008-0000-0300-000044010000}"/>
            </a:ext>
          </a:extLst>
        </xdr:cNvPr>
        <xdr:cNvSpPr txBox="1"/>
      </xdr:nvSpPr>
      <xdr:spPr>
        <a:xfrm>
          <a:off x="17106900" y="9880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21046</xdr:rowOff>
    </xdr:from>
    <xdr:to>
      <xdr:col>81</xdr:col>
      <xdr:colOff>133350</xdr:colOff>
      <xdr:row>59</xdr:row>
      <xdr:rowOff>21046</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6929100" y="10136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66</xdr:row>
      <xdr:rowOff>85997</xdr:rowOff>
    </xdr:from>
    <xdr:to>
      <xdr:col>81</xdr:col>
      <xdr:colOff>44450</xdr:colOff>
      <xdr:row>66</xdr:row>
      <xdr:rowOff>148046</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6179800" y="11401697"/>
          <a:ext cx="8382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147155</xdr:rowOff>
    </xdr:from>
    <xdr:ext cx="762000" cy="259045"/>
    <xdr:sp macro="" textlink="">
      <xdr:nvSpPr>
        <xdr:cNvPr id="327" name="定員管理の状況平均値テキスト">
          <a:extLst>
            <a:ext uri="{FF2B5EF4-FFF2-40B4-BE49-F238E27FC236}">
              <a16:creationId xmlns:a16="http://schemas.microsoft.com/office/drawing/2014/main" id="{00000000-0008-0000-0300-000047010000}"/>
            </a:ext>
          </a:extLst>
        </xdr:cNvPr>
        <xdr:cNvSpPr txBox="1"/>
      </xdr:nvSpPr>
      <xdr:spPr>
        <a:xfrm>
          <a:off x="17106900" y="104341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130628</xdr:rowOff>
    </xdr:from>
    <xdr:to>
      <xdr:col>81</xdr:col>
      <xdr:colOff>95250</xdr:colOff>
      <xdr:row>62</xdr:row>
      <xdr:rowOff>60778</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967200" y="10589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66</xdr:row>
      <xdr:rowOff>75656</xdr:rowOff>
    </xdr:from>
    <xdr:to>
      <xdr:col>77</xdr:col>
      <xdr:colOff>44450</xdr:colOff>
      <xdr:row>66</xdr:row>
      <xdr:rowOff>85997</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5290800" y="11391356"/>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120287</xdr:rowOff>
    </xdr:from>
    <xdr:to>
      <xdr:col>77</xdr:col>
      <xdr:colOff>95250</xdr:colOff>
      <xdr:row>62</xdr:row>
      <xdr:rowOff>50437</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6129000" y="105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60614</xdr:rowOff>
    </xdr:from>
    <xdr:ext cx="7366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798800" y="103476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66</xdr:row>
      <xdr:rowOff>51526</xdr:rowOff>
    </xdr:from>
    <xdr:to>
      <xdr:col>72</xdr:col>
      <xdr:colOff>203200</xdr:colOff>
      <xdr:row>66</xdr:row>
      <xdr:rowOff>75656</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4401800" y="11367226"/>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137523</xdr:rowOff>
    </xdr:from>
    <xdr:to>
      <xdr:col>73</xdr:col>
      <xdr:colOff>44450</xdr:colOff>
      <xdr:row>62</xdr:row>
      <xdr:rowOff>67673</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5240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77850</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909800" y="10364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66</xdr:row>
      <xdr:rowOff>23949</xdr:rowOff>
    </xdr:from>
    <xdr:to>
      <xdr:col>68</xdr:col>
      <xdr:colOff>152400</xdr:colOff>
      <xdr:row>66</xdr:row>
      <xdr:rowOff>51526</xdr:rowOff>
    </xdr:to>
    <xdr:cxnSp macro="">
      <xdr:nvCxnSpPr>
        <xdr:cNvPr id="335" name="直線コネクタ 334">
          <a:extLst>
            <a:ext uri="{FF2B5EF4-FFF2-40B4-BE49-F238E27FC236}">
              <a16:creationId xmlns:a16="http://schemas.microsoft.com/office/drawing/2014/main" id="{00000000-0008-0000-0300-00004F010000}"/>
            </a:ext>
          </a:extLst>
        </xdr:cNvPr>
        <xdr:cNvCxnSpPr/>
      </xdr:nvCxnSpPr>
      <xdr:spPr>
        <a:xfrm>
          <a:off x="13512800" y="11339649"/>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137523</xdr:rowOff>
    </xdr:from>
    <xdr:to>
      <xdr:col>68</xdr:col>
      <xdr:colOff>203200</xdr:colOff>
      <xdr:row>62</xdr:row>
      <xdr:rowOff>67673</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4351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77850</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10364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14333</xdr:rowOff>
    </xdr:from>
    <xdr:to>
      <xdr:col>64</xdr:col>
      <xdr:colOff>152400</xdr:colOff>
      <xdr:row>62</xdr:row>
      <xdr:rowOff>115933</xdr:rowOff>
    </xdr:to>
    <xdr:sp macro="" textlink="">
      <xdr:nvSpPr>
        <xdr:cNvPr id="338" name="フローチャート: 判断 337">
          <a:extLst>
            <a:ext uri="{FF2B5EF4-FFF2-40B4-BE49-F238E27FC236}">
              <a16:creationId xmlns:a16="http://schemas.microsoft.com/office/drawing/2014/main" id="{00000000-0008-0000-0300-000052010000}"/>
            </a:ext>
          </a:extLst>
        </xdr:cNvPr>
        <xdr:cNvSpPr/>
      </xdr:nvSpPr>
      <xdr:spPr>
        <a:xfrm>
          <a:off x="13462000" y="1064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126110</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10413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66</xdr:row>
      <xdr:rowOff>97246</xdr:rowOff>
    </xdr:from>
    <xdr:to>
      <xdr:col>81</xdr:col>
      <xdr:colOff>95250</xdr:colOff>
      <xdr:row>67</xdr:row>
      <xdr:rowOff>27396</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967200" y="11412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164573</xdr:rowOff>
    </xdr:from>
    <xdr:ext cx="762000" cy="259045"/>
    <xdr:sp macro="" textlink="">
      <xdr:nvSpPr>
        <xdr:cNvPr id="346" name="定員管理の状況該当値テキスト">
          <a:extLst>
            <a:ext uri="{FF2B5EF4-FFF2-40B4-BE49-F238E27FC236}">
              <a16:creationId xmlns:a16="http://schemas.microsoft.com/office/drawing/2014/main" id="{00000000-0008-0000-0300-00005A010000}"/>
            </a:ext>
          </a:extLst>
        </xdr:cNvPr>
        <xdr:cNvSpPr txBox="1"/>
      </xdr:nvSpPr>
      <xdr:spPr>
        <a:xfrm>
          <a:off x="17106900" y="11308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66</xdr:row>
      <xdr:rowOff>35197</xdr:rowOff>
    </xdr:from>
    <xdr:to>
      <xdr:col>77</xdr:col>
      <xdr:colOff>95250</xdr:colOff>
      <xdr:row>66</xdr:row>
      <xdr:rowOff>136797</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6129000" y="11350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66</xdr:row>
      <xdr:rowOff>121574</xdr:rowOff>
    </xdr:from>
    <xdr:ext cx="7366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5798800" y="114372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66</xdr:row>
      <xdr:rowOff>24856</xdr:rowOff>
    </xdr:from>
    <xdr:to>
      <xdr:col>73</xdr:col>
      <xdr:colOff>44450</xdr:colOff>
      <xdr:row>66</xdr:row>
      <xdr:rowOff>126456</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5240000" y="1134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66</xdr:row>
      <xdr:rowOff>111233</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909800" y="11426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66</xdr:row>
      <xdr:rowOff>726</xdr:rowOff>
    </xdr:from>
    <xdr:to>
      <xdr:col>68</xdr:col>
      <xdr:colOff>203200</xdr:colOff>
      <xdr:row>66</xdr:row>
      <xdr:rowOff>102326</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4351000" y="11316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66</xdr:row>
      <xdr:rowOff>87103</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4020800" y="11402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65</xdr:row>
      <xdr:rowOff>144599</xdr:rowOff>
    </xdr:from>
    <xdr:to>
      <xdr:col>64</xdr:col>
      <xdr:colOff>152400</xdr:colOff>
      <xdr:row>66</xdr:row>
      <xdr:rowOff>74749</xdr:rowOff>
    </xdr:to>
    <xdr:sp macro="" textlink="">
      <xdr:nvSpPr>
        <xdr:cNvPr id="353" name="楕円 352">
          <a:extLst>
            <a:ext uri="{FF2B5EF4-FFF2-40B4-BE49-F238E27FC236}">
              <a16:creationId xmlns:a16="http://schemas.microsoft.com/office/drawing/2014/main" id="{00000000-0008-0000-0300-000061010000}"/>
            </a:ext>
          </a:extLst>
        </xdr:cNvPr>
        <xdr:cNvSpPr/>
      </xdr:nvSpPr>
      <xdr:spPr>
        <a:xfrm>
          <a:off x="13462000" y="11288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66</xdr:row>
      <xdr:rowOff>59526</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131800" y="11375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a:extLst>
            <a:ext uri="{FF2B5EF4-FFF2-40B4-BE49-F238E27FC236}">
              <a16:creationId xmlns:a16="http://schemas.microsoft.com/office/drawing/2014/main" id="{00000000-0008-0000-0300-00006E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tx1"/>
              </a:solidFill>
              <a:effectLst/>
              <a:latin typeface="+mn-lt"/>
              <a:ea typeface="+mn-ea"/>
              <a:cs typeface="+mn-cs"/>
            </a:rPr>
            <a:t>　実質公債費比率は４．７％となり、</a:t>
          </a:r>
          <a:r>
            <a:rPr kumimoji="1" lang="ja-JP" altLang="en-US" sz="1000">
              <a:solidFill>
                <a:schemeClr val="tx1"/>
              </a:solidFill>
              <a:effectLst/>
              <a:latin typeface="+mn-lt"/>
              <a:ea typeface="+mn-ea"/>
              <a:cs typeface="+mn-cs"/>
            </a:rPr>
            <a:t>前年度と同数値で</a:t>
          </a:r>
          <a:r>
            <a:rPr kumimoji="1" lang="ja-JP" altLang="ja-JP" sz="1000">
              <a:solidFill>
                <a:schemeClr val="tx1"/>
              </a:solidFill>
              <a:effectLst/>
              <a:latin typeface="+mn-lt"/>
              <a:ea typeface="+mn-ea"/>
              <a:cs typeface="+mn-cs"/>
            </a:rPr>
            <a:t>あるが、単年度数値では</a:t>
          </a:r>
          <a:r>
            <a:rPr kumimoji="1" lang="ja-JP" altLang="en-US" sz="1000">
              <a:solidFill>
                <a:schemeClr val="tx1"/>
              </a:solidFill>
              <a:effectLst/>
              <a:latin typeface="+mn-lt"/>
              <a:ea typeface="+mn-ea"/>
              <a:cs typeface="+mn-cs"/>
            </a:rPr>
            <a:t>４</a:t>
          </a:r>
          <a:r>
            <a:rPr kumimoji="1" lang="ja-JP" altLang="ja-JP" sz="1000">
              <a:solidFill>
                <a:schemeClr val="tx1"/>
              </a:solidFill>
              <a:effectLst/>
              <a:latin typeface="+mn-lt"/>
              <a:ea typeface="+mn-ea"/>
              <a:cs typeface="+mn-cs"/>
            </a:rPr>
            <a:t>．</a:t>
          </a:r>
          <a:r>
            <a:rPr kumimoji="1" lang="ja-JP" altLang="en-US" sz="1000">
              <a:solidFill>
                <a:schemeClr val="tx1"/>
              </a:solidFill>
              <a:effectLst/>
              <a:latin typeface="+mn-lt"/>
              <a:ea typeface="+mn-ea"/>
              <a:cs typeface="+mn-cs"/>
            </a:rPr>
            <a:t>９</a:t>
          </a:r>
          <a:r>
            <a:rPr kumimoji="1" lang="ja-JP" altLang="ja-JP" sz="1000">
              <a:solidFill>
                <a:schemeClr val="tx1"/>
              </a:solidFill>
              <a:effectLst/>
              <a:latin typeface="+mn-lt"/>
              <a:ea typeface="+mn-ea"/>
              <a:cs typeface="+mn-cs"/>
            </a:rPr>
            <a:t>％と前年度比</a:t>
          </a:r>
          <a:r>
            <a:rPr kumimoji="1" lang="ja-JP" altLang="en-US" sz="1000">
              <a:solidFill>
                <a:schemeClr val="tx1"/>
              </a:solidFill>
              <a:effectLst/>
              <a:latin typeface="+mn-lt"/>
              <a:ea typeface="+mn-ea"/>
              <a:cs typeface="+mn-cs"/>
            </a:rPr>
            <a:t>０．４％</a:t>
          </a:r>
          <a:r>
            <a:rPr kumimoji="1" lang="ja-JP" altLang="ja-JP" sz="1000">
              <a:solidFill>
                <a:schemeClr val="tx1"/>
              </a:solidFill>
              <a:effectLst/>
              <a:latin typeface="+mn-lt"/>
              <a:ea typeface="+mn-ea"/>
              <a:cs typeface="+mn-cs"/>
            </a:rPr>
            <a:t>の</a:t>
          </a:r>
          <a:r>
            <a:rPr kumimoji="1" lang="ja-JP" altLang="en-US" sz="1000">
              <a:solidFill>
                <a:schemeClr val="tx1"/>
              </a:solidFill>
              <a:effectLst/>
              <a:latin typeface="+mn-lt"/>
              <a:ea typeface="+mn-ea"/>
              <a:cs typeface="+mn-cs"/>
            </a:rPr>
            <a:t>改善</a:t>
          </a:r>
          <a:r>
            <a:rPr kumimoji="1" lang="ja-JP" altLang="ja-JP" sz="1000">
              <a:solidFill>
                <a:schemeClr val="tx1"/>
              </a:solidFill>
              <a:effectLst/>
              <a:latin typeface="+mn-lt"/>
              <a:ea typeface="+mn-ea"/>
              <a:cs typeface="+mn-cs"/>
            </a:rPr>
            <a:t>となった。</a:t>
          </a:r>
          <a:endParaRPr lang="ja-JP" altLang="ja-JP" sz="1000">
            <a:solidFill>
              <a:schemeClr val="tx1"/>
            </a:solidFill>
            <a:effectLst/>
          </a:endParaRPr>
        </a:p>
        <a:p>
          <a:r>
            <a:rPr kumimoji="1" lang="ja-JP" altLang="ja-JP" sz="1000">
              <a:solidFill>
                <a:schemeClr val="tx1"/>
              </a:solidFill>
              <a:effectLst/>
              <a:latin typeface="+mn-lt"/>
              <a:ea typeface="+mn-ea"/>
              <a:cs typeface="+mn-cs"/>
            </a:rPr>
            <a:t>　単年度数値の</a:t>
          </a:r>
          <a:r>
            <a:rPr kumimoji="1" lang="ja-JP" altLang="en-US" sz="1000">
              <a:solidFill>
                <a:schemeClr val="tx1"/>
              </a:solidFill>
              <a:effectLst/>
              <a:latin typeface="+mn-lt"/>
              <a:ea typeface="+mn-ea"/>
              <a:cs typeface="+mn-cs"/>
            </a:rPr>
            <a:t>改善</a:t>
          </a:r>
          <a:r>
            <a:rPr kumimoji="1" lang="ja-JP" altLang="ja-JP" sz="1000">
              <a:solidFill>
                <a:schemeClr val="tx1"/>
              </a:solidFill>
              <a:effectLst/>
              <a:latin typeface="+mn-lt"/>
              <a:ea typeface="+mn-ea"/>
              <a:cs typeface="+mn-cs"/>
            </a:rPr>
            <a:t>の要因は、</a:t>
          </a:r>
          <a:r>
            <a:rPr kumimoji="1" lang="ja-JP" altLang="en-US" sz="1000">
              <a:solidFill>
                <a:schemeClr val="tx1"/>
              </a:solidFill>
              <a:effectLst/>
              <a:latin typeface="+mn-lt"/>
              <a:ea typeface="+mn-ea"/>
              <a:cs typeface="+mn-cs"/>
            </a:rPr>
            <a:t>過去の地域総合整備事業債活用事業の一部など</a:t>
          </a:r>
          <a:r>
            <a:rPr kumimoji="1" lang="ja-JP" altLang="ja-JP" sz="1000">
              <a:solidFill>
                <a:schemeClr val="tx1"/>
              </a:solidFill>
              <a:effectLst/>
              <a:latin typeface="+mn-lt"/>
              <a:ea typeface="+mn-ea"/>
              <a:cs typeface="+mn-cs"/>
            </a:rPr>
            <a:t>の元金の償還が</a:t>
          </a:r>
          <a:r>
            <a:rPr kumimoji="1" lang="ja-JP" altLang="en-US" sz="1000">
              <a:solidFill>
                <a:schemeClr val="tx1"/>
              </a:solidFill>
              <a:effectLst/>
              <a:latin typeface="+mn-lt"/>
              <a:ea typeface="+mn-ea"/>
              <a:cs typeface="+mn-cs"/>
            </a:rPr>
            <a:t>終わ</a:t>
          </a:r>
          <a:r>
            <a:rPr kumimoji="1" lang="ja-JP" altLang="ja-JP" sz="1000">
              <a:solidFill>
                <a:schemeClr val="tx1"/>
              </a:solidFill>
              <a:effectLst/>
              <a:latin typeface="+mn-lt"/>
              <a:ea typeface="+mn-ea"/>
              <a:cs typeface="+mn-cs"/>
            </a:rPr>
            <a:t>ったことにより元利償還金の額が</a:t>
          </a:r>
          <a:r>
            <a:rPr kumimoji="1" lang="ja-JP" altLang="en-US" sz="1000">
              <a:solidFill>
                <a:schemeClr val="tx1"/>
              </a:solidFill>
              <a:effectLst/>
              <a:latin typeface="+mn-lt"/>
              <a:ea typeface="+mn-ea"/>
              <a:cs typeface="+mn-cs"/>
            </a:rPr>
            <a:t>減</a:t>
          </a:r>
          <a:r>
            <a:rPr kumimoji="1" lang="ja-JP" altLang="ja-JP" sz="1000">
              <a:solidFill>
                <a:schemeClr val="tx1"/>
              </a:solidFill>
              <a:effectLst/>
              <a:latin typeface="+mn-lt"/>
              <a:ea typeface="+mn-ea"/>
              <a:cs typeface="+mn-cs"/>
            </a:rPr>
            <a:t>となったことによるものである。</a:t>
          </a:r>
          <a:endParaRPr lang="ja-JP" altLang="ja-JP" sz="1000">
            <a:solidFill>
              <a:schemeClr val="tx1"/>
            </a:solidFill>
            <a:effectLst/>
          </a:endParaRPr>
        </a:p>
        <a:p>
          <a:r>
            <a:rPr kumimoji="1" lang="ja-JP" altLang="ja-JP" sz="1000">
              <a:solidFill>
                <a:schemeClr val="tx1"/>
              </a:solidFill>
              <a:effectLst/>
              <a:latin typeface="+mn-lt"/>
              <a:ea typeface="+mn-ea"/>
              <a:cs typeface="+mn-cs"/>
            </a:rPr>
            <a:t>　今後、５年程度は、大規模事業の償還により元利償還額が上昇していくものと見込んでいるが、合併特例事業債を財源としていることから単年度比率の急激な上昇とはならないと考える。</a:t>
          </a:r>
          <a:endParaRPr lang="ja-JP" altLang="ja-JP" sz="1000">
            <a:solidFill>
              <a:schemeClr val="tx1"/>
            </a:solidFill>
            <a:effectLst/>
          </a:endParaRPr>
        </a:p>
      </xdr:txBody>
    </xdr:sp>
    <xdr:clientData/>
  </xdr:twoCellAnchor>
  <xdr:oneCellAnchor>
    <xdr:from>
      <xdr:col>61</xdr:col>
      <xdr:colOff>6350</xdr:colOff>
      <xdr:row>32</xdr:row>
      <xdr:rowOff>101600</xdr:rowOff>
    </xdr:from>
    <xdr:ext cx="298543" cy="225703"/>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3" name="公債費負担の状況グラフ枠">
          <a:extLst>
            <a:ext uri="{FF2B5EF4-FFF2-40B4-BE49-F238E27FC236}">
              <a16:creationId xmlns:a16="http://schemas.microsoft.com/office/drawing/2014/main" id="{00000000-0008-0000-0300-00007F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42938</xdr:rowOff>
    </xdr:from>
    <xdr:to>
      <xdr:col>81</xdr:col>
      <xdr:colOff>44450</xdr:colOff>
      <xdr:row>45</xdr:row>
      <xdr:rowOff>5141</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7018000" y="6215138"/>
          <a:ext cx="0" cy="15052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148668</xdr:rowOff>
    </xdr:from>
    <xdr:ext cx="762000" cy="259045"/>
    <xdr:sp macro="" textlink="">
      <xdr:nvSpPr>
        <xdr:cNvPr id="385" name="公債費負担の状況最小値テキスト">
          <a:extLst>
            <a:ext uri="{FF2B5EF4-FFF2-40B4-BE49-F238E27FC236}">
              <a16:creationId xmlns:a16="http://schemas.microsoft.com/office/drawing/2014/main" id="{00000000-0008-0000-0300-000081010000}"/>
            </a:ext>
          </a:extLst>
        </xdr:cNvPr>
        <xdr:cNvSpPr txBox="1"/>
      </xdr:nvSpPr>
      <xdr:spPr>
        <a:xfrm>
          <a:off x="17106900" y="7692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5141</xdr:rowOff>
    </xdr:from>
    <xdr:to>
      <xdr:col>81</xdr:col>
      <xdr:colOff>133350</xdr:colOff>
      <xdr:row>45</xdr:row>
      <xdr:rowOff>5141</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6929100" y="7720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129315</xdr:rowOff>
    </xdr:from>
    <xdr:ext cx="762000" cy="259045"/>
    <xdr:sp macro="" textlink="">
      <xdr:nvSpPr>
        <xdr:cNvPr id="387" name="公債費負担の状況最大値テキスト">
          <a:extLst>
            <a:ext uri="{FF2B5EF4-FFF2-40B4-BE49-F238E27FC236}">
              <a16:creationId xmlns:a16="http://schemas.microsoft.com/office/drawing/2014/main" id="{00000000-0008-0000-0300-000083010000}"/>
            </a:ext>
          </a:extLst>
        </xdr:cNvPr>
        <xdr:cNvSpPr txBox="1"/>
      </xdr:nvSpPr>
      <xdr:spPr>
        <a:xfrm>
          <a:off x="17106900" y="5958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42938</xdr:rowOff>
    </xdr:from>
    <xdr:to>
      <xdr:col>81</xdr:col>
      <xdr:colOff>133350</xdr:colOff>
      <xdr:row>36</xdr:row>
      <xdr:rowOff>42938</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6929100" y="6215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149981</xdr:rowOff>
    </xdr:from>
    <xdr:to>
      <xdr:col>81</xdr:col>
      <xdr:colOff>44450</xdr:colOff>
      <xdr:row>40</xdr:row>
      <xdr:rowOff>149981</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6179800" y="700798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149272</xdr:rowOff>
    </xdr:from>
    <xdr:ext cx="762000" cy="259045"/>
    <xdr:sp macro="" textlink="">
      <xdr:nvSpPr>
        <xdr:cNvPr id="390" name="公債費負担の状況平均値テキスト">
          <a:extLst>
            <a:ext uri="{FF2B5EF4-FFF2-40B4-BE49-F238E27FC236}">
              <a16:creationId xmlns:a16="http://schemas.microsoft.com/office/drawing/2014/main" id="{00000000-0008-0000-0300-000086010000}"/>
            </a:ext>
          </a:extLst>
        </xdr:cNvPr>
        <xdr:cNvSpPr txBox="1"/>
      </xdr:nvSpPr>
      <xdr:spPr>
        <a:xfrm>
          <a:off x="17106900" y="66643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132745</xdr:rowOff>
    </xdr:from>
    <xdr:to>
      <xdr:col>81</xdr:col>
      <xdr:colOff>95250</xdr:colOff>
      <xdr:row>40</xdr:row>
      <xdr:rowOff>62895</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69672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149981</xdr:rowOff>
    </xdr:from>
    <xdr:to>
      <xdr:col>77</xdr:col>
      <xdr:colOff>44450</xdr:colOff>
      <xdr:row>41</xdr:row>
      <xdr:rowOff>13002</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flipV="1">
          <a:off x="15290800" y="7007981"/>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132745</xdr:rowOff>
    </xdr:from>
    <xdr:to>
      <xdr:col>77</xdr:col>
      <xdr:colOff>95250</xdr:colOff>
      <xdr:row>40</xdr:row>
      <xdr:rowOff>62895</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61290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73072</xdr:rowOff>
    </xdr:from>
    <xdr:ext cx="7366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798800" y="65881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13002</xdr:rowOff>
    </xdr:from>
    <xdr:to>
      <xdr:col>72</xdr:col>
      <xdr:colOff>203200</xdr:colOff>
      <xdr:row>42</xdr:row>
      <xdr:rowOff>94343</xdr:rowOff>
    </xdr:to>
    <xdr:cxnSp macro="">
      <xdr:nvCxnSpPr>
        <xdr:cNvPr id="395" name="直線コネクタ 394">
          <a:extLst>
            <a:ext uri="{FF2B5EF4-FFF2-40B4-BE49-F238E27FC236}">
              <a16:creationId xmlns:a16="http://schemas.microsoft.com/office/drawing/2014/main" id="{00000000-0008-0000-0300-00008B010000}"/>
            </a:ext>
          </a:extLst>
        </xdr:cNvPr>
        <xdr:cNvCxnSpPr/>
      </xdr:nvCxnSpPr>
      <xdr:spPr>
        <a:xfrm flipV="1">
          <a:off x="14401800" y="7042452"/>
          <a:ext cx="889000" cy="252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144235</xdr:rowOff>
    </xdr:from>
    <xdr:to>
      <xdr:col>73</xdr:col>
      <xdr:colOff>44450</xdr:colOff>
      <xdr:row>40</xdr:row>
      <xdr:rowOff>74385</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5240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84562</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909800" y="659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94343</xdr:rowOff>
    </xdr:from>
    <xdr:to>
      <xdr:col>68</xdr:col>
      <xdr:colOff>152400</xdr:colOff>
      <xdr:row>43</xdr:row>
      <xdr:rowOff>49288</xdr:rowOff>
    </xdr:to>
    <xdr:cxnSp macro="">
      <xdr:nvCxnSpPr>
        <xdr:cNvPr id="398" name="直線コネクタ 397">
          <a:extLst>
            <a:ext uri="{FF2B5EF4-FFF2-40B4-BE49-F238E27FC236}">
              <a16:creationId xmlns:a16="http://schemas.microsoft.com/office/drawing/2014/main" id="{00000000-0008-0000-0300-00008E010000}"/>
            </a:ext>
          </a:extLst>
        </xdr:cNvPr>
        <xdr:cNvCxnSpPr/>
      </xdr:nvCxnSpPr>
      <xdr:spPr>
        <a:xfrm flipV="1">
          <a:off x="13512800" y="7295243"/>
          <a:ext cx="889000" cy="12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144235</xdr:rowOff>
    </xdr:from>
    <xdr:to>
      <xdr:col>68</xdr:col>
      <xdr:colOff>203200</xdr:colOff>
      <xdr:row>40</xdr:row>
      <xdr:rowOff>74385</xdr:rowOff>
    </xdr:to>
    <xdr:sp macro="" textlink="">
      <xdr:nvSpPr>
        <xdr:cNvPr id="399" name="フローチャート: 判断 398">
          <a:extLst>
            <a:ext uri="{FF2B5EF4-FFF2-40B4-BE49-F238E27FC236}">
              <a16:creationId xmlns:a16="http://schemas.microsoft.com/office/drawing/2014/main" id="{00000000-0008-0000-0300-00008F010000}"/>
            </a:ext>
          </a:extLst>
        </xdr:cNvPr>
        <xdr:cNvSpPr/>
      </xdr:nvSpPr>
      <xdr:spPr>
        <a:xfrm>
          <a:off x="14351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84562</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020800" y="659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110672</xdr:rowOff>
    </xdr:from>
    <xdr:to>
      <xdr:col>64</xdr:col>
      <xdr:colOff>152400</xdr:colOff>
      <xdr:row>41</xdr:row>
      <xdr:rowOff>40822</xdr:rowOff>
    </xdr:to>
    <xdr:sp macro="" textlink="">
      <xdr:nvSpPr>
        <xdr:cNvPr id="401" name="フローチャート: 判断 400">
          <a:extLst>
            <a:ext uri="{FF2B5EF4-FFF2-40B4-BE49-F238E27FC236}">
              <a16:creationId xmlns:a16="http://schemas.microsoft.com/office/drawing/2014/main" id="{00000000-0008-0000-0300-000091010000}"/>
            </a:ext>
          </a:extLst>
        </xdr:cNvPr>
        <xdr:cNvSpPr/>
      </xdr:nvSpPr>
      <xdr:spPr>
        <a:xfrm>
          <a:off x="13462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50999</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131800" y="67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99181</xdr:rowOff>
    </xdr:from>
    <xdr:to>
      <xdr:col>81</xdr:col>
      <xdr:colOff>95250</xdr:colOff>
      <xdr:row>41</xdr:row>
      <xdr:rowOff>29331</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6967200" y="6957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71258</xdr:rowOff>
    </xdr:from>
    <xdr:ext cx="762000" cy="259045"/>
    <xdr:sp macro="" textlink="">
      <xdr:nvSpPr>
        <xdr:cNvPr id="409" name="公債費負担の状況該当値テキスト">
          <a:extLst>
            <a:ext uri="{FF2B5EF4-FFF2-40B4-BE49-F238E27FC236}">
              <a16:creationId xmlns:a16="http://schemas.microsoft.com/office/drawing/2014/main" id="{00000000-0008-0000-0300-000099010000}"/>
            </a:ext>
          </a:extLst>
        </xdr:cNvPr>
        <xdr:cNvSpPr txBox="1"/>
      </xdr:nvSpPr>
      <xdr:spPr>
        <a:xfrm>
          <a:off x="17106900" y="6929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99181</xdr:rowOff>
    </xdr:from>
    <xdr:to>
      <xdr:col>77</xdr:col>
      <xdr:colOff>95250</xdr:colOff>
      <xdr:row>41</xdr:row>
      <xdr:rowOff>29331</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6129000" y="6957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14108</xdr:rowOff>
    </xdr:from>
    <xdr:ext cx="7366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798800" y="70435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133652</xdr:rowOff>
    </xdr:from>
    <xdr:to>
      <xdr:col>73</xdr:col>
      <xdr:colOff>44450</xdr:colOff>
      <xdr:row>41</xdr:row>
      <xdr:rowOff>63802</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5240000" y="699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48579</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4909800" y="707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43543</xdr:rowOff>
    </xdr:from>
    <xdr:to>
      <xdr:col>68</xdr:col>
      <xdr:colOff>203200</xdr:colOff>
      <xdr:row>42</xdr:row>
      <xdr:rowOff>145143</xdr:rowOff>
    </xdr:to>
    <xdr:sp macro="" textlink="">
      <xdr:nvSpPr>
        <xdr:cNvPr id="414" name="楕円 413">
          <a:extLst>
            <a:ext uri="{FF2B5EF4-FFF2-40B4-BE49-F238E27FC236}">
              <a16:creationId xmlns:a16="http://schemas.microsoft.com/office/drawing/2014/main" id="{00000000-0008-0000-0300-00009E010000}"/>
            </a:ext>
          </a:extLst>
        </xdr:cNvPr>
        <xdr:cNvSpPr/>
      </xdr:nvSpPr>
      <xdr:spPr>
        <a:xfrm>
          <a:off x="14351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129920</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4020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169938</xdr:rowOff>
    </xdr:from>
    <xdr:to>
      <xdr:col>64</xdr:col>
      <xdr:colOff>152400</xdr:colOff>
      <xdr:row>43</xdr:row>
      <xdr:rowOff>100088</xdr:rowOff>
    </xdr:to>
    <xdr:sp macro="" textlink="">
      <xdr:nvSpPr>
        <xdr:cNvPr id="416" name="楕円 415">
          <a:extLst>
            <a:ext uri="{FF2B5EF4-FFF2-40B4-BE49-F238E27FC236}">
              <a16:creationId xmlns:a16="http://schemas.microsoft.com/office/drawing/2014/main" id="{00000000-0008-0000-0300-0000A0010000}"/>
            </a:ext>
          </a:extLst>
        </xdr:cNvPr>
        <xdr:cNvSpPr/>
      </xdr:nvSpPr>
      <xdr:spPr>
        <a:xfrm>
          <a:off x="13462000" y="737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84865</xdr:rowOff>
    </xdr:from>
    <xdr:ext cx="762000" cy="259045"/>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3131800" y="745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8" name="正方形/長方形 427">
          <a:extLst>
            <a:ext uri="{FF2B5EF4-FFF2-40B4-BE49-F238E27FC236}">
              <a16:creationId xmlns:a16="http://schemas.microsoft.com/office/drawing/2014/main" id="{00000000-0008-0000-0300-0000AC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9" name="正方形/長方形 428">
          <a:extLst>
            <a:ext uri="{FF2B5EF4-FFF2-40B4-BE49-F238E27FC236}">
              <a16:creationId xmlns:a16="http://schemas.microsoft.com/office/drawing/2014/main" id="{00000000-0008-0000-0300-0000AD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rgbClr val="FF0000"/>
              </a:solidFill>
              <a:effectLst/>
              <a:latin typeface="+mn-lt"/>
              <a:ea typeface="+mn-ea"/>
              <a:cs typeface="+mn-cs"/>
            </a:rPr>
            <a:t>　</a:t>
          </a:r>
          <a:r>
            <a:rPr kumimoji="1" lang="ja-JP" altLang="ja-JP" sz="1100">
              <a:solidFill>
                <a:schemeClr val="tx1"/>
              </a:solidFill>
              <a:effectLst/>
              <a:latin typeface="+mn-lt"/>
              <a:ea typeface="+mn-ea"/>
              <a:cs typeface="+mn-cs"/>
            </a:rPr>
            <a:t>将来負担比率は</a:t>
          </a:r>
          <a:r>
            <a:rPr kumimoji="1" lang="ja-JP" altLang="en-US" sz="1100">
              <a:solidFill>
                <a:schemeClr val="tx1"/>
              </a:solidFill>
              <a:effectLst/>
              <a:latin typeface="+mn-lt"/>
              <a:ea typeface="+mn-ea"/>
              <a:cs typeface="+mn-cs"/>
            </a:rPr>
            <a:t>４９．８</a:t>
          </a:r>
          <a:r>
            <a:rPr kumimoji="1" lang="ja-JP" altLang="ja-JP" sz="1100">
              <a:solidFill>
                <a:schemeClr val="tx1"/>
              </a:solidFill>
              <a:effectLst/>
              <a:latin typeface="+mn-lt"/>
              <a:ea typeface="+mn-ea"/>
              <a:cs typeface="+mn-cs"/>
            </a:rPr>
            <a:t>％となり、前年度比</a:t>
          </a:r>
          <a:r>
            <a:rPr kumimoji="1" lang="ja-JP" altLang="en-US" sz="1100">
              <a:solidFill>
                <a:schemeClr val="tx1"/>
              </a:solidFill>
              <a:effectLst/>
              <a:latin typeface="+mn-lt"/>
              <a:ea typeface="+mn-ea"/>
              <a:cs typeface="+mn-cs"/>
            </a:rPr>
            <a:t>５．５</a:t>
          </a:r>
          <a:r>
            <a:rPr kumimoji="1" lang="ja-JP" altLang="ja-JP" sz="1100">
              <a:solidFill>
                <a:schemeClr val="tx1"/>
              </a:solidFill>
              <a:effectLst/>
              <a:latin typeface="+mn-lt"/>
              <a:ea typeface="+mn-ea"/>
              <a:cs typeface="+mn-cs"/>
            </a:rPr>
            <a:t>％の</a:t>
          </a:r>
          <a:r>
            <a:rPr kumimoji="1" lang="ja-JP" altLang="en-US" sz="1100">
              <a:solidFill>
                <a:schemeClr val="tx1"/>
              </a:solidFill>
              <a:effectLst/>
              <a:latin typeface="+mn-lt"/>
              <a:ea typeface="+mn-ea"/>
              <a:cs typeface="+mn-cs"/>
            </a:rPr>
            <a:t>上昇</a:t>
          </a:r>
          <a:r>
            <a:rPr kumimoji="1" lang="ja-JP" altLang="ja-JP" sz="1100">
              <a:solidFill>
                <a:schemeClr val="tx1"/>
              </a:solidFill>
              <a:effectLst/>
              <a:latin typeface="+mn-lt"/>
              <a:ea typeface="+mn-ea"/>
              <a:cs typeface="+mn-cs"/>
            </a:rPr>
            <a:t>となった。</a:t>
          </a:r>
          <a:endParaRPr lang="ja-JP" altLang="ja-JP" sz="1400">
            <a:solidFill>
              <a:schemeClr val="tx1"/>
            </a:solidFill>
            <a:effectLst/>
          </a:endParaRPr>
        </a:p>
        <a:p>
          <a:r>
            <a:rPr kumimoji="1" lang="ja-JP" altLang="ja-JP" sz="1100">
              <a:solidFill>
                <a:schemeClr val="tx1"/>
              </a:solidFill>
              <a:effectLst/>
              <a:latin typeface="+mn-lt"/>
              <a:ea typeface="+mn-ea"/>
              <a:cs typeface="+mn-cs"/>
            </a:rPr>
            <a:t>　財政調整基金などの充当可能基金が減少した</a:t>
          </a:r>
          <a:r>
            <a:rPr kumimoji="1" lang="ja-JP" altLang="en-US" sz="1100">
              <a:solidFill>
                <a:schemeClr val="tx1"/>
              </a:solidFill>
              <a:effectLst/>
              <a:latin typeface="+mn-lt"/>
              <a:ea typeface="+mn-ea"/>
              <a:cs typeface="+mn-cs"/>
            </a:rPr>
            <a:t>ことや</a:t>
          </a: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久居アルスプラザ整備事業や芸濃こども園整備事</a:t>
          </a:r>
          <a:r>
            <a:rPr kumimoji="1" lang="ja-JP" altLang="ja-JP" sz="1100">
              <a:solidFill>
                <a:schemeClr val="tx1"/>
              </a:solidFill>
              <a:effectLst/>
              <a:latin typeface="+mn-lt"/>
              <a:ea typeface="+mn-ea"/>
              <a:cs typeface="+mn-cs"/>
            </a:rPr>
            <a:t>業などに伴い合併特例債</a:t>
          </a:r>
          <a:r>
            <a:rPr kumimoji="1" lang="ja-JP" altLang="en-US" sz="1100">
              <a:solidFill>
                <a:schemeClr val="tx1"/>
              </a:solidFill>
              <a:effectLst/>
              <a:latin typeface="+mn-lt"/>
              <a:ea typeface="+mn-ea"/>
              <a:cs typeface="+mn-cs"/>
            </a:rPr>
            <a:t>等</a:t>
          </a:r>
          <a:r>
            <a:rPr kumimoji="1" lang="ja-JP" altLang="ja-JP" sz="1100">
              <a:solidFill>
                <a:schemeClr val="tx1"/>
              </a:solidFill>
              <a:effectLst/>
              <a:latin typeface="+mn-lt"/>
              <a:ea typeface="+mn-ea"/>
              <a:cs typeface="+mn-cs"/>
            </a:rPr>
            <a:t>を借り入れた</a:t>
          </a:r>
          <a:r>
            <a:rPr kumimoji="1" lang="ja-JP" altLang="en-US" sz="1100">
              <a:solidFill>
                <a:schemeClr val="tx1"/>
              </a:solidFill>
              <a:effectLst/>
              <a:latin typeface="+mn-lt"/>
              <a:ea typeface="+mn-ea"/>
              <a:cs typeface="+mn-cs"/>
            </a:rPr>
            <a:t>ことにより、</a:t>
          </a:r>
          <a:r>
            <a:rPr kumimoji="1" lang="ja-JP" altLang="ja-JP" sz="1100">
              <a:solidFill>
                <a:schemeClr val="tx1"/>
              </a:solidFill>
              <a:effectLst/>
              <a:latin typeface="+mn-lt"/>
              <a:ea typeface="+mn-ea"/>
              <a:cs typeface="+mn-cs"/>
            </a:rPr>
            <a:t>地方債現在高が</a:t>
          </a:r>
          <a:r>
            <a:rPr kumimoji="1" lang="ja-JP" altLang="en-US" sz="1100">
              <a:solidFill>
                <a:schemeClr val="tx1"/>
              </a:solidFill>
              <a:effectLst/>
              <a:latin typeface="+mn-lt"/>
              <a:ea typeface="+mn-ea"/>
              <a:cs typeface="+mn-cs"/>
            </a:rPr>
            <a:t>増加</a:t>
          </a:r>
          <a:r>
            <a:rPr kumimoji="1" lang="ja-JP" altLang="ja-JP" sz="1100">
              <a:solidFill>
                <a:schemeClr val="tx1"/>
              </a:solidFill>
              <a:effectLst/>
              <a:latin typeface="+mn-lt"/>
              <a:ea typeface="+mn-ea"/>
              <a:cs typeface="+mn-cs"/>
            </a:rPr>
            <a:t>したことなどが要因と考える。</a:t>
          </a:r>
          <a:endParaRPr lang="ja-JP" altLang="ja-JP" sz="1400">
            <a:solidFill>
              <a:schemeClr val="tx1"/>
            </a:solidFill>
            <a:effectLst/>
          </a:endParaRPr>
        </a:p>
        <a:p>
          <a:r>
            <a:rPr kumimoji="1" lang="ja-JP" altLang="ja-JP" sz="1100">
              <a:solidFill>
                <a:schemeClr val="tx1"/>
              </a:solidFill>
              <a:effectLst/>
              <a:latin typeface="+mn-lt"/>
              <a:ea typeface="+mn-ea"/>
              <a:cs typeface="+mn-cs"/>
            </a:rPr>
            <a:t>　今後についても一定程度上昇が見込まれているため、</a:t>
          </a:r>
          <a:r>
            <a:rPr kumimoji="1" lang="ja-JP" altLang="en-US" sz="1100">
              <a:solidFill>
                <a:schemeClr val="tx1"/>
              </a:solidFill>
              <a:effectLst/>
              <a:latin typeface="+mn-lt"/>
              <a:ea typeface="+mn-ea"/>
              <a:cs typeface="+mn-cs"/>
            </a:rPr>
            <a:t>事業の優先度の判断や活用する</a:t>
          </a:r>
          <a:r>
            <a:rPr kumimoji="1" lang="ja-JP" altLang="ja-JP" sz="1100">
              <a:solidFill>
                <a:schemeClr val="tx1"/>
              </a:solidFill>
              <a:effectLst/>
              <a:latin typeface="+mn-lt"/>
              <a:ea typeface="+mn-ea"/>
              <a:cs typeface="+mn-cs"/>
            </a:rPr>
            <a:t>財源</a:t>
          </a:r>
          <a:r>
            <a:rPr kumimoji="1" lang="ja-JP" altLang="en-US" sz="1100">
              <a:solidFill>
                <a:schemeClr val="tx1"/>
              </a:solidFill>
              <a:effectLst/>
              <a:latin typeface="+mn-lt"/>
              <a:ea typeface="+mn-ea"/>
              <a:cs typeface="+mn-cs"/>
            </a:rPr>
            <a:t>の選択を行う</a:t>
          </a:r>
          <a:r>
            <a:rPr kumimoji="1" lang="ja-JP" altLang="ja-JP" sz="1100">
              <a:solidFill>
                <a:schemeClr val="tx1"/>
              </a:solidFill>
              <a:effectLst/>
              <a:latin typeface="+mn-lt"/>
              <a:ea typeface="+mn-ea"/>
              <a:cs typeface="+mn-cs"/>
            </a:rPr>
            <a:t>など、引き続き、財政の健全化に努める。</a:t>
          </a:r>
          <a:endParaRPr lang="ja-JP" altLang="ja-JP" sz="1400">
            <a:solidFill>
              <a:schemeClr val="tx1"/>
            </a:solidFill>
            <a:effectLst/>
          </a:endParaRPr>
        </a:p>
      </xdr:txBody>
    </xdr:sp>
    <xdr:clientData/>
  </xdr:twoCellAnchor>
  <xdr:oneCellAnchor>
    <xdr:from>
      <xdr:col>61</xdr:col>
      <xdr:colOff>6350</xdr:colOff>
      <xdr:row>10</xdr:row>
      <xdr:rowOff>63500</xdr:rowOff>
    </xdr:from>
    <xdr:ext cx="298543" cy="225703"/>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a:extLst>
            <a:ext uri="{FF2B5EF4-FFF2-40B4-BE49-F238E27FC236}">
              <a16:creationId xmlns:a16="http://schemas.microsoft.com/office/drawing/2014/main" id="{00000000-0008-0000-0300-0000BD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45226</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7018000" y="2370667"/>
          <a:ext cx="0" cy="14464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17303</xdr:rowOff>
    </xdr:from>
    <xdr:ext cx="762000" cy="259045"/>
    <xdr:sp macro="" textlink="">
      <xdr:nvSpPr>
        <xdr:cNvPr id="447" name="将来負担の状況最小値テキスト">
          <a:extLst>
            <a:ext uri="{FF2B5EF4-FFF2-40B4-BE49-F238E27FC236}">
              <a16:creationId xmlns:a16="http://schemas.microsoft.com/office/drawing/2014/main" id="{00000000-0008-0000-0300-0000BF010000}"/>
            </a:ext>
          </a:extLst>
        </xdr:cNvPr>
        <xdr:cNvSpPr txBox="1"/>
      </xdr:nvSpPr>
      <xdr:spPr>
        <a:xfrm>
          <a:off x="17106900" y="378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45226</xdr:rowOff>
    </xdr:from>
    <xdr:to>
      <xdr:col>81</xdr:col>
      <xdr:colOff>133350</xdr:colOff>
      <xdr:row>22</xdr:row>
      <xdr:rowOff>45226</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929100" y="3817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9" name="将来負担の状況最大値テキスト">
          <a:extLst>
            <a:ext uri="{FF2B5EF4-FFF2-40B4-BE49-F238E27FC236}">
              <a16:creationId xmlns:a16="http://schemas.microsoft.com/office/drawing/2014/main" id="{00000000-0008-0000-0300-0000C1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49883</xdr:rowOff>
    </xdr:from>
    <xdr:to>
      <xdr:col>81</xdr:col>
      <xdr:colOff>44450</xdr:colOff>
      <xdr:row>17</xdr:row>
      <xdr:rowOff>123613</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6179800" y="2964533"/>
          <a:ext cx="838200" cy="73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86236</xdr:rowOff>
    </xdr:from>
    <xdr:ext cx="762000" cy="259045"/>
    <xdr:sp macro="" textlink="">
      <xdr:nvSpPr>
        <xdr:cNvPr id="452" name="将来負担の状況平均値テキスト">
          <a:extLst>
            <a:ext uri="{FF2B5EF4-FFF2-40B4-BE49-F238E27FC236}">
              <a16:creationId xmlns:a16="http://schemas.microsoft.com/office/drawing/2014/main" id="{00000000-0008-0000-0300-0000C4010000}"/>
            </a:ext>
          </a:extLst>
        </xdr:cNvPr>
        <xdr:cNvSpPr txBox="1"/>
      </xdr:nvSpPr>
      <xdr:spPr>
        <a:xfrm>
          <a:off x="17106900" y="2315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69709</xdr:rowOff>
    </xdr:from>
    <xdr:to>
      <xdr:col>81</xdr:col>
      <xdr:colOff>95250</xdr:colOff>
      <xdr:row>14</xdr:row>
      <xdr:rowOff>171309</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6967200" y="247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49883</xdr:rowOff>
    </xdr:from>
    <xdr:to>
      <xdr:col>77</xdr:col>
      <xdr:colOff>44450</xdr:colOff>
      <xdr:row>17</xdr:row>
      <xdr:rowOff>65969</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flipV="1">
          <a:off x="15290800" y="2964533"/>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81774</xdr:rowOff>
    </xdr:from>
    <xdr:to>
      <xdr:col>77</xdr:col>
      <xdr:colOff>95250</xdr:colOff>
      <xdr:row>15</xdr:row>
      <xdr:rowOff>11924</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6129000" y="2482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22101</xdr:rowOff>
    </xdr:from>
    <xdr:ext cx="7366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798800" y="22509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19050</xdr:rowOff>
    </xdr:from>
    <xdr:to>
      <xdr:col>72</xdr:col>
      <xdr:colOff>203200</xdr:colOff>
      <xdr:row>17</xdr:row>
      <xdr:rowOff>65969</xdr:rowOff>
    </xdr:to>
    <xdr:cxnSp macro="">
      <xdr:nvCxnSpPr>
        <xdr:cNvPr id="457" name="直線コネクタ 456">
          <a:extLst>
            <a:ext uri="{FF2B5EF4-FFF2-40B4-BE49-F238E27FC236}">
              <a16:creationId xmlns:a16="http://schemas.microsoft.com/office/drawing/2014/main" id="{00000000-0008-0000-0300-0000C9010000}"/>
            </a:ext>
          </a:extLst>
        </xdr:cNvPr>
        <xdr:cNvCxnSpPr/>
      </xdr:nvCxnSpPr>
      <xdr:spPr>
        <a:xfrm>
          <a:off x="14401800" y="2933700"/>
          <a:ext cx="889000" cy="46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152823</xdr:rowOff>
    </xdr:from>
    <xdr:to>
      <xdr:col>73</xdr:col>
      <xdr:colOff>44450</xdr:colOff>
      <xdr:row>15</xdr:row>
      <xdr:rowOff>82973</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5240000" y="255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93150</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909800" y="2322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15028</xdr:rowOff>
    </xdr:from>
    <xdr:to>
      <xdr:col>68</xdr:col>
      <xdr:colOff>152400</xdr:colOff>
      <xdr:row>17</xdr:row>
      <xdr:rowOff>19050</xdr:rowOff>
    </xdr:to>
    <xdr:cxnSp macro="">
      <xdr:nvCxnSpPr>
        <xdr:cNvPr id="460" name="直線コネクタ 459">
          <a:extLst>
            <a:ext uri="{FF2B5EF4-FFF2-40B4-BE49-F238E27FC236}">
              <a16:creationId xmlns:a16="http://schemas.microsoft.com/office/drawing/2014/main" id="{00000000-0008-0000-0300-0000CC010000}"/>
            </a:ext>
          </a:extLst>
        </xdr:cNvPr>
        <xdr:cNvCxnSpPr/>
      </xdr:nvCxnSpPr>
      <xdr:spPr>
        <a:xfrm>
          <a:off x="13512800" y="2929678"/>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142099</xdr:rowOff>
    </xdr:from>
    <xdr:to>
      <xdr:col>68</xdr:col>
      <xdr:colOff>203200</xdr:colOff>
      <xdr:row>15</xdr:row>
      <xdr:rowOff>72249</xdr:rowOff>
    </xdr:to>
    <xdr:sp macro="" textlink="">
      <xdr:nvSpPr>
        <xdr:cNvPr id="461" name="フローチャート: 判断 460">
          <a:extLst>
            <a:ext uri="{FF2B5EF4-FFF2-40B4-BE49-F238E27FC236}">
              <a16:creationId xmlns:a16="http://schemas.microsoft.com/office/drawing/2014/main" id="{00000000-0008-0000-0300-0000CD010000}"/>
            </a:ext>
          </a:extLst>
        </xdr:cNvPr>
        <xdr:cNvSpPr/>
      </xdr:nvSpPr>
      <xdr:spPr>
        <a:xfrm>
          <a:off x="14351000" y="2542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82426</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020800" y="2311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88618</xdr:rowOff>
    </xdr:from>
    <xdr:to>
      <xdr:col>64</xdr:col>
      <xdr:colOff>152400</xdr:colOff>
      <xdr:row>16</xdr:row>
      <xdr:rowOff>18768</xdr:rowOff>
    </xdr:to>
    <xdr:sp macro="" textlink="">
      <xdr:nvSpPr>
        <xdr:cNvPr id="463" name="フローチャート: 判断 462">
          <a:extLst>
            <a:ext uri="{FF2B5EF4-FFF2-40B4-BE49-F238E27FC236}">
              <a16:creationId xmlns:a16="http://schemas.microsoft.com/office/drawing/2014/main" id="{00000000-0008-0000-0300-0000CF010000}"/>
            </a:ext>
          </a:extLst>
        </xdr:cNvPr>
        <xdr:cNvSpPr/>
      </xdr:nvSpPr>
      <xdr:spPr>
        <a:xfrm>
          <a:off x="13462000" y="266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28945</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3131800" y="2429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72813</xdr:rowOff>
    </xdr:from>
    <xdr:to>
      <xdr:col>81</xdr:col>
      <xdr:colOff>95250</xdr:colOff>
      <xdr:row>18</xdr:row>
      <xdr:rowOff>2963</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6967200" y="298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44890</xdr:rowOff>
    </xdr:from>
    <xdr:ext cx="762000" cy="259045"/>
    <xdr:sp macro="" textlink="">
      <xdr:nvSpPr>
        <xdr:cNvPr id="471" name="将来負担の状況該当値テキスト">
          <a:extLst>
            <a:ext uri="{FF2B5EF4-FFF2-40B4-BE49-F238E27FC236}">
              <a16:creationId xmlns:a16="http://schemas.microsoft.com/office/drawing/2014/main" id="{00000000-0008-0000-0300-0000D7010000}"/>
            </a:ext>
          </a:extLst>
        </xdr:cNvPr>
        <xdr:cNvSpPr txBox="1"/>
      </xdr:nvSpPr>
      <xdr:spPr>
        <a:xfrm>
          <a:off x="17106900" y="2959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170533</xdr:rowOff>
    </xdr:from>
    <xdr:to>
      <xdr:col>77</xdr:col>
      <xdr:colOff>95250</xdr:colOff>
      <xdr:row>17</xdr:row>
      <xdr:rowOff>100683</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6129000" y="2913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85460</xdr:rowOff>
    </xdr:from>
    <xdr:ext cx="7366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5798800" y="3000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15169</xdr:rowOff>
    </xdr:from>
    <xdr:to>
      <xdr:col>73</xdr:col>
      <xdr:colOff>44450</xdr:colOff>
      <xdr:row>17</xdr:row>
      <xdr:rowOff>116769</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5240000" y="292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101546</xdr:rowOff>
    </xdr:from>
    <xdr:ext cx="7620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4909800" y="3016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139700</xdr:rowOff>
    </xdr:from>
    <xdr:to>
      <xdr:col>68</xdr:col>
      <xdr:colOff>203200</xdr:colOff>
      <xdr:row>17</xdr:row>
      <xdr:rowOff>69850</xdr:rowOff>
    </xdr:to>
    <xdr:sp macro="" textlink="">
      <xdr:nvSpPr>
        <xdr:cNvPr id="476" name="楕円 475">
          <a:extLst>
            <a:ext uri="{FF2B5EF4-FFF2-40B4-BE49-F238E27FC236}">
              <a16:creationId xmlns:a16="http://schemas.microsoft.com/office/drawing/2014/main" id="{00000000-0008-0000-0300-0000DC010000}"/>
            </a:ext>
          </a:extLst>
        </xdr:cNvPr>
        <xdr:cNvSpPr/>
      </xdr:nvSpPr>
      <xdr:spPr>
        <a:xfrm>
          <a:off x="14351000" y="288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54627</xdr:rowOff>
    </xdr:from>
    <xdr:ext cx="762000" cy="259045"/>
    <xdr:sp macro="" textlink="">
      <xdr:nvSpPr>
        <xdr:cNvPr id="477" name="テキスト ボックス 476">
          <a:extLst>
            <a:ext uri="{FF2B5EF4-FFF2-40B4-BE49-F238E27FC236}">
              <a16:creationId xmlns:a16="http://schemas.microsoft.com/office/drawing/2014/main" id="{00000000-0008-0000-0300-0000DD010000}"/>
            </a:ext>
          </a:extLst>
        </xdr:cNvPr>
        <xdr:cNvSpPr txBox="1"/>
      </xdr:nvSpPr>
      <xdr:spPr>
        <a:xfrm>
          <a:off x="14020800" y="29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135678</xdr:rowOff>
    </xdr:from>
    <xdr:to>
      <xdr:col>64</xdr:col>
      <xdr:colOff>152400</xdr:colOff>
      <xdr:row>17</xdr:row>
      <xdr:rowOff>65828</xdr:rowOff>
    </xdr:to>
    <xdr:sp macro="" textlink="">
      <xdr:nvSpPr>
        <xdr:cNvPr id="478" name="楕円 477">
          <a:extLst>
            <a:ext uri="{FF2B5EF4-FFF2-40B4-BE49-F238E27FC236}">
              <a16:creationId xmlns:a16="http://schemas.microsoft.com/office/drawing/2014/main" id="{00000000-0008-0000-0300-0000DE010000}"/>
            </a:ext>
          </a:extLst>
        </xdr:cNvPr>
        <xdr:cNvSpPr/>
      </xdr:nvSpPr>
      <xdr:spPr>
        <a:xfrm>
          <a:off x="13462000" y="2878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50605</xdr:rowOff>
    </xdr:from>
    <xdr:ext cx="762000" cy="259045"/>
    <xdr:sp macro="" textlink="">
      <xdr:nvSpPr>
        <xdr:cNvPr id="479" name="テキスト ボックス 478">
          <a:extLst>
            <a:ext uri="{FF2B5EF4-FFF2-40B4-BE49-F238E27FC236}">
              <a16:creationId xmlns:a16="http://schemas.microsoft.com/office/drawing/2014/main" id="{00000000-0008-0000-0300-0000DF010000}"/>
            </a:ext>
          </a:extLst>
        </xdr:cNvPr>
        <xdr:cNvSpPr txBox="1"/>
      </xdr:nvSpPr>
      <xdr:spPr>
        <a:xfrm>
          <a:off x="13131800" y="2965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三重県津市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278,105
268,871
711.19
114,552,477
113,908,412
234,127
66,951,388
112,711,477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49.8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本市では平成１８年の合併以降、定員管理の適正化に取り組み、平成２６年度には合併時の総職員数の２割削減を達成している。令和元年度の人件費は、人事院勧告に基づく給与改定や選挙事務に係る時間外勤務手当の増額による影響により、経常収支比率では前年度比０．５ポイント増加している。</a:t>
          </a:r>
          <a:endParaRPr lang="ja-JP" altLang="ja-JP">
            <a:effectLst/>
          </a:endParaRPr>
        </a:p>
        <a:p>
          <a:r>
            <a:rPr kumimoji="1" lang="ja-JP" altLang="ja-JP" sz="1100">
              <a:solidFill>
                <a:schemeClr val="dk1"/>
              </a:solidFill>
              <a:effectLst/>
              <a:latin typeface="+mn-lt"/>
              <a:ea typeface="+mn-ea"/>
              <a:cs typeface="+mn-cs"/>
            </a:rPr>
            <a:t>　また、類似団体平均を１．７ポイント上回る高い水準となっていることから、引き続き、業務改善などにより、人件費の削減に努める。</a:t>
          </a:r>
          <a:endParaRPr lang="ja-JP" altLang="ja-JP">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20320</xdr:rowOff>
    </xdr:from>
    <xdr:to>
      <xdr:col>24</xdr:col>
      <xdr:colOff>25400</xdr:colOff>
      <xdr:row>40</xdr:row>
      <xdr:rowOff>142240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4962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114317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142240</xdr:rowOff>
    </xdr:from>
    <xdr:to>
      <xdr:col>24</xdr:col>
      <xdr:colOff>114300</xdr:colOff>
      <xdr:row>40</xdr:row>
      <xdr:rowOff>142240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0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106697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93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20320</xdr:rowOff>
    </xdr:from>
    <xdr:to>
      <xdr:col>24</xdr:col>
      <xdr:colOff>114300</xdr:colOff>
      <xdr:row>34</xdr:row>
      <xdr:rowOff>20320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49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27940</xdr:rowOff>
    </xdr:from>
    <xdr:to>
      <xdr:col>24</xdr:col>
      <xdr:colOff>25400</xdr:colOff>
      <xdr:row>38</xdr:row>
      <xdr:rowOff>66040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54304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73677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45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57150</xdr:rowOff>
    </xdr:from>
    <xdr:to>
      <xdr:col>24</xdr:col>
      <xdr:colOff>76200</xdr:colOff>
      <xdr:row>37</xdr:row>
      <xdr:rowOff>158750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27940</xdr:rowOff>
    </xdr:from>
    <xdr:to>
      <xdr:col>19</xdr:col>
      <xdr:colOff>187325</xdr:colOff>
      <xdr:row>38</xdr:row>
      <xdr:rowOff>35560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5430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64770</xdr:rowOff>
    </xdr:from>
    <xdr:to>
      <xdr:col>20</xdr:col>
      <xdr:colOff>38100</xdr:colOff>
      <xdr:row>37</xdr:row>
      <xdr:rowOff>166370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5097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177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35560</xdr:rowOff>
    </xdr:from>
    <xdr:to>
      <xdr:col>15</xdr:col>
      <xdr:colOff>98425</xdr:colOff>
      <xdr:row>38</xdr:row>
      <xdr:rowOff>73660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5506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57150</xdr:rowOff>
    </xdr:from>
    <xdr:to>
      <xdr:col>15</xdr:col>
      <xdr:colOff>149225</xdr:colOff>
      <xdr:row>37</xdr:row>
      <xdr:rowOff>158750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168927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5080</xdr:rowOff>
    </xdr:from>
    <xdr:to>
      <xdr:col>11</xdr:col>
      <xdr:colOff>9525</xdr:colOff>
      <xdr:row>38</xdr:row>
      <xdr:rowOff>73660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5201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87630</xdr:rowOff>
    </xdr:from>
    <xdr:to>
      <xdr:col>11</xdr:col>
      <xdr:colOff>60325</xdr:colOff>
      <xdr:row>38</xdr:row>
      <xdr:rowOff>17780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27957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20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95250</xdr:rowOff>
    </xdr:from>
    <xdr:to>
      <xdr:col>6</xdr:col>
      <xdr:colOff>171450</xdr:colOff>
      <xdr:row>38</xdr:row>
      <xdr:rowOff>25400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35577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15240</xdr:rowOff>
    </xdr:from>
    <xdr:to>
      <xdr:col>24</xdr:col>
      <xdr:colOff>76200</xdr:colOff>
      <xdr:row>38</xdr:row>
      <xdr:rowOff>116840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53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158767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148590</xdr:rowOff>
    </xdr:from>
    <xdr:to>
      <xdr:col>20</xdr:col>
      <xdr:colOff>38100</xdr:colOff>
      <xdr:row>38</xdr:row>
      <xdr:rowOff>78740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49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63517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578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156210</xdr:rowOff>
    </xdr:from>
    <xdr:to>
      <xdr:col>15</xdr:col>
      <xdr:colOff>149225</xdr:colOff>
      <xdr:row>38</xdr:row>
      <xdr:rowOff>86360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71137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22860</xdr:rowOff>
    </xdr:from>
    <xdr:to>
      <xdr:col>11</xdr:col>
      <xdr:colOff>60325</xdr:colOff>
      <xdr:row>38</xdr:row>
      <xdr:rowOff>124460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53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109237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62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125730</xdr:rowOff>
    </xdr:from>
    <xdr:to>
      <xdr:col>6</xdr:col>
      <xdr:colOff>171450</xdr:colOff>
      <xdr:row>38</xdr:row>
      <xdr:rowOff>55880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4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40657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55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100">
              <a:solidFill>
                <a:schemeClr val="tx1"/>
              </a:solidFill>
              <a:effectLst/>
              <a:latin typeface="+mn-lt"/>
              <a:ea typeface="+mn-ea"/>
              <a:cs typeface="+mn-cs"/>
            </a:rPr>
            <a:t>物件費の経常経費充当一般財源等における比率は、</a:t>
          </a:r>
          <a:r>
            <a:rPr kumimoji="1" lang="ja-JP" altLang="en-US" sz="1100">
              <a:solidFill>
                <a:schemeClr val="tx1"/>
              </a:solidFill>
              <a:effectLst/>
              <a:latin typeface="+mn-lt"/>
              <a:ea typeface="+mn-ea"/>
              <a:cs typeface="+mn-cs"/>
            </a:rPr>
            <a:t>健康診査等委託料の減などにより、</a:t>
          </a:r>
          <a:r>
            <a:rPr kumimoji="1" lang="ja-JP" altLang="ja-JP" sz="1100">
              <a:solidFill>
                <a:schemeClr val="tx1"/>
              </a:solidFill>
              <a:effectLst/>
              <a:latin typeface="+mn-lt"/>
              <a:ea typeface="+mn-ea"/>
              <a:cs typeface="+mn-cs"/>
            </a:rPr>
            <a:t>０．</a:t>
          </a:r>
          <a:r>
            <a:rPr kumimoji="1" lang="ja-JP" altLang="en-US" sz="1100">
              <a:solidFill>
                <a:schemeClr val="tx1"/>
              </a:solidFill>
              <a:effectLst/>
              <a:latin typeface="+mn-lt"/>
              <a:ea typeface="+mn-ea"/>
              <a:cs typeface="+mn-cs"/>
            </a:rPr>
            <a:t>３</a:t>
          </a:r>
          <a:r>
            <a:rPr kumimoji="1" lang="ja-JP" altLang="ja-JP" sz="1100">
              <a:solidFill>
                <a:schemeClr val="tx1"/>
              </a:solidFill>
              <a:effectLst/>
              <a:latin typeface="+mn-lt"/>
              <a:ea typeface="+mn-ea"/>
              <a:cs typeface="+mn-cs"/>
            </a:rPr>
            <a:t>ポイント</a:t>
          </a:r>
          <a:r>
            <a:rPr kumimoji="1" lang="ja-JP" altLang="en-US" sz="1100">
              <a:solidFill>
                <a:schemeClr val="tx1"/>
              </a:solidFill>
              <a:effectLst/>
              <a:latin typeface="+mn-lt"/>
              <a:ea typeface="+mn-ea"/>
              <a:cs typeface="+mn-cs"/>
            </a:rPr>
            <a:t>減少</a:t>
          </a:r>
          <a:r>
            <a:rPr kumimoji="1" lang="ja-JP" altLang="ja-JP" sz="1100">
              <a:solidFill>
                <a:schemeClr val="tx1"/>
              </a:solidFill>
              <a:effectLst/>
              <a:latin typeface="+mn-lt"/>
              <a:ea typeface="+mn-ea"/>
              <a:cs typeface="+mn-cs"/>
            </a:rPr>
            <a:t>し</a:t>
          </a:r>
          <a:r>
            <a:rPr kumimoji="1" lang="ja-JP" altLang="en-US" sz="1100">
              <a:solidFill>
                <a:schemeClr val="tx1"/>
              </a:solidFill>
              <a:effectLst/>
              <a:latin typeface="+mn-lt"/>
              <a:ea typeface="+mn-ea"/>
              <a:cs typeface="+mn-cs"/>
            </a:rPr>
            <a:t>たものの</a:t>
          </a:r>
          <a:r>
            <a:rPr kumimoji="1" lang="ja-JP" altLang="ja-JP" sz="1100">
              <a:solidFill>
                <a:schemeClr val="tx1"/>
              </a:solidFill>
              <a:effectLst/>
              <a:latin typeface="+mn-lt"/>
              <a:ea typeface="+mn-ea"/>
              <a:cs typeface="+mn-cs"/>
            </a:rPr>
            <a:t>、類似団体平均と比較し</a:t>
          </a:r>
          <a:r>
            <a:rPr kumimoji="1" lang="ja-JP" altLang="en-US" sz="1100">
              <a:solidFill>
                <a:schemeClr val="tx1"/>
              </a:solidFill>
              <a:effectLst/>
              <a:latin typeface="+mn-lt"/>
              <a:ea typeface="+mn-ea"/>
              <a:cs typeface="+mn-cs"/>
            </a:rPr>
            <a:t>２．１</a:t>
          </a:r>
          <a:r>
            <a:rPr kumimoji="1" lang="ja-JP" altLang="ja-JP" sz="1100">
              <a:solidFill>
                <a:schemeClr val="tx1"/>
              </a:solidFill>
              <a:effectLst/>
              <a:latin typeface="+mn-lt"/>
              <a:ea typeface="+mn-ea"/>
              <a:cs typeface="+mn-cs"/>
            </a:rPr>
            <a:t>ポイント上回っている。</a:t>
          </a:r>
          <a:endParaRPr lang="ja-JP" altLang="ja-JP" sz="1400">
            <a:solidFill>
              <a:schemeClr val="tx1"/>
            </a:solidFill>
            <a:effectLst/>
          </a:endParaRPr>
        </a:p>
        <a:p>
          <a:r>
            <a:rPr kumimoji="1" lang="ja-JP" altLang="ja-JP" sz="1100">
              <a:solidFill>
                <a:schemeClr val="tx1"/>
              </a:solidFill>
              <a:effectLst/>
              <a:latin typeface="+mn-lt"/>
              <a:ea typeface="+mn-ea"/>
              <a:cs typeface="+mn-cs"/>
            </a:rPr>
            <a:t>　市町村合併等により保有する施設が多</a:t>
          </a:r>
          <a:r>
            <a:rPr kumimoji="1" lang="ja-JP" altLang="en-US" sz="1100">
              <a:solidFill>
                <a:schemeClr val="tx1"/>
              </a:solidFill>
              <a:effectLst/>
              <a:latin typeface="+mn-lt"/>
              <a:ea typeface="+mn-ea"/>
              <a:cs typeface="+mn-cs"/>
            </a:rPr>
            <a:t>い状況であ</a:t>
          </a:r>
          <a:r>
            <a:rPr kumimoji="1" lang="ja-JP" altLang="ja-JP" sz="1100">
              <a:solidFill>
                <a:schemeClr val="tx1"/>
              </a:solidFill>
              <a:effectLst/>
              <a:latin typeface="+mn-lt"/>
              <a:ea typeface="+mn-ea"/>
              <a:cs typeface="+mn-cs"/>
            </a:rPr>
            <a:t>るが、公共施設の在り方を見直す中で、施設の統廃合を図り、維持管理経費の縮減につなげる。</a:t>
          </a:r>
          <a:endParaRPr lang="ja-JP" altLang="ja-JP" sz="1400">
            <a:solidFill>
              <a:schemeClr val="tx1"/>
            </a:solidFill>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138430</xdr:rowOff>
    </xdr:from>
    <xdr:to>
      <xdr:col>82</xdr:col>
      <xdr:colOff>107950</xdr:colOff>
      <xdr:row>19</xdr:row>
      <xdr:rowOff>161290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367280"/>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133367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39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19</xdr:row>
      <xdr:rowOff>161290</xdr:rowOff>
    </xdr:from>
    <xdr:to>
      <xdr:col>82</xdr:col>
      <xdr:colOff>196850</xdr:colOff>
      <xdr:row>19</xdr:row>
      <xdr:rowOff>161290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418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53357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110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138430</xdr:rowOff>
    </xdr:from>
    <xdr:to>
      <xdr:col>82</xdr:col>
      <xdr:colOff>196850</xdr:colOff>
      <xdr:row>13</xdr:row>
      <xdr:rowOff>138430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36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12700</xdr:rowOff>
    </xdr:from>
    <xdr:to>
      <xdr:col>82</xdr:col>
      <xdr:colOff>107950</xdr:colOff>
      <xdr:row>16</xdr:row>
      <xdr:rowOff>26416</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5671800" y="2755900"/>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53865</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4541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37338</xdr:rowOff>
    </xdr:from>
    <xdr:to>
      <xdr:col>82</xdr:col>
      <xdr:colOff>158750</xdr:colOff>
      <xdr:row>15</xdr:row>
      <xdr:rowOff>138938</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17272</xdr:rowOff>
    </xdr:from>
    <xdr:to>
      <xdr:col>78</xdr:col>
      <xdr:colOff>69850</xdr:colOff>
      <xdr:row>16</xdr:row>
      <xdr:rowOff>26416</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276047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23622</xdr:rowOff>
    </xdr:from>
    <xdr:to>
      <xdr:col>78</xdr:col>
      <xdr:colOff>120650</xdr:colOff>
      <xdr:row>15</xdr:row>
      <xdr:rowOff>125222</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59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135399</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364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170434</xdr:rowOff>
    </xdr:from>
    <xdr:to>
      <xdr:col>73</xdr:col>
      <xdr:colOff>180975</xdr:colOff>
      <xdr:row>16</xdr:row>
      <xdr:rowOff>17272</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274218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37338</xdr:rowOff>
    </xdr:from>
    <xdr:to>
      <xdr:col>74</xdr:col>
      <xdr:colOff>31750</xdr:colOff>
      <xdr:row>15</xdr:row>
      <xdr:rowOff>138938</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149115</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377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161290</xdr:rowOff>
    </xdr:from>
    <xdr:to>
      <xdr:col>69</xdr:col>
      <xdr:colOff>92075</xdr:colOff>
      <xdr:row>15</xdr:row>
      <xdr:rowOff>170434</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73304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37338</xdr:rowOff>
    </xdr:from>
    <xdr:to>
      <xdr:col>69</xdr:col>
      <xdr:colOff>142875</xdr:colOff>
      <xdr:row>15</xdr:row>
      <xdr:rowOff>138938</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149115</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377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167640</xdr:rowOff>
    </xdr:from>
    <xdr:to>
      <xdr:col>65</xdr:col>
      <xdr:colOff>53975</xdr:colOff>
      <xdr:row>15</xdr:row>
      <xdr:rowOff>97790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107967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133350</xdr:rowOff>
    </xdr:from>
    <xdr:to>
      <xdr:col>82</xdr:col>
      <xdr:colOff>158750</xdr:colOff>
      <xdr:row>16</xdr:row>
      <xdr:rowOff>63500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105427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67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147066</xdr:rowOff>
    </xdr:from>
    <xdr:to>
      <xdr:col>78</xdr:col>
      <xdr:colOff>120650</xdr:colOff>
      <xdr:row>16</xdr:row>
      <xdr:rowOff>77216</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71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61993</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805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137922</xdr:rowOff>
    </xdr:from>
    <xdr:to>
      <xdr:col>74</xdr:col>
      <xdr:colOff>31750</xdr:colOff>
      <xdr:row>16</xdr:row>
      <xdr:rowOff>68072</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70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52849</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79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119634</xdr:rowOff>
    </xdr:from>
    <xdr:to>
      <xdr:col>69</xdr:col>
      <xdr:colOff>142875</xdr:colOff>
      <xdr:row>16</xdr:row>
      <xdr:rowOff>49784</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691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34561</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777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110490</xdr:rowOff>
    </xdr:from>
    <xdr:to>
      <xdr:col>65</xdr:col>
      <xdr:colOff>53975</xdr:colOff>
      <xdr:row>16</xdr:row>
      <xdr:rowOff>40640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68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25417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76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tx1"/>
              </a:solidFill>
              <a:effectLst/>
              <a:latin typeface="+mn-lt"/>
              <a:ea typeface="+mn-ea"/>
              <a:cs typeface="+mn-cs"/>
            </a:rPr>
            <a:t>　扶助費の経常収支比率は、０．５％</a:t>
          </a:r>
          <a:r>
            <a:rPr kumimoji="1" lang="ja-JP" altLang="en-US" sz="1100">
              <a:solidFill>
                <a:schemeClr val="tx1"/>
              </a:solidFill>
              <a:effectLst/>
              <a:latin typeface="+mn-lt"/>
              <a:ea typeface="+mn-ea"/>
              <a:cs typeface="+mn-cs"/>
            </a:rPr>
            <a:t>増加</a:t>
          </a:r>
          <a:r>
            <a:rPr kumimoji="1" lang="ja-JP" altLang="ja-JP" sz="1100">
              <a:solidFill>
                <a:schemeClr val="tx1"/>
              </a:solidFill>
              <a:effectLst/>
              <a:latin typeface="+mn-lt"/>
              <a:ea typeface="+mn-ea"/>
              <a:cs typeface="+mn-cs"/>
            </a:rPr>
            <a:t>し</a:t>
          </a:r>
          <a:r>
            <a:rPr kumimoji="1" lang="ja-JP" altLang="en-US" sz="1100">
              <a:solidFill>
                <a:schemeClr val="tx1"/>
              </a:solidFill>
              <a:effectLst/>
              <a:latin typeface="+mn-lt"/>
              <a:ea typeface="+mn-ea"/>
              <a:cs typeface="+mn-cs"/>
            </a:rPr>
            <a:t>たものの</a:t>
          </a:r>
          <a:r>
            <a:rPr kumimoji="1" lang="ja-JP" altLang="ja-JP" sz="1100">
              <a:solidFill>
                <a:schemeClr val="tx1"/>
              </a:solidFill>
              <a:effectLst/>
              <a:latin typeface="+mn-lt"/>
              <a:ea typeface="+mn-ea"/>
              <a:cs typeface="+mn-cs"/>
            </a:rPr>
            <a:t>、類似団体平均よりも低い水準となっている。</a:t>
          </a:r>
          <a:endParaRPr lang="ja-JP" altLang="ja-JP" sz="1400">
            <a:solidFill>
              <a:schemeClr val="tx1"/>
            </a:solidFill>
            <a:effectLst/>
          </a:endParaRPr>
        </a:p>
        <a:p>
          <a:r>
            <a:rPr kumimoji="1" lang="ja-JP"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増となった</a:t>
          </a:r>
          <a:r>
            <a:rPr kumimoji="1" lang="ja-JP" altLang="ja-JP" sz="1100">
              <a:solidFill>
                <a:schemeClr val="tx1"/>
              </a:solidFill>
              <a:effectLst/>
              <a:latin typeface="+mn-lt"/>
              <a:ea typeface="+mn-ea"/>
              <a:cs typeface="+mn-cs"/>
            </a:rPr>
            <a:t>主な要因は、</a:t>
          </a:r>
          <a:r>
            <a:rPr kumimoji="1" lang="ja-JP" altLang="en-US" sz="1100">
              <a:solidFill>
                <a:schemeClr val="tx1"/>
              </a:solidFill>
              <a:effectLst/>
              <a:latin typeface="+mn-lt"/>
              <a:ea typeface="+mn-ea"/>
              <a:cs typeface="+mn-cs"/>
            </a:rPr>
            <a:t>民間認定こども園運営事業や</a:t>
          </a:r>
          <a:r>
            <a:rPr kumimoji="1" lang="ja-JP" altLang="ja-JP" sz="1100">
              <a:solidFill>
                <a:schemeClr val="tx1"/>
              </a:solidFill>
              <a:effectLst/>
              <a:latin typeface="+mn-lt"/>
              <a:ea typeface="+mn-ea"/>
              <a:cs typeface="+mn-cs"/>
            </a:rPr>
            <a:t>障害者福祉事業等に</a:t>
          </a:r>
          <a:r>
            <a:rPr kumimoji="1" lang="ja-JP" altLang="en-US" sz="1100">
              <a:solidFill>
                <a:schemeClr val="tx1"/>
              </a:solidFill>
              <a:effectLst/>
              <a:latin typeface="+mn-lt"/>
              <a:ea typeface="+mn-ea"/>
              <a:cs typeface="+mn-cs"/>
            </a:rPr>
            <a:t>よる</a:t>
          </a:r>
          <a:r>
            <a:rPr kumimoji="1" lang="ja-JP" altLang="ja-JP" sz="1100">
              <a:solidFill>
                <a:schemeClr val="tx1"/>
              </a:solidFill>
              <a:effectLst/>
              <a:latin typeface="+mn-lt"/>
              <a:ea typeface="+mn-ea"/>
              <a:cs typeface="+mn-cs"/>
            </a:rPr>
            <a:t>が、今後も生活困窮者自立支援などにより早期の自立や生活再生などに向けて取り組</a:t>
          </a:r>
          <a:r>
            <a:rPr kumimoji="1" lang="ja-JP" altLang="en-US" sz="1100">
              <a:solidFill>
                <a:schemeClr val="tx1"/>
              </a:solidFill>
              <a:effectLst/>
              <a:latin typeface="+mn-lt"/>
              <a:ea typeface="+mn-ea"/>
              <a:cs typeface="+mn-cs"/>
            </a:rPr>
            <a:t>み、生活保護関係経費などの削減に努める</a:t>
          </a:r>
          <a:r>
            <a:rPr kumimoji="1" lang="ja-JP" altLang="ja-JP" sz="1100">
              <a:solidFill>
                <a:schemeClr val="tx1"/>
              </a:solidFill>
              <a:effectLst/>
              <a:latin typeface="+mn-lt"/>
              <a:ea typeface="+mn-ea"/>
              <a:cs typeface="+mn-cs"/>
            </a:rPr>
            <a:t>。</a:t>
          </a:r>
          <a:endParaRPr lang="ja-JP" altLang="ja-JP" sz="1400">
            <a:solidFill>
              <a:schemeClr val="tx1"/>
            </a:solidFill>
            <a:effectLst/>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29028</xdr:rowOff>
    </xdr:from>
    <xdr:to>
      <xdr:col>24</xdr:col>
      <xdr:colOff>25400</xdr:colOff>
      <xdr:row>62</xdr:row>
      <xdr:rowOff>78015</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287328"/>
          <a:ext cx="0" cy="1420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50092</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679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78015</xdr:rowOff>
    </xdr:from>
    <xdr:to>
      <xdr:col>24</xdr:col>
      <xdr:colOff>114300</xdr:colOff>
      <xdr:row>62</xdr:row>
      <xdr:rowOff>78015</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70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115405</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9030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29028</xdr:rowOff>
    </xdr:from>
    <xdr:to>
      <xdr:col>24</xdr:col>
      <xdr:colOff>114300</xdr:colOff>
      <xdr:row>54</xdr:row>
      <xdr:rowOff>29028</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287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110672</xdr:rowOff>
    </xdr:from>
    <xdr:to>
      <xdr:col>24</xdr:col>
      <xdr:colOff>25400</xdr:colOff>
      <xdr:row>55</xdr:row>
      <xdr:rowOff>20865</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9368972"/>
          <a:ext cx="8382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7455</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10123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35378</xdr:rowOff>
    </xdr:from>
    <xdr:to>
      <xdr:col>24</xdr:col>
      <xdr:colOff>76200</xdr:colOff>
      <xdr:row>59</xdr:row>
      <xdr:rowOff>136978</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1015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110672</xdr:rowOff>
    </xdr:from>
    <xdr:to>
      <xdr:col>19</xdr:col>
      <xdr:colOff>187325</xdr:colOff>
      <xdr:row>55</xdr:row>
      <xdr:rowOff>20865</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9368972"/>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58</xdr:row>
      <xdr:rowOff>108857</xdr:rowOff>
    </xdr:from>
    <xdr:to>
      <xdr:col>20</xdr:col>
      <xdr:colOff>38100</xdr:colOff>
      <xdr:row>59</xdr:row>
      <xdr:rowOff>39007</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1005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23784</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10139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29028</xdr:rowOff>
    </xdr:from>
    <xdr:to>
      <xdr:col>15</xdr:col>
      <xdr:colOff>98425</xdr:colOff>
      <xdr:row>55</xdr:row>
      <xdr:rowOff>20865</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287328"/>
          <a:ext cx="889000" cy="163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27215</xdr:rowOff>
    </xdr:from>
    <xdr:to>
      <xdr:col>15</xdr:col>
      <xdr:colOff>149225</xdr:colOff>
      <xdr:row>58</xdr:row>
      <xdr:rowOff>128815</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97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113592</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10057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135165</xdr:rowOff>
    </xdr:from>
    <xdr:to>
      <xdr:col>11</xdr:col>
      <xdr:colOff>9525</xdr:colOff>
      <xdr:row>54</xdr:row>
      <xdr:rowOff>29028</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2220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149678</xdr:rowOff>
    </xdr:from>
    <xdr:to>
      <xdr:col>11</xdr:col>
      <xdr:colOff>60325</xdr:colOff>
      <xdr:row>58</xdr:row>
      <xdr:rowOff>79828</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64605</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1000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35378</xdr:rowOff>
    </xdr:from>
    <xdr:to>
      <xdr:col>6</xdr:col>
      <xdr:colOff>171450</xdr:colOff>
      <xdr:row>57</xdr:row>
      <xdr:rowOff>136978</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8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121755</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89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141515</xdr:rowOff>
    </xdr:from>
    <xdr:to>
      <xdr:col>24</xdr:col>
      <xdr:colOff>76200</xdr:colOff>
      <xdr:row>55</xdr:row>
      <xdr:rowOff>71665</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158042</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24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59872</xdr:rowOff>
    </xdr:from>
    <xdr:to>
      <xdr:col>20</xdr:col>
      <xdr:colOff>38100</xdr:colOff>
      <xdr:row>54</xdr:row>
      <xdr:rowOff>161472</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199</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087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141515</xdr:rowOff>
    </xdr:from>
    <xdr:to>
      <xdr:col>15</xdr:col>
      <xdr:colOff>149225</xdr:colOff>
      <xdr:row>55</xdr:row>
      <xdr:rowOff>71665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81842</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149678</xdr:rowOff>
    </xdr:from>
    <xdr:to>
      <xdr:col>11</xdr:col>
      <xdr:colOff>60325</xdr:colOff>
      <xdr:row>54</xdr:row>
      <xdr:rowOff>79828</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90005</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00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84365</xdr:rowOff>
    </xdr:from>
    <xdr:to>
      <xdr:col>6</xdr:col>
      <xdr:colOff>171450</xdr:colOff>
      <xdr:row>54</xdr:row>
      <xdr:rowOff>14515</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24692</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894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rgbClr val="FF0000"/>
              </a:solidFill>
              <a:effectLst/>
              <a:latin typeface="+mn-lt"/>
              <a:ea typeface="+mn-ea"/>
              <a:cs typeface="+mn-cs"/>
            </a:rPr>
            <a:t>　</a:t>
          </a:r>
          <a:r>
            <a:rPr kumimoji="1" lang="ja-JP" altLang="ja-JP" sz="1100">
              <a:solidFill>
                <a:schemeClr val="tx1"/>
              </a:solidFill>
              <a:effectLst/>
              <a:latin typeface="+mn-lt"/>
              <a:ea typeface="+mn-ea"/>
              <a:cs typeface="+mn-cs"/>
            </a:rPr>
            <a:t>その他に係る経常収支比率が前年度と比べ０．</a:t>
          </a:r>
          <a:r>
            <a:rPr kumimoji="1" lang="ja-JP" altLang="en-US" sz="1100">
              <a:solidFill>
                <a:schemeClr val="tx1"/>
              </a:solidFill>
              <a:effectLst/>
              <a:latin typeface="+mn-lt"/>
              <a:ea typeface="+mn-ea"/>
              <a:cs typeface="+mn-cs"/>
            </a:rPr>
            <a:t>３</a:t>
          </a:r>
          <a:r>
            <a:rPr kumimoji="1" lang="ja-JP" altLang="ja-JP" sz="1100">
              <a:solidFill>
                <a:schemeClr val="tx1"/>
              </a:solidFill>
              <a:effectLst/>
              <a:latin typeface="+mn-lt"/>
              <a:ea typeface="+mn-ea"/>
              <a:cs typeface="+mn-cs"/>
            </a:rPr>
            <a:t>ポイント上昇となったのは、繰出金の増加が主な要因である。合併浄化槽の受け入れ等に伴う維持管理対象浄化槽の基数の増などによる市営浄化槽事業に対する繰出金の増や高齢者の増等による介護保険事業や後期高齢者医療事業に対する繰出金の増によるものである。今後も高齢化の進展などによりこの傾向は続くことが見込まれるため、介護予防の推進等により、経費の縮減に努めていく。 </a:t>
          </a:r>
          <a:endParaRPr lang="ja-JP" altLang="ja-JP" sz="1400">
            <a:solidFill>
              <a:schemeClr val="tx1"/>
            </a:solidFill>
            <a:effectLst/>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102507</xdr:rowOff>
    </xdr:from>
    <xdr:to>
      <xdr:col>82</xdr:col>
      <xdr:colOff>107950</xdr:colOff>
      <xdr:row>61</xdr:row>
      <xdr:rowOff>37193</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89357"/>
          <a:ext cx="0" cy="1306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9270</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6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37193</xdr:rowOff>
    </xdr:from>
    <xdr:to>
      <xdr:col>82</xdr:col>
      <xdr:colOff>196850</xdr:colOff>
      <xdr:row>61</xdr:row>
      <xdr:rowOff>37193</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49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17434</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102507</xdr:rowOff>
    </xdr:from>
    <xdr:to>
      <xdr:col>82</xdr:col>
      <xdr:colOff>196850</xdr:colOff>
      <xdr:row>53</xdr:row>
      <xdr:rowOff>102507</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132443</xdr:rowOff>
    </xdr:from>
    <xdr:to>
      <xdr:col>82</xdr:col>
      <xdr:colOff>107950</xdr:colOff>
      <xdr:row>56</xdr:row>
      <xdr:rowOff>165100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97336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151692</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752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8165</xdr:rowOff>
    </xdr:from>
    <xdr:to>
      <xdr:col>82</xdr:col>
      <xdr:colOff>158750</xdr:colOff>
      <xdr:row>57</xdr:row>
      <xdr:rowOff>109765</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88900</xdr:rowOff>
    </xdr:from>
    <xdr:to>
      <xdr:col>78</xdr:col>
      <xdr:colOff>69850</xdr:colOff>
      <xdr:row>56</xdr:row>
      <xdr:rowOff>132443</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82800" y="96901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19050</xdr:rowOff>
    </xdr:from>
    <xdr:to>
      <xdr:col>78</xdr:col>
      <xdr:colOff>120650</xdr:colOff>
      <xdr:row>57</xdr:row>
      <xdr:rowOff>120650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105427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88900</xdr:rowOff>
    </xdr:from>
    <xdr:to>
      <xdr:col>73</xdr:col>
      <xdr:colOff>180975</xdr:colOff>
      <xdr:row>56</xdr:row>
      <xdr:rowOff>99785</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9690100"/>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8165</xdr:rowOff>
    </xdr:from>
    <xdr:to>
      <xdr:col>74</xdr:col>
      <xdr:colOff>31750</xdr:colOff>
      <xdr:row>57</xdr:row>
      <xdr:rowOff>109765</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94542</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86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12700</xdr:rowOff>
    </xdr:from>
    <xdr:to>
      <xdr:col>69</xdr:col>
      <xdr:colOff>92075</xdr:colOff>
      <xdr:row>56</xdr:row>
      <xdr:rowOff>99785</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613900"/>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8165</xdr:rowOff>
    </xdr:from>
    <xdr:to>
      <xdr:col>69</xdr:col>
      <xdr:colOff>142875</xdr:colOff>
      <xdr:row>57</xdr:row>
      <xdr:rowOff>109765</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94542</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86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157843</xdr:rowOff>
    </xdr:from>
    <xdr:to>
      <xdr:col>65</xdr:col>
      <xdr:colOff>53975</xdr:colOff>
      <xdr:row>57</xdr:row>
      <xdr:rowOff>87993</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72770</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114300</xdr:rowOff>
    </xdr:from>
    <xdr:to>
      <xdr:col>82</xdr:col>
      <xdr:colOff>158750</xdr:colOff>
      <xdr:row>57</xdr:row>
      <xdr:rowOff>44450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130827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81643</xdr:rowOff>
    </xdr:from>
    <xdr:to>
      <xdr:col>78</xdr:col>
      <xdr:colOff>120650</xdr:colOff>
      <xdr:row>57</xdr:row>
      <xdr:rowOff>11793</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68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21970</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451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38100</xdr:rowOff>
    </xdr:from>
    <xdr:to>
      <xdr:col>74</xdr:col>
      <xdr:colOff>31750</xdr:colOff>
      <xdr:row>56</xdr:row>
      <xdr:rowOff>139700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149877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48985</xdr:rowOff>
    </xdr:from>
    <xdr:to>
      <xdr:col>69</xdr:col>
      <xdr:colOff>142875</xdr:colOff>
      <xdr:row>56</xdr:row>
      <xdr:rowOff>150585</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65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160762</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41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133350</xdr:rowOff>
    </xdr:from>
    <xdr:to>
      <xdr:col>65</xdr:col>
      <xdr:colOff>53975</xdr:colOff>
      <xdr:row>56</xdr:row>
      <xdr:rowOff>63500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73677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tx1"/>
              </a:solidFill>
              <a:effectLst/>
              <a:latin typeface="+mn-lt"/>
              <a:ea typeface="+mn-ea"/>
              <a:cs typeface="+mn-cs"/>
            </a:rPr>
            <a:t>　補助費等については、</a:t>
          </a:r>
          <a:r>
            <a:rPr kumimoji="1" lang="ja-JP" altLang="en-US" sz="1100">
              <a:solidFill>
                <a:schemeClr val="tx1"/>
              </a:solidFill>
              <a:effectLst/>
              <a:latin typeface="+mn-lt"/>
              <a:ea typeface="+mn-ea"/>
              <a:cs typeface="+mn-cs"/>
            </a:rPr>
            <a:t>下水道事業会計への</a:t>
          </a:r>
          <a:r>
            <a:rPr kumimoji="1" lang="ja-JP" altLang="ja-JP" sz="1100">
              <a:solidFill>
                <a:schemeClr val="tx1"/>
              </a:solidFill>
              <a:effectLst/>
              <a:latin typeface="+mn-lt"/>
              <a:ea typeface="+mn-ea"/>
              <a:cs typeface="+mn-cs"/>
            </a:rPr>
            <a:t>繰出金の</a:t>
          </a:r>
          <a:r>
            <a:rPr kumimoji="1" lang="ja-JP" altLang="en-US" sz="1100">
              <a:solidFill>
                <a:schemeClr val="tx1"/>
              </a:solidFill>
              <a:effectLst/>
              <a:latin typeface="+mn-lt"/>
              <a:ea typeface="+mn-ea"/>
              <a:cs typeface="+mn-cs"/>
            </a:rPr>
            <a:t>減</a:t>
          </a:r>
          <a:r>
            <a:rPr kumimoji="1" lang="ja-JP" altLang="ja-JP" sz="1100">
              <a:solidFill>
                <a:schemeClr val="tx1"/>
              </a:solidFill>
              <a:effectLst/>
              <a:latin typeface="+mn-lt"/>
              <a:ea typeface="+mn-ea"/>
              <a:cs typeface="+mn-cs"/>
            </a:rPr>
            <a:t>などにより、０．</a:t>
          </a:r>
          <a:r>
            <a:rPr kumimoji="1" lang="ja-JP" altLang="en-US" sz="1100">
              <a:solidFill>
                <a:schemeClr val="tx1"/>
              </a:solidFill>
              <a:effectLst/>
              <a:latin typeface="+mn-lt"/>
              <a:ea typeface="+mn-ea"/>
              <a:cs typeface="+mn-cs"/>
            </a:rPr>
            <a:t>５</a:t>
          </a:r>
          <a:r>
            <a:rPr kumimoji="1" lang="ja-JP" altLang="ja-JP" sz="1100">
              <a:solidFill>
                <a:schemeClr val="tx1"/>
              </a:solidFill>
              <a:effectLst/>
              <a:latin typeface="+mn-lt"/>
              <a:ea typeface="+mn-ea"/>
              <a:cs typeface="+mn-cs"/>
            </a:rPr>
            <a:t>ポイント</a:t>
          </a:r>
          <a:r>
            <a:rPr kumimoji="1" lang="ja-JP" altLang="en-US" sz="1100">
              <a:solidFill>
                <a:schemeClr val="tx1"/>
              </a:solidFill>
              <a:effectLst/>
              <a:latin typeface="+mn-lt"/>
              <a:ea typeface="+mn-ea"/>
              <a:cs typeface="+mn-cs"/>
            </a:rPr>
            <a:t>減少</a:t>
          </a:r>
          <a:r>
            <a:rPr kumimoji="1" lang="ja-JP" altLang="ja-JP" sz="1100">
              <a:solidFill>
                <a:schemeClr val="tx1"/>
              </a:solidFill>
              <a:effectLst/>
              <a:latin typeface="+mn-lt"/>
              <a:ea typeface="+mn-ea"/>
              <a:cs typeface="+mn-cs"/>
            </a:rPr>
            <a:t>し</a:t>
          </a:r>
          <a:r>
            <a:rPr kumimoji="1" lang="ja-JP" altLang="en-US" sz="1100">
              <a:solidFill>
                <a:schemeClr val="tx1"/>
              </a:solidFill>
              <a:effectLst/>
              <a:latin typeface="+mn-lt"/>
              <a:ea typeface="+mn-ea"/>
              <a:cs typeface="+mn-cs"/>
            </a:rPr>
            <a:t>たものの</a:t>
          </a:r>
          <a:r>
            <a:rPr kumimoji="1" lang="ja-JP" altLang="ja-JP" sz="1100">
              <a:solidFill>
                <a:schemeClr val="tx1"/>
              </a:solidFill>
              <a:effectLst/>
              <a:latin typeface="+mn-lt"/>
              <a:ea typeface="+mn-ea"/>
              <a:cs typeface="+mn-cs"/>
            </a:rPr>
            <a:t>、類似団体平均を</a:t>
          </a:r>
          <a:r>
            <a:rPr kumimoji="1" lang="ja-JP" altLang="en-US" sz="1100">
              <a:solidFill>
                <a:schemeClr val="tx1"/>
              </a:solidFill>
              <a:effectLst/>
              <a:latin typeface="+mn-lt"/>
              <a:ea typeface="+mn-ea"/>
              <a:cs typeface="+mn-cs"/>
            </a:rPr>
            <a:t>１．７</a:t>
          </a:r>
          <a:r>
            <a:rPr kumimoji="1" lang="ja-JP" altLang="ja-JP" sz="1100">
              <a:solidFill>
                <a:schemeClr val="tx1"/>
              </a:solidFill>
              <a:effectLst/>
              <a:latin typeface="+mn-lt"/>
              <a:ea typeface="+mn-ea"/>
              <a:cs typeface="+mn-cs"/>
            </a:rPr>
            <a:t>ポイント上回っている。</a:t>
          </a:r>
          <a:endParaRPr lang="ja-JP" altLang="ja-JP" sz="1400">
            <a:solidFill>
              <a:schemeClr val="tx1"/>
            </a:solidFill>
            <a:effectLst/>
          </a:endParaRPr>
        </a:p>
        <a:p>
          <a:r>
            <a:rPr kumimoji="1" lang="ja-JP" altLang="ja-JP" sz="1100">
              <a:solidFill>
                <a:srgbClr val="FF0000"/>
              </a:solidFill>
              <a:effectLst/>
              <a:latin typeface="+mn-lt"/>
              <a:ea typeface="+mn-ea"/>
              <a:cs typeface="+mn-cs"/>
            </a:rPr>
            <a:t>　</a:t>
          </a:r>
          <a:r>
            <a:rPr kumimoji="1" lang="ja-JP" altLang="ja-JP" sz="1100">
              <a:solidFill>
                <a:schemeClr val="tx1"/>
              </a:solidFill>
              <a:effectLst/>
              <a:latin typeface="+mn-lt"/>
              <a:ea typeface="+mn-ea"/>
              <a:cs typeface="+mn-cs"/>
            </a:rPr>
            <a:t>市が出資する法人等の団体への補助金等について、補助対象経費や事業内容を精査し、見直しを行うことなどにより経費縮減に努める。</a:t>
          </a:r>
          <a:endParaRPr lang="ja-JP" altLang="ja-JP" sz="1400">
            <a:solidFill>
              <a:schemeClr val="tx1"/>
            </a:solidFill>
            <a:effectLst/>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a:extLst>
            <a:ext uri="{FF2B5EF4-FFF2-40B4-BE49-F238E27FC236}">
              <a16:creationId xmlns:a16="http://schemas.microsoft.com/office/drawing/2014/main" id="{00000000-0008-0000-0400-000031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27940</xdr:rowOff>
    </xdr:from>
    <xdr:to>
      <xdr:col>82</xdr:col>
      <xdr:colOff>107950</xdr:colOff>
      <xdr:row>40</xdr:row>
      <xdr:rowOff>149860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6510000" y="585724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121937</xdr:rowOff>
    </xdr:from>
    <xdr:ext cx="762000" cy="259045"/>
    <xdr:sp macro="" textlink="">
      <xdr:nvSpPr>
        <xdr:cNvPr id="307" name="補助費等最小値テキスト">
          <a:extLst>
            <a:ext uri="{FF2B5EF4-FFF2-40B4-BE49-F238E27FC236}">
              <a16:creationId xmlns:a16="http://schemas.microsoft.com/office/drawing/2014/main" id="{00000000-0008-0000-0400-000033010000}"/>
            </a:ext>
          </a:extLst>
        </xdr:cNvPr>
        <xdr:cNvSpPr txBox="1"/>
      </xdr:nvSpPr>
      <xdr:spPr>
        <a:xfrm>
          <a:off x="16598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149860</xdr:rowOff>
    </xdr:from>
    <xdr:to>
      <xdr:col>82</xdr:col>
      <xdr:colOff>196850</xdr:colOff>
      <xdr:row>40</xdr:row>
      <xdr:rowOff>149860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114317</xdr:rowOff>
    </xdr:from>
    <xdr:ext cx="762000" cy="259045"/>
    <xdr:sp macro="" textlink="">
      <xdr:nvSpPr>
        <xdr:cNvPr id="309" name="補助費等最大値テキスト">
          <a:extLst>
            <a:ext uri="{FF2B5EF4-FFF2-40B4-BE49-F238E27FC236}">
              <a16:creationId xmlns:a16="http://schemas.microsoft.com/office/drawing/2014/main" id="{00000000-0008-0000-0400-000035010000}"/>
            </a:ext>
          </a:extLst>
        </xdr:cNvPr>
        <xdr:cNvSpPr txBox="1"/>
      </xdr:nvSpPr>
      <xdr:spPr>
        <a:xfrm>
          <a:off x="16598900" y="5600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27940</xdr:rowOff>
    </xdr:from>
    <xdr:to>
      <xdr:col>82</xdr:col>
      <xdr:colOff>196850</xdr:colOff>
      <xdr:row>34</xdr:row>
      <xdr:rowOff>27940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5857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138430</xdr:rowOff>
    </xdr:from>
    <xdr:to>
      <xdr:col>82</xdr:col>
      <xdr:colOff>107950</xdr:colOff>
      <xdr:row>38</xdr:row>
      <xdr:rowOff>5080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5671800" y="64820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146067</xdr:rowOff>
    </xdr:from>
    <xdr:ext cx="762000" cy="259045"/>
    <xdr:sp macro="" textlink="">
      <xdr:nvSpPr>
        <xdr:cNvPr id="312" name="補助費等平均値テキスト">
          <a:extLst>
            <a:ext uri="{FF2B5EF4-FFF2-40B4-BE49-F238E27FC236}">
              <a16:creationId xmlns:a16="http://schemas.microsoft.com/office/drawing/2014/main" id="{00000000-0008-0000-0400-000038010000}"/>
            </a:ext>
          </a:extLst>
        </xdr:cNvPr>
        <xdr:cNvSpPr txBox="1"/>
      </xdr:nvSpPr>
      <xdr:spPr>
        <a:xfrm>
          <a:off x="16598900" y="6146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129540</xdr:rowOff>
    </xdr:from>
    <xdr:to>
      <xdr:col>82</xdr:col>
      <xdr:colOff>158750</xdr:colOff>
      <xdr:row>37</xdr:row>
      <xdr:rowOff>59690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64592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115570</xdr:rowOff>
    </xdr:from>
    <xdr:to>
      <xdr:col>78</xdr:col>
      <xdr:colOff>69850</xdr:colOff>
      <xdr:row>38</xdr:row>
      <xdr:rowOff>5080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4782800" y="64592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121920</xdr:rowOff>
    </xdr:from>
    <xdr:to>
      <xdr:col>78</xdr:col>
      <xdr:colOff>120650</xdr:colOff>
      <xdr:row>37</xdr:row>
      <xdr:rowOff>52070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5621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62247</xdr:rowOff>
    </xdr:from>
    <xdr:ext cx="7366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290800" y="606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115570</xdr:rowOff>
    </xdr:from>
    <xdr:to>
      <xdr:col>73</xdr:col>
      <xdr:colOff>180975</xdr:colOff>
      <xdr:row>37</xdr:row>
      <xdr:rowOff>130810</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flipV="1">
          <a:off x="13893800" y="64592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83820</xdr:rowOff>
    </xdr:from>
    <xdr:to>
      <xdr:col>74</xdr:col>
      <xdr:colOff>31750</xdr:colOff>
      <xdr:row>37</xdr:row>
      <xdr:rowOff>13970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4732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24147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401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115570</xdr:rowOff>
    </xdr:from>
    <xdr:to>
      <xdr:col>69</xdr:col>
      <xdr:colOff>92075</xdr:colOff>
      <xdr:row>37</xdr:row>
      <xdr:rowOff>130810</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a:off x="13004800" y="64592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91440</xdr:rowOff>
    </xdr:from>
    <xdr:to>
      <xdr:col>69</xdr:col>
      <xdr:colOff>142875</xdr:colOff>
      <xdr:row>37</xdr:row>
      <xdr:rowOff>21590</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3843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31767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512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15240</xdr:rowOff>
    </xdr:from>
    <xdr:to>
      <xdr:col>65</xdr:col>
      <xdr:colOff>53975</xdr:colOff>
      <xdr:row>36</xdr:row>
      <xdr:rowOff>116840</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2954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127017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623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87630</xdr:rowOff>
    </xdr:from>
    <xdr:to>
      <xdr:col>82</xdr:col>
      <xdr:colOff>158750</xdr:colOff>
      <xdr:row>38</xdr:row>
      <xdr:rowOff>17780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64592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59707</xdr:rowOff>
    </xdr:from>
    <xdr:ext cx="762000" cy="259045"/>
    <xdr:sp macro="" textlink="">
      <xdr:nvSpPr>
        <xdr:cNvPr id="331" name="補助費等該当値テキスト">
          <a:extLst>
            <a:ext uri="{FF2B5EF4-FFF2-40B4-BE49-F238E27FC236}">
              <a16:creationId xmlns:a16="http://schemas.microsoft.com/office/drawing/2014/main" id="{00000000-0008-0000-0400-00004B010000}"/>
            </a:ext>
          </a:extLst>
        </xdr:cNvPr>
        <xdr:cNvSpPr txBox="1"/>
      </xdr:nvSpPr>
      <xdr:spPr>
        <a:xfrm>
          <a:off x="165989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125730</xdr:rowOff>
    </xdr:from>
    <xdr:to>
      <xdr:col>78</xdr:col>
      <xdr:colOff>120650</xdr:colOff>
      <xdr:row>38</xdr:row>
      <xdr:rowOff>55880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5621000" y="64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40657</xdr:rowOff>
    </xdr:from>
    <xdr:ext cx="7366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5290800" y="6555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64770</xdr:rowOff>
    </xdr:from>
    <xdr:to>
      <xdr:col>74</xdr:col>
      <xdr:colOff>31750</xdr:colOff>
      <xdr:row>37</xdr:row>
      <xdr:rowOff>166370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4732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151147</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4401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80010</xdr:rowOff>
    </xdr:from>
    <xdr:to>
      <xdr:col>69</xdr:col>
      <xdr:colOff>142875</xdr:colOff>
      <xdr:row>38</xdr:row>
      <xdr:rowOff>10160</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3843000" y="642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166387</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3512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64770</xdr:rowOff>
    </xdr:from>
    <xdr:to>
      <xdr:col>65</xdr:col>
      <xdr:colOff>53975</xdr:colOff>
      <xdr:row>37</xdr:row>
      <xdr:rowOff>166370</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2954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151147</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2623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rgbClr val="FF0000"/>
              </a:solidFill>
              <a:effectLst/>
              <a:latin typeface="+mn-lt"/>
              <a:ea typeface="+mn-ea"/>
              <a:cs typeface="+mn-cs"/>
            </a:rPr>
            <a:t>　</a:t>
          </a:r>
          <a:r>
            <a:rPr kumimoji="1" lang="ja-JP" altLang="ja-JP" sz="1100">
              <a:solidFill>
                <a:schemeClr val="tx1"/>
              </a:solidFill>
              <a:effectLst/>
              <a:latin typeface="+mn-lt"/>
              <a:ea typeface="+mn-ea"/>
              <a:cs typeface="+mn-cs"/>
            </a:rPr>
            <a:t>臨時財政特例債などの償還元金の増額</a:t>
          </a:r>
          <a:r>
            <a:rPr kumimoji="1" lang="ja-JP" altLang="en-US" sz="1100">
              <a:solidFill>
                <a:schemeClr val="tx1"/>
              </a:solidFill>
              <a:effectLst/>
              <a:latin typeface="+mn-lt"/>
              <a:ea typeface="+mn-ea"/>
              <a:cs typeface="+mn-cs"/>
            </a:rPr>
            <a:t>があったものの、</a:t>
          </a:r>
          <a:r>
            <a:rPr kumimoji="1" lang="ja-JP" altLang="ja-JP" sz="1100">
              <a:solidFill>
                <a:schemeClr val="tx1"/>
              </a:solidFill>
              <a:effectLst/>
              <a:latin typeface="+mn-lt"/>
              <a:ea typeface="+mn-ea"/>
              <a:cs typeface="+mn-cs"/>
            </a:rPr>
            <a:t>地域総合整備事業債</a:t>
          </a:r>
          <a:r>
            <a:rPr kumimoji="1" lang="ja-JP" altLang="en-US" sz="1100">
              <a:solidFill>
                <a:schemeClr val="tx1"/>
              </a:solidFill>
              <a:effectLst/>
              <a:latin typeface="+mn-lt"/>
              <a:ea typeface="+mn-ea"/>
              <a:cs typeface="+mn-cs"/>
            </a:rPr>
            <a:t>の減など</a:t>
          </a:r>
          <a:r>
            <a:rPr kumimoji="1" lang="ja-JP" altLang="ja-JP" sz="1100">
              <a:solidFill>
                <a:schemeClr val="tx1"/>
              </a:solidFill>
              <a:effectLst/>
              <a:latin typeface="+mn-lt"/>
              <a:ea typeface="+mn-ea"/>
              <a:cs typeface="+mn-cs"/>
            </a:rPr>
            <a:t>により、公債費の経常収支比率は</a:t>
          </a:r>
          <a:r>
            <a:rPr kumimoji="1" lang="ja-JP" altLang="en-US" sz="1100">
              <a:solidFill>
                <a:schemeClr val="tx1"/>
              </a:solidFill>
              <a:effectLst/>
              <a:latin typeface="+mn-lt"/>
              <a:ea typeface="+mn-ea"/>
              <a:cs typeface="+mn-cs"/>
            </a:rPr>
            <a:t>０．２</a:t>
          </a:r>
          <a:r>
            <a:rPr kumimoji="1" lang="ja-JP" altLang="ja-JP" sz="1100">
              <a:solidFill>
                <a:schemeClr val="tx1"/>
              </a:solidFill>
              <a:effectLst/>
              <a:latin typeface="+mn-lt"/>
              <a:ea typeface="+mn-ea"/>
              <a:cs typeface="+mn-cs"/>
            </a:rPr>
            <a:t>ポイント</a:t>
          </a:r>
          <a:r>
            <a:rPr kumimoji="1" lang="ja-JP" altLang="en-US" sz="1100">
              <a:solidFill>
                <a:schemeClr val="tx1"/>
              </a:solidFill>
              <a:effectLst/>
              <a:latin typeface="+mn-lt"/>
              <a:ea typeface="+mn-ea"/>
              <a:cs typeface="+mn-cs"/>
            </a:rPr>
            <a:t>減少</a:t>
          </a:r>
          <a:r>
            <a:rPr kumimoji="1" lang="ja-JP" altLang="ja-JP" sz="1100">
              <a:solidFill>
                <a:schemeClr val="tx1"/>
              </a:solidFill>
              <a:effectLst/>
              <a:latin typeface="+mn-lt"/>
              <a:ea typeface="+mn-ea"/>
              <a:cs typeface="+mn-cs"/>
            </a:rPr>
            <a:t>し</a:t>
          </a:r>
          <a:r>
            <a:rPr kumimoji="1" lang="ja-JP" altLang="en-US" sz="1100">
              <a:solidFill>
                <a:schemeClr val="tx1"/>
              </a:solidFill>
              <a:effectLst/>
              <a:latin typeface="+mn-lt"/>
              <a:ea typeface="+mn-ea"/>
              <a:cs typeface="+mn-cs"/>
            </a:rPr>
            <a:t>たが</a:t>
          </a:r>
          <a:r>
            <a:rPr kumimoji="1" lang="ja-JP" altLang="ja-JP" sz="1100">
              <a:solidFill>
                <a:schemeClr val="tx1"/>
              </a:solidFill>
              <a:effectLst/>
              <a:latin typeface="+mn-lt"/>
              <a:ea typeface="+mn-ea"/>
              <a:cs typeface="+mn-cs"/>
            </a:rPr>
            <a:t>、類似団体平均に比べて２．</a:t>
          </a:r>
          <a:r>
            <a:rPr kumimoji="1" lang="ja-JP" altLang="en-US" sz="1100">
              <a:solidFill>
                <a:schemeClr val="tx1"/>
              </a:solidFill>
              <a:effectLst/>
              <a:latin typeface="+mn-lt"/>
              <a:ea typeface="+mn-ea"/>
              <a:cs typeface="+mn-cs"/>
            </a:rPr>
            <a:t>７</a:t>
          </a:r>
          <a:r>
            <a:rPr kumimoji="1" lang="ja-JP" altLang="ja-JP" sz="1100">
              <a:solidFill>
                <a:schemeClr val="tx1"/>
              </a:solidFill>
              <a:effectLst/>
              <a:latin typeface="+mn-lt"/>
              <a:ea typeface="+mn-ea"/>
              <a:cs typeface="+mn-cs"/>
            </a:rPr>
            <a:t>ポイント上回っている。</a:t>
          </a:r>
          <a:endParaRPr lang="ja-JP" altLang="ja-JP" sz="1400">
            <a:solidFill>
              <a:schemeClr val="tx1"/>
            </a:solidFill>
            <a:effectLst/>
          </a:endParaRPr>
        </a:p>
        <a:p>
          <a:r>
            <a:rPr kumimoji="1" lang="ja-JP" altLang="ja-JP" sz="1100">
              <a:solidFill>
                <a:srgbClr val="FF0000"/>
              </a:solidFill>
              <a:effectLst/>
              <a:latin typeface="+mn-lt"/>
              <a:ea typeface="+mn-ea"/>
              <a:cs typeface="+mn-cs"/>
            </a:rPr>
            <a:t>　</a:t>
          </a:r>
          <a:r>
            <a:rPr kumimoji="1" lang="ja-JP" altLang="ja-JP" sz="1100">
              <a:solidFill>
                <a:schemeClr val="tx1"/>
              </a:solidFill>
              <a:effectLst/>
              <a:latin typeface="+mn-lt"/>
              <a:ea typeface="+mn-ea"/>
              <a:cs typeface="+mn-cs"/>
            </a:rPr>
            <a:t>将来的には大規模事業の実施に伴い増加するものと見込まれるが、事業の選択により新規発行の抑制に努める。</a:t>
          </a:r>
          <a:endParaRPr lang="ja-JP" altLang="ja-JP" sz="1400">
            <a:solidFill>
              <a:schemeClr val="tx1"/>
            </a:solidFill>
            <a:effectLst/>
          </a:endParaRPr>
        </a:p>
      </xdr:txBody>
    </xdr:sp>
    <xdr:clientData/>
  </xdr:twoCellAnchor>
  <xdr:oneCellAnchor>
    <xdr:from>
      <xdr:col>3</xdr:col>
      <xdr:colOff>123825</xdr:colOff>
      <xdr:row>69</xdr:row>
      <xdr:rowOff>107950</xdr:rowOff>
    </xdr:from>
    <xdr:ext cx="298543" cy="225703"/>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6" name="公債費グラフ枠">
          <a:extLst>
            <a:ext uri="{FF2B5EF4-FFF2-40B4-BE49-F238E27FC236}">
              <a16:creationId xmlns:a16="http://schemas.microsoft.com/office/drawing/2014/main" id="{00000000-0008-0000-0400-00006E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100330</xdr:rowOff>
    </xdr:from>
    <xdr:to>
      <xdr:col>24</xdr:col>
      <xdr:colOff>25400</xdr:colOff>
      <xdr:row>81</xdr:row>
      <xdr:rowOff>69850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4826000" y="1261618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41927</xdr:rowOff>
    </xdr:from>
    <xdr:ext cx="762000" cy="259045"/>
    <xdr:sp macro="" textlink="">
      <xdr:nvSpPr>
        <xdr:cNvPr id="368" name="公債費最小値テキスト">
          <a:extLst>
            <a:ext uri="{FF2B5EF4-FFF2-40B4-BE49-F238E27FC236}">
              <a16:creationId xmlns:a16="http://schemas.microsoft.com/office/drawing/2014/main" id="{00000000-0008-0000-0400-000070010000}"/>
            </a:ext>
          </a:extLst>
        </xdr:cNvPr>
        <xdr:cNvSpPr txBox="1"/>
      </xdr:nvSpPr>
      <xdr:spPr>
        <a:xfrm>
          <a:off x="4914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69850</xdr:rowOff>
    </xdr:from>
    <xdr:to>
      <xdr:col>24</xdr:col>
      <xdr:colOff>114300</xdr:colOff>
      <xdr:row>81</xdr:row>
      <xdr:rowOff>69850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15257</xdr:rowOff>
    </xdr:from>
    <xdr:ext cx="762000" cy="259045"/>
    <xdr:sp macro="" textlink="">
      <xdr:nvSpPr>
        <xdr:cNvPr id="370" name="公債費最大値テキスト">
          <a:extLst>
            <a:ext uri="{FF2B5EF4-FFF2-40B4-BE49-F238E27FC236}">
              <a16:creationId xmlns:a16="http://schemas.microsoft.com/office/drawing/2014/main" id="{00000000-0008-0000-0400-000072010000}"/>
            </a:ext>
          </a:extLst>
        </xdr:cNvPr>
        <xdr:cNvSpPr txBox="1"/>
      </xdr:nvSpPr>
      <xdr:spPr>
        <a:xfrm>
          <a:off x="4914900" y="1235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100330</xdr:rowOff>
    </xdr:from>
    <xdr:to>
      <xdr:col>24</xdr:col>
      <xdr:colOff>114300</xdr:colOff>
      <xdr:row>73</xdr:row>
      <xdr:rowOff>100330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2616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130811</xdr:rowOff>
    </xdr:from>
    <xdr:to>
      <xdr:col>24</xdr:col>
      <xdr:colOff>25400</xdr:colOff>
      <xdr:row>77</xdr:row>
      <xdr:rowOff>146050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3987800" y="13332461"/>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62247</xdr:rowOff>
    </xdr:from>
    <xdr:ext cx="762000" cy="259045"/>
    <xdr:sp macro="" textlink="">
      <xdr:nvSpPr>
        <xdr:cNvPr id="373" name="公債費平均値テキスト">
          <a:extLst>
            <a:ext uri="{FF2B5EF4-FFF2-40B4-BE49-F238E27FC236}">
              <a16:creationId xmlns:a16="http://schemas.microsoft.com/office/drawing/2014/main" id="{00000000-0008-0000-0400-000075010000}"/>
            </a:ext>
          </a:extLst>
        </xdr:cNvPr>
        <xdr:cNvSpPr txBox="1"/>
      </xdr:nvSpPr>
      <xdr:spPr>
        <a:xfrm>
          <a:off x="4914900" y="12920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45720</xdr:rowOff>
    </xdr:from>
    <xdr:to>
      <xdr:col>24</xdr:col>
      <xdr:colOff>76200</xdr:colOff>
      <xdr:row>76</xdr:row>
      <xdr:rowOff>147320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47752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46989</xdr:rowOff>
    </xdr:from>
    <xdr:to>
      <xdr:col>19</xdr:col>
      <xdr:colOff>187325</xdr:colOff>
      <xdr:row>77</xdr:row>
      <xdr:rowOff>146050</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3098800" y="13248639"/>
          <a:ext cx="889000" cy="9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45720</xdr:rowOff>
    </xdr:from>
    <xdr:to>
      <xdr:col>20</xdr:col>
      <xdr:colOff>38100</xdr:colOff>
      <xdr:row>76</xdr:row>
      <xdr:rowOff>147320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937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157497</xdr:rowOff>
    </xdr:from>
    <xdr:ext cx="7366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3606800" y="1284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24130</xdr:rowOff>
    </xdr:from>
    <xdr:to>
      <xdr:col>15</xdr:col>
      <xdr:colOff>98425</xdr:colOff>
      <xdr:row>77</xdr:row>
      <xdr:rowOff>46989</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a:off x="2209800" y="132257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45720</xdr:rowOff>
    </xdr:from>
    <xdr:to>
      <xdr:col>15</xdr:col>
      <xdr:colOff>149225</xdr:colOff>
      <xdr:row>76</xdr:row>
      <xdr:rowOff>147320</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3048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157497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717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134620</xdr:rowOff>
    </xdr:from>
    <xdr:to>
      <xdr:col>11</xdr:col>
      <xdr:colOff>9525</xdr:colOff>
      <xdr:row>77</xdr:row>
      <xdr:rowOff>24130</xdr:rowOff>
    </xdr:to>
    <xdr:cxnSp macro="">
      <xdr:nvCxnSpPr>
        <xdr:cNvPr id="381" name="直線コネクタ 380">
          <a:extLst>
            <a:ext uri="{FF2B5EF4-FFF2-40B4-BE49-F238E27FC236}">
              <a16:creationId xmlns:a16="http://schemas.microsoft.com/office/drawing/2014/main" id="{00000000-0008-0000-0400-00007D010000}"/>
            </a:ext>
          </a:extLst>
        </xdr:cNvPr>
        <xdr:cNvCxnSpPr/>
      </xdr:nvCxnSpPr>
      <xdr:spPr>
        <a:xfrm>
          <a:off x="1320800" y="131648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53339</xdr:rowOff>
    </xdr:from>
    <xdr:to>
      <xdr:col>11</xdr:col>
      <xdr:colOff>60325</xdr:colOff>
      <xdr:row>76</xdr:row>
      <xdr:rowOff>154939</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2159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165117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828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83820</xdr:rowOff>
    </xdr:from>
    <xdr:to>
      <xdr:col>6</xdr:col>
      <xdr:colOff>171450</xdr:colOff>
      <xdr:row>77</xdr:row>
      <xdr:rowOff>13970</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12700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24147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9398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80011</xdr:rowOff>
    </xdr:from>
    <xdr:to>
      <xdr:col>24</xdr:col>
      <xdr:colOff>76200</xdr:colOff>
      <xdr:row>78</xdr:row>
      <xdr:rowOff>10161</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4775200" y="132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52088</xdr:rowOff>
    </xdr:from>
    <xdr:ext cx="762000" cy="259045"/>
    <xdr:sp macro="" textlink="">
      <xdr:nvSpPr>
        <xdr:cNvPr id="392" name="公債費該当値テキスト">
          <a:extLst>
            <a:ext uri="{FF2B5EF4-FFF2-40B4-BE49-F238E27FC236}">
              <a16:creationId xmlns:a16="http://schemas.microsoft.com/office/drawing/2014/main" id="{00000000-0008-0000-0400-000088010000}"/>
            </a:ext>
          </a:extLst>
        </xdr:cNvPr>
        <xdr:cNvSpPr txBox="1"/>
      </xdr:nvSpPr>
      <xdr:spPr>
        <a:xfrm>
          <a:off x="4914900" y="13253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95250</xdr:rowOff>
    </xdr:from>
    <xdr:to>
      <xdr:col>20</xdr:col>
      <xdr:colOff>38100</xdr:colOff>
      <xdr:row>78</xdr:row>
      <xdr:rowOff>25400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9370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10177</xdr:rowOff>
    </xdr:from>
    <xdr:ext cx="7366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3606800" y="1338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167639</xdr:rowOff>
    </xdr:from>
    <xdr:to>
      <xdr:col>15</xdr:col>
      <xdr:colOff>149225</xdr:colOff>
      <xdr:row>77</xdr:row>
      <xdr:rowOff>97789</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048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82566</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2717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144780</xdr:rowOff>
    </xdr:from>
    <xdr:to>
      <xdr:col>11</xdr:col>
      <xdr:colOff>60325</xdr:colOff>
      <xdr:row>77</xdr:row>
      <xdr:rowOff>74930</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2159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59707</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828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83820</xdr:rowOff>
    </xdr:from>
    <xdr:to>
      <xdr:col>6</xdr:col>
      <xdr:colOff>171450</xdr:colOff>
      <xdr:row>77</xdr:row>
      <xdr:rowOff>13970</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12700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170197</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939800" y="1320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tx1"/>
              </a:solidFill>
              <a:effectLst/>
              <a:latin typeface="+mn-lt"/>
              <a:ea typeface="+mn-ea"/>
              <a:cs typeface="+mn-cs"/>
            </a:rPr>
            <a:t>　公債費以外の経常収支比率は０．</a:t>
          </a:r>
          <a:r>
            <a:rPr kumimoji="1" lang="ja-JP" altLang="en-US" sz="1100">
              <a:solidFill>
                <a:schemeClr val="tx1"/>
              </a:solidFill>
              <a:effectLst/>
              <a:latin typeface="+mn-lt"/>
              <a:ea typeface="+mn-ea"/>
              <a:cs typeface="+mn-cs"/>
            </a:rPr>
            <a:t>５</a:t>
          </a:r>
          <a:r>
            <a:rPr kumimoji="1" lang="ja-JP" altLang="ja-JP" sz="1100">
              <a:solidFill>
                <a:schemeClr val="tx1"/>
              </a:solidFill>
              <a:effectLst/>
              <a:latin typeface="+mn-lt"/>
              <a:ea typeface="+mn-ea"/>
              <a:cs typeface="+mn-cs"/>
            </a:rPr>
            <a:t>ポイント上昇している。</a:t>
          </a:r>
          <a:endParaRPr lang="ja-JP" altLang="ja-JP" sz="1400">
            <a:solidFill>
              <a:schemeClr val="tx1"/>
            </a:solidFill>
            <a:effectLst/>
          </a:endParaRPr>
        </a:p>
        <a:p>
          <a:r>
            <a:rPr kumimoji="1" lang="ja-JP" altLang="ja-JP" sz="1100">
              <a:solidFill>
                <a:srgbClr val="FF0000"/>
              </a:solidFill>
              <a:effectLst/>
              <a:latin typeface="+mn-lt"/>
              <a:ea typeface="+mn-ea"/>
              <a:cs typeface="+mn-cs"/>
            </a:rPr>
            <a:t>　</a:t>
          </a:r>
          <a:r>
            <a:rPr kumimoji="1" lang="ja-JP" altLang="en-US" sz="1100">
              <a:solidFill>
                <a:schemeClr val="tx1"/>
              </a:solidFill>
              <a:effectLst/>
              <a:latin typeface="+mn-lt"/>
              <a:ea typeface="+mn-ea"/>
              <a:cs typeface="+mn-cs"/>
            </a:rPr>
            <a:t>補助費等</a:t>
          </a:r>
          <a:r>
            <a:rPr kumimoji="1" lang="ja-JP" altLang="ja-JP" sz="1100">
              <a:solidFill>
                <a:schemeClr val="tx1"/>
              </a:solidFill>
              <a:effectLst/>
              <a:latin typeface="+mn-lt"/>
              <a:ea typeface="+mn-ea"/>
              <a:cs typeface="+mn-cs"/>
            </a:rPr>
            <a:t>などが減少となったものの、人件費</a:t>
          </a:r>
          <a:r>
            <a:rPr kumimoji="1" lang="ja-JP" altLang="en-US" sz="1100">
              <a:solidFill>
                <a:schemeClr val="tx1"/>
              </a:solidFill>
              <a:effectLst/>
              <a:latin typeface="+mn-lt"/>
              <a:ea typeface="+mn-ea"/>
              <a:cs typeface="+mn-cs"/>
            </a:rPr>
            <a:t>、扶助費など</a:t>
          </a:r>
          <a:r>
            <a:rPr kumimoji="1" lang="ja-JP" altLang="ja-JP" sz="1100">
              <a:solidFill>
                <a:schemeClr val="tx1"/>
              </a:solidFill>
              <a:effectLst/>
              <a:latin typeface="+mn-lt"/>
              <a:ea typeface="+mn-ea"/>
              <a:cs typeface="+mn-cs"/>
            </a:rPr>
            <a:t>の経費が上昇したことによるものである。</a:t>
          </a:r>
          <a:endParaRPr lang="ja-JP" altLang="ja-JP" sz="1400">
            <a:solidFill>
              <a:schemeClr val="tx1"/>
            </a:solidFill>
            <a:effectLst/>
          </a:endParaRPr>
        </a:p>
      </xdr:txBody>
    </xdr:sp>
    <xdr:clientData/>
  </xdr:twoCellAnchor>
  <xdr:oneCellAnchor>
    <xdr:from>
      <xdr:col>62</xdr:col>
      <xdr:colOff>6350</xdr:colOff>
      <xdr:row>69</xdr:row>
      <xdr:rowOff>107950</xdr:rowOff>
    </xdr:from>
    <xdr:ext cx="298543" cy="225703"/>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a:extLst>
            <a:ext uri="{FF2B5EF4-FFF2-40B4-BE49-F238E27FC236}">
              <a16:creationId xmlns:a16="http://schemas.microsoft.com/office/drawing/2014/main" id="{00000000-0008-0000-0400-0000A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35560</xdr:rowOff>
    </xdr:from>
    <xdr:to>
      <xdr:col>82</xdr:col>
      <xdr:colOff>107950</xdr:colOff>
      <xdr:row>81</xdr:row>
      <xdr:rowOff>107950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6510000" y="12722860"/>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80027</xdr:rowOff>
    </xdr:from>
    <xdr:ext cx="762000" cy="259045"/>
    <xdr:sp macro="" textlink="">
      <xdr:nvSpPr>
        <xdr:cNvPr id="429" name="公債費以外最小値テキスト">
          <a:extLst>
            <a:ext uri="{FF2B5EF4-FFF2-40B4-BE49-F238E27FC236}">
              <a16:creationId xmlns:a16="http://schemas.microsoft.com/office/drawing/2014/main" id="{00000000-0008-0000-0400-0000AD010000}"/>
            </a:ext>
          </a:extLst>
        </xdr:cNvPr>
        <xdr:cNvSpPr txBox="1"/>
      </xdr:nvSpPr>
      <xdr:spPr>
        <a:xfrm>
          <a:off x="165989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107950</xdr:rowOff>
    </xdr:from>
    <xdr:to>
      <xdr:col>82</xdr:col>
      <xdr:colOff>196850</xdr:colOff>
      <xdr:row>81</xdr:row>
      <xdr:rowOff>107950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399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121937</xdr:rowOff>
    </xdr:from>
    <xdr:ext cx="762000" cy="259045"/>
    <xdr:sp macro="" textlink="">
      <xdr:nvSpPr>
        <xdr:cNvPr id="431" name="公債費以外最大値テキスト">
          <a:extLst>
            <a:ext uri="{FF2B5EF4-FFF2-40B4-BE49-F238E27FC236}">
              <a16:creationId xmlns:a16="http://schemas.microsoft.com/office/drawing/2014/main" id="{00000000-0008-0000-0400-0000AF010000}"/>
            </a:ext>
          </a:extLst>
        </xdr:cNvPr>
        <xdr:cNvSpPr txBox="1"/>
      </xdr:nvSpPr>
      <xdr:spPr>
        <a:xfrm>
          <a:off x="16598900" y="1246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35560</xdr:rowOff>
    </xdr:from>
    <xdr:to>
      <xdr:col>82</xdr:col>
      <xdr:colOff>196850</xdr:colOff>
      <xdr:row>74</xdr:row>
      <xdr:rowOff>35560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6421100" y="12722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146050</xdr:rowOff>
    </xdr:from>
    <xdr:to>
      <xdr:col>82</xdr:col>
      <xdr:colOff>107950</xdr:colOff>
      <xdr:row>78</xdr:row>
      <xdr:rowOff>12700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5671800" y="133477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127016</xdr:rowOff>
    </xdr:from>
    <xdr:ext cx="762000" cy="259045"/>
    <xdr:sp macro="" textlink="">
      <xdr:nvSpPr>
        <xdr:cNvPr id="434" name="公債費以外平均値テキスト">
          <a:extLst>
            <a:ext uri="{FF2B5EF4-FFF2-40B4-BE49-F238E27FC236}">
              <a16:creationId xmlns:a16="http://schemas.microsoft.com/office/drawing/2014/main" id="{00000000-0008-0000-0400-0000B2010000}"/>
            </a:ext>
          </a:extLst>
        </xdr:cNvPr>
        <xdr:cNvSpPr txBox="1"/>
      </xdr:nvSpPr>
      <xdr:spPr>
        <a:xfrm>
          <a:off x="16598900" y="13157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110489</xdr:rowOff>
    </xdr:from>
    <xdr:to>
      <xdr:col>82</xdr:col>
      <xdr:colOff>158750</xdr:colOff>
      <xdr:row>78</xdr:row>
      <xdr:rowOff>40639</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64592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85089</xdr:rowOff>
    </xdr:from>
    <xdr:to>
      <xdr:col>78</xdr:col>
      <xdr:colOff>69850</xdr:colOff>
      <xdr:row>77</xdr:row>
      <xdr:rowOff>146050</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4782800" y="13286739"/>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49530</xdr:rowOff>
    </xdr:from>
    <xdr:to>
      <xdr:col>78</xdr:col>
      <xdr:colOff>120650</xdr:colOff>
      <xdr:row>77</xdr:row>
      <xdr:rowOff>151130</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5621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161307</xdr:rowOff>
    </xdr:from>
    <xdr:ext cx="7366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290800" y="13020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39370</xdr:rowOff>
    </xdr:from>
    <xdr:to>
      <xdr:col>73</xdr:col>
      <xdr:colOff>180975</xdr:colOff>
      <xdr:row>77</xdr:row>
      <xdr:rowOff>85089</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3893800" y="132410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152400</xdr:rowOff>
    </xdr:from>
    <xdr:to>
      <xdr:col>74</xdr:col>
      <xdr:colOff>31750</xdr:colOff>
      <xdr:row>77</xdr:row>
      <xdr:rowOff>82550</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4732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92727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20320</xdr:rowOff>
    </xdr:from>
    <xdr:to>
      <xdr:col>69</xdr:col>
      <xdr:colOff>92075</xdr:colOff>
      <xdr:row>77</xdr:row>
      <xdr:rowOff>39370</xdr:rowOff>
    </xdr:to>
    <xdr:cxnSp macro="">
      <xdr:nvCxnSpPr>
        <xdr:cNvPr id="442" name="直線コネクタ 441">
          <a:extLst>
            <a:ext uri="{FF2B5EF4-FFF2-40B4-BE49-F238E27FC236}">
              <a16:creationId xmlns:a16="http://schemas.microsoft.com/office/drawing/2014/main" id="{00000000-0008-0000-0400-0000BA010000}"/>
            </a:ext>
          </a:extLst>
        </xdr:cNvPr>
        <xdr:cNvCxnSpPr/>
      </xdr:nvCxnSpPr>
      <xdr:spPr>
        <a:xfrm>
          <a:off x="13004800" y="1305052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82566</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512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133350</xdr:rowOff>
    </xdr:from>
    <xdr:to>
      <xdr:col>65</xdr:col>
      <xdr:colOff>53975</xdr:colOff>
      <xdr:row>76</xdr:row>
      <xdr:rowOff>63500</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2954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73677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623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133350</xdr:rowOff>
    </xdr:from>
    <xdr:to>
      <xdr:col>82</xdr:col>
      <xdr:colOff>158750</xdr:colOff>
      <xdr:row>78</xdr:row>
      <xdr:rowOff>63500</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64592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105427</xdr:rowOff>
    </xdr:from>
    <xdr:ext cx="762000" cy="259045"/>
    <xdr:sp macro="" textlink="">
      <xdr:nvSpPr>
        <xdr:cNvPr id="453" name="公債費以外該当値テキスト">
          <a:extLst>
            <a:ext uri="{FF2B5EF4-FFF2-40B4-BE49-F238E27FC236}">
              <a16:creationId xmlns:a16="http://schemas.microsoft.com/office/drawing/2014/main" id="{00000000-0008-0000-0400-0000C5010000}"/>
            </a:ext>
          </a:extLst>
        </xdr:cNvPr>
        <xdr:cNvSpPr txBox="1"/>
      </xdr:nvSpPr>
      <xdr:spPr>
        <a:xfrm>
          <a:off x="165989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95250</xdr:rowOff>
    </xdr:from>
    <xdr:to>
      <xdr:col>78</xdr:col>
      <xdr:colOff>120650</xdr:colOff>
      <xdr:row>78</xdr:row>
      <xdr:rowOff>25400</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56210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10177</xdr:rowOff>
    </xdr:from>
    <xdr:ext cx="7366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5290800" y="1338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34289</xdr:rowOff>
    </xdr:from>
    <xdr:to>
      <xdr:col>74</xdr:col>
      <xdr:colOff>31750</xdr:colOff>
      <xdr:row>77</xdr:row>
      <xdr:rowOff>135889</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4732000" y="1323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120666</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4401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160020</xdr:rowOff>
    </xdr:from>
    <xdr:to>
      <xdr:col>69</xdr:col>
      <xdr:colOff>142875</xdr:colOff>
      <xdr:row>77</xdr:row>
      <xdr:rowOff>90170</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3843000" y="1319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100347</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3512800" y="129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140970</xdr:rowOff>
    </xdr:from>
    <xdr:to>
      <xdr:col>65</xdr:col>
      <xdr:colOff>53975</xdr:colOff>
      <xdr:row>76</xdr:row>
      <xdr:rowOff>71120</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2954000" y="129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55897</xdr:rowOff>
    </xdr:from>
    <xdr:ext cx="7620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2623800" y="1308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三重県津市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108011</xdr:rowOff>
    </xdr:from>
    <xdr:to>
      <xdr:col>29</xdr:col>
      <xdr:colOff>127000</xdr:colOff>
      <xdr:row>20</xdr:row>
      <xdr:rowOff>75504</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041586"/>
          <a:ext cx="0" cy="151054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47581</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52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75504</xdr:rowOff>
    </xdr:from>
    <xdr:to>
      <xdr:col>30</xdr:col>
      <xdr:colOff>25400</xdr:colOff>
      <xdr:row>20</xdr:row>
      <xdr:rowOff>75504</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5521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22938</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78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108011</xdr:rowOff>
    </xdr:from>
    <xdr:to>
      <xdr:col>30</xdr:col>
      <xdr:colOff>25400</xdr:colOff>
      <xdr:row>11</xdr:row>
      <xdr:rowOff>108011</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04158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12</xdr:row>
      <xdr:rowOff>14148</xdr:rowOff>
    </xdr:from>
    <xdr:to>
      <xdr:col>29</xdr:col>
      <xdr:colOff>127000</xdr:colOff>
      <xdr:row>12</xdr:row>
      <xdr:rowOff>97770</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2119173"/>
          <a:ext cx="647700" cy="836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69110</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8599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97033</xdr:rowOff>
    </xdr:from>
    <xdr:to>
      <xdr:col>29</xdr:col>
      <xdr:colOff>177800</xdr:colOff>
      <xdr:row>17</xdr:row>
      <xdr:rowOff>27183</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8878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12</xdr:row>
      <xdr:rowOff>84328</xdr:rowOff>
    </xdr:from>
    <xdr:to>
      <xdr:col>26</xdr:col>
      <xdr:colOff>50800</xdr:colOff>
      <xdr:row>12</xdr:row>
      <xdr:rowOff>97770</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4305300" y="2189353"/>
          <a:ext cx="698500" cy="134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125974</xdr:rowOff>
    </xdr:from>
    <xdr:to>
      <xdr:col>26</xdr:col>
      <xdr:colOff>101600</xdr:colOff>
      <xdr:row>17</xdr:row>
      <xdr:rowOff>56124</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29167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40901</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30031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12</xdr:row>
      <xdr:rowOff>84328</xdr:rowOff>
    </xdr:from>
    <xdr:to>
      <xdr:col>22</xdr:col>
      <xdr:colOff>114300</xdr:colOff>
      <xdr:row>12</xdr:row>
      <xdr:rowOff>101107</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2189353"/>
          <a:ext cx="698500" cy="167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86426</xdr:rowOff>
    </xdr:from>
    <xdr:to>
      <xdr:col>22</xdr:col>
      <xdr:colOff>165100</xdr:colOff>
      <xdr:row>17</xdr:row>
      <xdr:rowOff>16576</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2877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1353</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963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12</xdr:row>
      <xdr:rowOff>79482</xdr:rowOff>
    </xdr:from>
    <xdr:to>
      <xdr:col>18</xdr:col>
      <xdr:colOff>177800</xdr:colOff>
      <xdr:row>12</xdr:row>
      <xdr:rowOff>101107</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a:off x="2908300" y="2184507"/>
          <a:ext cx="698500" cy="216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106177</xdr:rowOff>
    </xdr:from>
    <xdr:to>
      <xdr:col>19</xdr:col>
      <xdr:colOff>38100</xdr:colOff>
      <xdr:row>17</xdr:row>
      <xdr:rowOff>36327</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28970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21104</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98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53416</xdr:rowOff>
    </xdr:from>
    <xdr:to>
      <xdr:col>15</xdr:col>
      <xdr:colOff>101600</xdr:colOff>
      <xdr:row>16</xdr:row>
      <xdr:rowOff>155016</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28442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139793</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2930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11</xdr:row>
      <xdr:rowOff>134798</xdr:rowOff>
    </xdr:from>
    <xdr:to>
      <xdr:col>29</xdr:col>
      <xdr:colOff>177800</xdr:colOff>
      <xdr:row>12</xdr:row>
      <xdr:rowOff>64948</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0683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11</xdr:row>
      <xdr:rowOff>43375</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1976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12</xdr:row>
      <xdr:rowOff>46970</xdr:rowOff>
    </xdr:from>
    <xdr:to>
      <xdr:col>26</xdr:col>
      <xdr:colOff>101600</xdr:colOff>
      <xdr:row>12</xdr:row>
      <xdr:rowOff>148570</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21519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10</xdr:row>
      <xdr:rowOff>158747</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19208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12</xdr:row>
      <xdr:rowOff>33528</xdr:rowOff>
    </xdr:from>
    <xdr:to>
      <xdr:col>22</xdr:col>
      <xdr:colOff>165100</xdr:colOff>
      <xdr:row>12</xdr:row>
      <xdr:rowOff>135128</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21385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10</xdr:row>
      <xdr:rowOff>145305</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1907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12</xdr:row>
      <xdr:rowOff>50307</xdr:rowOff>
    </xdr:from>
    <xdr:to>
      <xdr:col>19</xdr:col>
      <xdr:colOff>38100</xdr:colOff>
      <xdr:row>12</xdr:row>
      <xdr:rowOff>151907</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21553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10</xdr:row>
      <xdr:rowOff>162084</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1924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12</xdr:row>
      <xdr:rowOff>28682</xdr:rowOff>
    </xdr:from>
    <xdr:to>
      <xdr:col>15</xdr:col>
      <xdr:colOff>101600</xdr:colOff>
      <xdr:row>12</xdr:row>
      <xdr:rowOff>130282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21337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10</xdr:row>
      <xdr:rowOff>140459</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1902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255778</xdr:rowOff>
    </xdr:from>
    <xdr:to>
      <xdr:col>29</xdr:col>
      <xdr:colOff>127000</xdr:colOff>
      <xdr:row>37</xdr:row>
      <xdr:rowOff>162281</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180328"/>
          <a:ext cx="0" cy="11066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134358</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259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162281</xdr:rowOff>
    </xdr:from>
    <xdr:to>
      <xdr:col>30</xdr:col>
      <xdr:colOff>25400</xdr:colOff>
      <xdr:row>37</xdr:row>
      <xdr:rowOff>162281</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2869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170705</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5923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255778</xdr:rowOff>
    </xdr:from>
    <xdr:to>
      <xdr:col>30</xdr:col>
      <xdr:colOff>25400</xdr:colOff>
      <xdr:row>33</xdr:row>
      <xdr:rowOff>255778</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1803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161328</xdr:rowOff>
    </xdr:from>
    <xdr:to>
      <xdr:col>29</xdr:col>
      <xdr:colOff>127000</xdr:colOff>
      <xdr:row>35</xdr:row>
      <xdr:rowOff>185521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003800" y="6771678"/>
          <a:ext cx="647700" cy="241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239425</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68497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267348</xdr:rowOff>
    </xdr:from>
    <xdr:to>
      <xdr:col>29</xdr:col>
      <xdr:colOff>177800</xdr:colOff>
      <xdr:row>36</xdr:row>
      <xdr:rowOff>26048</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68776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161328</xdr:rowOff>
    </xdr:from>
    <xdr:to>
      <xdr:col>26</xdr:col>
      <xdr:colOff>50800</xdr:colOff>
      <xdr:row>35</xdr:row>
      <xdr:rowOff>244843</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4305300" y="6771678"/>
          <a:ext cx="698500" cy="835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279044</xdr:rowOff>
    </xdr:from>
    <xdr:to>
      <xdr:col>26</xdr:col>
      <xdr:colOff>101600</xdr:colOff>
      <xdr:row>36</xdr:row>
      <xdr:rowOff>37744</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6889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22521</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6975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197904</xdr:rowOff>
    </xdr:from>
    <xdr:to>
      <xdr:col>22</xdr:col>
      <xdr:colOff>114300</xdr:colOff>
      <xdr:row>35</xdr:row>
      <xdr:rowOff>244843</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3606800" y="6808254"/>
          <a:ext cx="698500" cy="469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274548</xdr:rowOff>
    </xdr:from>
    <xdr:to>
      <xdr:col>22</xdr:col>
      <xdr:colOff>165100</xdr:colOff>
      <xdr:row>36</xdr:row>
      <xdr:rowOff>33248</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6884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18025</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6971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89433</xdr:rowOff>
    </xdr:from>
    <xdr:to>
      <xdr:col>18</xdr:col>
      <xdr:colOff>177800</xdr:colOff>
      <xdr:row>35</xdr:row>
      <xdr:rowOff>197904</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2908300" y="6699783"/>
          <a:ext cx="698500" cy="1084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272948</xdr:rowOff>
    </xdr:from>
    <xdr:to>
      <xdr:col>19</xdr:col>
      <xdr:colOff>38100</xdr:colOff>
      <xdr:row>36</xdr:row>
      <xdr:rowOff>31648</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6883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16425</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6969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224942</xdr:rowOff>
    </xdr:from>
    <xdr:to>
      <xdr:col>15</xdr:col>
      <xdr:colOff>101600</xdr:colOff>
      <xdr:row>35</xdr:row>
      <xdr:rowOff>326542</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68352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311319</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692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134721</xdr:rowOff>
    </xdr:from>
    <xdr:to>
      <xdr:col>29</xdr:col>
      <xdr:colOff>177800</xdr:colOff>
      <xdr:row>35</xdr:row>
      <xdr:rowOff>236321</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67450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322698</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6590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110528</xdr:rowOff>
    </xdr:from>
    <xdr:to>
      <xdr:col>26</xdr:col>
      <xdr:colOff>101600</xdr:colOff>
      <xdr:row>35</xdr:row>
      <xdr:rowOff>212128</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67208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222305</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6489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194043</xdr:rowOff>
    </xdr:from>
    <xdr:to>
      <xdr:col>22</xdr:col>
      <xdr:colOff>165100</xdr:colOff>
      <xdr:row>35</xdr:row>
      <xdr:rowOff>295643</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68043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305820</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657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147104</xdr:rowOff>
    </xdr:from>
    <xdr:to>
      <xdr:col>19</xdr:col>
      <xdr:colOff>38100</xdr:colOff>
      <xdr:row>35</xdr:row>
      <xdr:rowOff>248704</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67574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258881</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6526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38633</xdr:rowOff>
    </xdr:from>
    <xdr:to>
      <xdr:col>15</xdr:col>
      <xdr:colOff>101600</xdr:colOff>
      <xdr:row>35</xdr:row>
      <xdr:rowOff>140233</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66489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150410</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6417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278,105
268,871
711.19
114,552,477
113,908,412
234,127
66,951,388
112,711,477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49.8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120307</xdr:rowOff>
    </xdr:from>
    <xdr:to>
      <xdr:col>24</xdr:col>
      <xdr:colOff>62865</xdr:colOff>
      <xdr:row>38</xdr:row>
      <xdr:rowOff>140462</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435257"/>
          <a:ext cx="1270" cy="1220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144289</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59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140462</xdr:rowOff>
    </xdr:from>
    <xdr:to>
      <xdr:col>24</xdr:col>
      <xdr:colOff>152400</xdr:colOff>
      <xdr:row>38</xdr:row>
      <xdr:rowOff>140462</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55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66984</xdr:rowOff>
    </xdr:from>
    <xdr:ext cx="534377"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210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120307</xdr:rowOff>
    </xdr:from>
    <xdr:to>
      <xdr:col>24</xdr:col>
      <xdr:colOff>152400</xdr:colOff>
      <xdr:row>31</xdr:row>
      <xdr:rowOff>120307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43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38507</xdr:rowOff>
    </xdr:from>
    <xdr:to>
      <xdr:col>24</xdr:col>
      <xdr:colOff>63500</xdr:colOff>
      <xdr:row>32</xdr:row>
      <xdr:rowOff>88532</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524907"/>
          <a:ext cx="838200" cy="5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40467</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412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62040</xdr:rowOff>
    </xdr:from>
    <xdr:to>
      <xdr:col>24</xdr:col>
      <xdr:colOff>114300</xdr:colOff>
      <xdr:row>35</xdr:row>
      <xdr:rowOff>163640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6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88532</xdr:rowOff>
    </xdr:from>
    <xdr:to>
      <xdr:col>19</xdr:col>
      <xdr:colOff>177800</xdr:colOff>
      <xdr:row>32</xdr:row>
      <xdr:rowOff>122136</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574932"/>
          <a:ext cx="889000" cy="33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66878</xdr:rowOff>
    </xdr:from>
    <xdr:to>
      <xdr:col>20</xdr:col>
      <xdr:colOff>38100</xdr:colOff>
      <xdr:row>35</xdr:row>
      <xdr:rowOff>168478</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67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159605</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160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116078</xdr:rowOff>
    </xdr:from>
    <xdr:to>
      <xdr:col>15</xdr:col>
      <xdr:colOff>50800</xdr:colOff>
      <xdr:row>32</xdr:row>
      <xdr:rowOff>122136</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5602478"/>
          <a:ext cx="889000" cy="6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65392</xdr:rowOff>
    </xdr:from>
    <xdr:to>
      <xdr:col>15</xdr:col>
      <xdr:colOff>101600</xdr:colOff>
      <xdr:row>35</xdr:row>
      <xdr:rowOff>166992</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66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158119</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158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97409</xdr:rowOff>
    </xdr:from>
    <xdr:to>
      <xdr:col>10</xdr:col>
      <xdr:colOff>114300</xdr:colOff>
      <xdr:row>32</xdr:row>
      <xdr:rowOff>116078</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5583809"/>
          <a:ext cx="889000" cy="18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62763</xdr:rowOff>
    </xdr:from>
    <xdr:to>
      <xdr:col>10</xdr:col>
      <xdr:colOff>165100</xdr:colOff>
      <xdr:row>35</xdr:row>
      <xdr:rowOff>164363</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06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155490</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156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12624</xdr:rowOff>
    </xdr:from>
    <xdr:to>
      <xdr:col>6</xdr:col>
      <xdr:colOff>38100</xdr:colOff>
      <xdr:row>35</xdr:row>
      <xdr:rowOff>114224</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01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105351</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106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159157</xdr:rowOff>
    </xdr:from>
    <xdr:to>
      <xdr:col>24</xdr:col>
      <xdr:colOff>114300</xdr:colOff>
      <xdr:row>32</xdr:row>
      <xdr:rowOff>89307</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474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74084</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389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37732</xdr:rowOff>
    </xdr:from>
    <xdr:to>
      <xdr:col>20</xdr:col>
      <xdr:colOff>38100</xdr:colOff>
      <xdr:row>32</xdr:row>
      <xdr:rowOff>139332</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524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30</xdr:row>
      <xdr:rowOff>155859</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5299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71336</xdr:rowOff>
    </xdr:from>
    <xdr:to>
      <xdr:col>15</xdr:col>
      <xdr:colOff>101600</xdr:colOff>
      <xdr:row>33</xdr:row>
      <xdr:rowOff>1486</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557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31</xdr:row>
      <xdr:rowOff>18013</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5332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65278</xdr:rowOff>
    </xdr:from>
    <xdr:to>
      <xdr:col>10</xdr:col>
      <xdr:colOff>165100</xdr:colOff>
      <xdr:row>32</xdr:row>
      <xdr:rowOff>166878</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55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31</xdr:row>
      <xdr:rowOff>11955</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5326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46609</xdr:rowOff>
    </xdr:from>
    <xdr:to>
      <xdr:col>6</xdr:col>
      <xdr:colOff>38100</xdr:colOff>
      <xdr:row>32</xdr:row>
      <xdr:rowOff>148209</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533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30</xdr:row>
      <xdr:rowOff>164736</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5308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101524</xdr:rowOff>
    </xdr:from>
    <xdr:to>
      <xdr:col>24</xdr:col>
      <xdr:colOff>62865</xdr:colOff>
      <xdr:row>58</xdr:row>
      <xdr:rowOff>61225</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502574"/>
          <a:ext cx="1270" cy="1502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65052</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009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61225</xdr:rowOff>
    </xdr:from>
    <xdr:to>
      <xdr:col>24</xdr:col>
      <xdr:colOff>152400</xdr:colOff>
      <xdr:row>58</xdr:row>
      <xdr:rowOff>61225</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005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48201</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277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101524</xdr:rowOff>
    </xdr:from>
    <xdr:to>
      <xdr:col>24</xdr:col>
      <xdr:colOff>152400</xdr:colOff>
      <xdr:row>49</xdr:row>
      <xdr:rowOff>101524</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502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8745</xdr:rowOff>
    </xdr:from>
    <xdr:to>
      <xdr:col>24</xdr:col>
      <xdr:colOff>63500</xdr:colOff>
      <xdr:row>55</xdr:row>
      <xdr:rowOff>23261</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438495"/>
          <a:ext cx="838200" cy="14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902</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6021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22475</xdr:rowOff>
    </xdr:from>
    <xdr:to>
      <xdr:col>24</xdr:col>
      <xdr:colOff>114300</xdr:colOff>
      <xdr:row>56</xdr:row>
      <xdr:rowOff>124075</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62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23261</xdr:rowOff>
    </xdr:from>
    <xdr:to>
      <xdr:col>19</xdr:col>
      <xdr:colOff>177800</xdr:colOff>
      <xdr:row>55</xdr:row>
      <xdr:rowOff>54220</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453011"/>
          <a:ext cx="889000" cy="3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67640</xdr:rowOff>
    </xdr:from>
    <xdr:to>
      <xdr:col>20</xdr:col>
      <xdr:colOff>38100</xdr:colOff>
      <xdr:row>56</xdr:row>
      <xdr:rowOff>169240</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6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160367</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761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54220</xdr:rowOff>
    </xdr:from>
    <xdr:to>
      <xdr:col>15</xdr:col>
      <xdr:colOff>50800</xdr:colOff>
      <xdr:row>55</xdr:row>
      <xdr:rowOff>59445</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483970"/>
          <a:ext cx="889000" cy="5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156663</xdr:rowOff>
    </xdr:from>
    <xdr:to>
      <xdr:col>15</xdr:col>
      <xdr:colOff>101600</xdr:colOff>
      <xdr:row>56</xdr:row>
      <xdr:rowOff>86813</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58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77940</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679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59445</xdr:rowOff>
    </xdr:from>
    <xdr:to>
      <xdr:col>10</xdr:col>
      <xdr:colOff>114300</xdr:colOff>
      <xdr:row>55</xdr:row>
      <xdr:rowOff>64246</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489195"/>
          <a:ext cx="889000" cy="4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42804</xdr:rowOff>
    </xdr:from>
    <xdr:to>
      <xdr:col>10</xdr:col>
      <xdr:colOff>165100</xdr:colOff>
      <xdr:row>55</xdr:row>
      <xdr:rowOff>144404</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47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135531</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565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23619</xdr:rowOff>
    </xdr:from>
    <xdr:to>
      <xdr:col>6</xdr:col>
      <xdr:colOff>38100</xdr:colOff>
      <xdr:row>55</xdr:row>
      <xdr:rowOff>125219</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453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116346</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546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129395</xdr:rowOff>
    </xdr:from>
    <xdr:to>
      <xdr:col>24</xdr:col>
      <xdr:colOff>114300</xdr:colOff>
      <xdr:row>55</xdr:row>
      <xdr:rowOff>59545</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38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152272</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239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143911</xdr:rowOff>
    </xdr:from>
    <xdr:to>
      <xdr:col>20</xdr:col>
      <xdr:colOff>38100</xdr:colOff>
      <xdr:row>55</xdr:row>
      <xdr:rowOff>74061</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402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90588</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177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3420</xdr:rowOff>
    </xdr:from>
    <xdr:to>
      <xdr:col>15</xdr:col>
      <xdr:colOff>101600</xdr:colOff>
      <xdr:row>55</xdr:row>
      <xdr:rowOff>105020</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433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121547</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208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8645</xdr:rowOff>
    </xdr:from>
    <xdr:to>
      <xdr:col>10</xdr:col>
      <xdr:colOff>165100</xdr:colOff>
      <xdr:row>55</xdr:row>
      <xdr:rowOff>110245</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438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126772</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213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13446</xdr:rowOff>
    </xdr:from>
    <xdr:to>
      <xdr:col>6</xdr:col>
      <xdr:colOff>38100</xdr:colOff>
      <xdr:row>55</xdr:row>
      <xdr:rowOff>115046</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443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131573</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218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a:extLst>
            <a:ext uri="{FF2B5EF4-FFF2-40B4-BE49-F238E27FC236}">
              <a16:creationId xmlns:a16="http://schemas.microsoft.com/office/drawing/2014/main" id="{00000000-0008-0000-06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48369</xdr:rowOff>
    </xdr:from>
    <xdr:to>
      <xdr:col>24</xdr:col>
      <xdr:colOff>62865</xdr:colOff>
      <xdr:row>79</xdr:row>
      <xdr:rowOff>57840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4633595" y="12221319"/>
          <a:ext cx="1270" cy="1381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61667</xdr:rowOff>
    </xdr:from>
    <xdr:ext cx="378565" cy="259045"/>
    <xdr:sp macro="" textlink="">
      <xdr:nvSpPr>
        <xdr:cNvPr id="176" name="維持補修費最小値テキスト">
          <a:extLst>
            <a:ext uri="{FF2B5EF4-FFF2-40B4-BE49-F238E27FC236}">
              <a16:creationId xmlns:a16="http://schemas.microsoft.com/office/drawing/2014/main" id="{00000000-0008-0000-0600-0000B0000000}"/>
            </a:ext>
          </a:extLst>
        </xdr:cNvPr>
        <xdr:cNvSpPr txBox="1"/>
      </xdr:nvSpPr>
      <xdr:spPr>
        <a:xfrm>
          <a:off x="4686300" y="136062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57840</xdr:rowOff>
    </xdr:from>
    <xdr:to>
      <xdr:col>24</xdr:col>
      <xdr:colOff>152400</xdr:colOff>
      <xdr:row>79</xdr:row>
      <xdr:rowOff>57840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3602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166496</xdr:rowOff>
    </xdr:from>
    <xdr:ext cx="534377" cy="259045"/>
    <xdr:sp macro="" textlink="">
      <xdr:nvSpPr>
        <xdr:cNvPr id="178" name="維持補修費最大値テキスト">
          <a:extLst>
            <a:ext uri="{FF2B5EF4-FFF2-40B4-BE49-F238E27FC236}">
              <a16:creationId xmlns:a16="http://schemas.microsoft.com/office/drawing/2014/main" id="{00000000-0008-0000-0600-0000B2000000}"/>
            </a:ext>
          </a:extLst>
        </xdr:cNvPr>
        <xdr:cNvSpPr txBox="1"/>
      </xdr:nvSpPr>
      <xdr:spPr>
        <a:xfrm>
          <a:off x="4686300" y="11996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48369</xdr:rowOff>
    </xdr:from>
    <xdr:to>
      <xdr:col>24</xdr:col>
      <xdr:colOff>152400</xdr:colOff>
      <xdr:row>71</xdr:row>
      <xdr:rowOff>48369</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2221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63173</xdr:rowOff>
    </xdr:from>
    <xdr:to>
      <xdr:col>24</xdr:col>
      <xdr:colOff>63500</xdr:colOff>
      <xdr:row>77</xdr:row>
      <xdr:rowOff>100403</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3797300" y="13264823"/>
          <a:ext cx="838200" cy="37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43814</xdr:rowOff>
    </xdr:from>
    <xdr:ext cx="469744" cy="259045"/>
    <xdr:sp macro="" textlink="">
      <xdr:nvSpPr>
        <xdr:cNvPr id="181" name="維持補修費平均値テキスト">
          <a:extLst>
            <a:ext uri="{FF2B5EF4-FFF2-40B4-BE49-F238E27FC236}">
              <a16:creationId xmlns:a16="http://schemas.microsoft.com/office/drawing/2014/main" id="{00000000-0008-0000-0600-0000B5000000}"/>
            </a:ext>
          </a:extLst>
        </xdr:cNvPr>
        <xdr:cNvSpPr txBox="1"/>
      </xdr:nvSpPr>
      <xdr:spPr>
        <a:xfrm>
          <a:off x="4686300" y="13245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65387</xdr:rowOff>
    </xdr:from>
    <xdr:to>
      <xdr:col>24</xdr:col>
      <xdr:colOff>114300</xdr:colOff>
      <xdr:row>77</xdr:row>
      <xdr:rowOff>166987</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4584700" y="13267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63173</xdr:rowOff>
    </xdr:from>
    <xdr:to>
      <xdr:col>19</xdr:col>
      <xdr:colOff>177800</xdr:colOff>
      <xdr:row>77</xdr:row>
      <xdr:rowOff>71120</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908300" y="13264823"/>
          <a:ext cx="889000" cy="7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73442</xdr:rowOff>
    </xdr:from>
    <xdr:to>
      <xdr:col>20</xdr:col>
      <xdr:colOff>38100</xdr:colOff>
      <xdr:row>78</xdr:row>
      <xdr:rowOff>3592</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3746500" y="1327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166169</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562428" y="13367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71120</xdr:rowOff>
    </xdr:from>
    <xdr:to>
      <xdr:col>15</xdr:col>
      <xdr:colOff>50800</xdr:colOff>
      <xdr:row>77</xdr:row>
      <xdr:rowOff>78414</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flipV="1">
          <a:off x="2019300" y="13272770"/>
          <a:ext cx="889000" cy="7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50256</xdr:rowOff>
    </xdr:from>
    <xdr:to>
      <xdr:col>15</xdr:col>
      <xdr:colOff>101600</xdr:colOff>
      <xdr:row>77</xdr:row>
      <xdr:rowOff>151856</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2857500" y="1325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142983</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673428" y="13344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78414</xdr:rowOff>
    </xdr:from>
    <xdr:to>
      <xdr:col>10</xdr:col>
      <xdr:colOff>114300</xdr:colOff>
      <xdr:row>77</xdr:row>
      <xdr:rowOff>78739</xdr:rowOff>
    </xdr:to>
    <xdr:cxnSp macro="">
      <xdr:nvCxnSpPr>
        <xdr:cNvPr id="189" name="直線コネクタ 188">
          <a:extLst>
            <a:ext uri="{FF2B5EF4-FFF2-40B4-BE49-F238E27FC236}">
              <a16:creationId xmlns:a16="http://schemas.microsoft.com/office/drawing/2014/main" id="{00000000-0008-0000-0600-0000BD000000}"/>
            </a:ext>
          </a:extLst>
        </xdr:cNvPr>
        <xdr:cNvCxnSpPr/>
      </xdr:nvCxnSpPr>
      <xdr:spPr>
        <a:xfrm flipV="1">
          <a:off x="1130300" y="13280064"/>
          <a:ext cx="889000" cy="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35561</xdr:rowOff>
    </xdr:from>
    <xdr:to>
      <xdr:col>10</xdr:col>
      <xdr:colOff>165100</xdr:colOff>
      <xdr:row>77</xdr:row>
      <xdr:rowOff>137161</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968500" y="1323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128288</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784428" y="1332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52760</xdr:rowOff>
    </xdr:from>
    <xdr:to>
      <xdr:col>6</xdr:col>
      <xdr:colOff>38100</xdr:colOff>
      <xdr:row>77</xdr:row>
      <xdr:rowOff>154360</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079500" y="1325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145487</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895428" y="13347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49603</xdr:rowOff>
    </xdr:from>
    <xdr:to>
      <xdr:col>24</xdr:col>
      <xdr:colOff>114300</xdr:colOff>
      <xdr:row>77</xdr:row>
      <xdr:rowOff>151203</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4584700" y="13251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72480</xdr:rowOff>
    </xdr:from>
    <xdr:ext cx="469744" cy="259045"/>
    <xdr:sp macro="" textlink="">
      <xdr:nvSpPr>
        <xdr:cNvPr id="200" name="維持補修費該当値テキスト">
          <a:extLst>
            <a:ext uri="{FF2B5EF4-FFF2-40B4-BE49-F238E27FC236}">
              <a16:creationId xmlns:a16="http://schemas.microsoft.com/office/drawing/2014/main" id="{00000000-0008-0000-0600-0000C8000000}"/>
            </a:ext>
          </a:extLst>
        </xdr:cNvPr>
        <xdr:cNvSpPr txBox="1"/>
      </xdr:nvSpPr>
      <xdr:spPr>
        <a:xfrm>
          <a:off x="4686300" y="13102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12373</xdr:rowOff>
    </xdr:from>
    <xdr:to>
      <xdr:col>20</xdr:col>
      <xdr:colOff>38100</xdr:colOff>
      <xdr:row>77</xdr:row>
      <xdr:rowOff>113973</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3746500" y="1321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130500</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3562428" y="12989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20320</xdr:rowOff>
    </xdr:from>
    <xdr:to>
      <xdr:col>15</xdr:col>
      <xdr:colOff>101600</xdr:colOff>
      <xdr:row>77</xdr:row>
      <xdr:rowOff>121920</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2857500" y="1322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138447</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2673428" y="12997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27614</xdr:rowOff>
    </xdr:from>
    <xdr:to>
      <xdr:col>10</xdr:col>
      <xdr:colOff>165100</xdr:colOff>
      <xdr:row>77</xdr:row>
      <xdr:rowOff>129214</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968500" y="13229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145741</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1784428" y="13004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27939</xdr:rowOff>
    </xdr:from>
    <xdr:to>
      <xdr:col>6</xdr:col>
      <xdr:colOff>38100</xdr:colOff>
      <xdr:row>77</xdr:row>
      <xdr:rowOff>129539</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079500" y="13229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146066</xdr:rowOff>
    </xdr:from>
    <xdr:ext cx="469744"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895428" y="13004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111777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639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5" name="テキスト ボックス 234">
          <a:extLst>
            <a:ext uri="{FF2B5EF4-FFF2-40B4-BE49-F238E27FC236}">
              <a16:creationId xmlns:a16="http://schemas.microsoft.com/office/drawing/2014/main" id="{00000000-0008-0000-0600-0000EB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6" name="扶助費グラフ枠">
          <a:extLst>
            <a:ext uri="{FF2B5EF4-FFF2-40B4-BE49-F238E27FC236}">
              <a16:creationId xmlns:a16="http://schemas.microsoft.com/office/drawing/2014/main" id="{00000000-0008-0000-0600-0000EC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112996</xdr:rowOff>
    </xdr:from>
    <xdr:to>
      <xdr:col>24</xdr:col>
      <xdr:colOff>62865</xdr:colOff>
      <xdr:row>98</xdr:row>
      <xdr:rowOff>140757</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4633595" y="15543496"/>
          <a:ext cx="1270" cy="1399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144584</xdr:rowOff>
    </xdr:from>
    <xdr:ext cx="534377" cy="259045"/>
    <xdr:sp macro="" textlink="">
      <xdr:nvSpPr>
        <xdr:cNvPr id="238" name="扶助費最小値テキスト">
          <a:extLst>
            <a:ext uri="{FF2B5EF4-FFF2-40B4-BE49-F238E27FC236}">
              <a16:creationId xmlns:a16="http://schemas.microsoft.com/office/drawing/2014/main" id="{00000000-0008-0000-0600-0000EE000000}"/>
            </a:ext>
          </a:extLst>
        </xdr:cNvPr>
        <xdr:cNvSpPr txBox="1"/>
      </xdr:nvSpPr>
      <xdr:spPr>
        <a:xfrm>
          <a:off x="4686300" y="16946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140757</xdr:rowOff>
    </xdr:from>
    <xdr:to>
      <xdr:col>24</xdr:col>
      <xdr:colOff>152400</xdr:colOff>
      <xdr:row>98</xdr:row>
      <xdr:rowOff>140757</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4546600" y="16942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59673</xdr:rowOff>
    </xdr:from>
    <xdr:ext cx="599010" cy="259045"/>
    <xdr:sp macro="" textlink="">
      <xdr:nvSpPr>
        <xdr:cNvPr id="240" name="扶助費最大値テキスト">
          <a:extLst>
            <a:ext uri="{FF2B5EF4-FFF2-40B4-BE49-F238E27FC236}">
              <a16:creationId xmlns:a16="http://schemas.microsoft.com/office/drawing/2014/main" id="{00000000-0008-0000-0600-0000F0000000}"/>
            </a:ext>
          </a:extLst>
        </xdr:cNvPr>
        <xdr:cNvSpPr txBox="1"/>
      </xdr:nvSpPr>
      <xdr:spPr>
        <a:xfrm>
          <a:off x="4686300" y="15318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112996</xdr:rowOff>
    </xdr:from>
    <xdr:to>
      <xdr:col>24</xdr:col>
      <xdr:colOff>152400</xdr:colOff>
      <xdr:row>90</xdr:row>
      <xdr:rowOff>112996</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a:off x="4546600" y="1554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73048</xdr:rowOff>
    </xdr:from>
    <xdr:to>
      <xdr:col>24</xdr:col>
      <xdr:colOff>63500</xdr:colOff>
      <xdr:row>97</xdr:row>
      <xdr:rowOff>133713</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3797300" y="16703698"/>
          <a:ext cx="838200" cy="60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22680</xdr:rowOff>
    </xdr:from>
    <xdr:ext cx="599010" cy="259045"/>
    <xdr:sp macro="" textlink="">
      <xdr:nvSpPr>
        <xdr:cNvPr id="243" name="扶助費平均値テキスト">
          <a:extLst>
            <a:ext uri="{FF2B5EF4-FFF2-40B4-BE49-F238E27FC236}">
              <a16:creationId xmlns:a16="http://schemas.microsoft.com/office/drawing/2014/main" id="{00000000-0008-0000-0600-0000F3000000}"/>
            </a:ext>
          </a:extLst>
        </xdr:cNvPr>
        <xdr:cNvSpPr txBox="1"/>
      </xdr:nvSpPr>
      <xdr:spPr>
        <a:xfrm>
          <a:off x="4686300" y="163104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171253</xdr:rowOff>
    </xdr:from>
    <xdr:to>
      <xdr:col>24</xdr:col>
      <xdr:colOff>114300</xdr:colOff>
      <xdr:row>96</xdr:row>
      <xdr:rowOff>101403</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4584700" y="16459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103938</xdr:rowOff>
    </xdr:from>
    <xdr:to>
      <xdr:col>19</xdr:col>
      <xdr:colOff>177800</xdr:colOff>
      <xdr:row>97</xdr:row>
      <xdr:rowOff>133713</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a:off x="2908300" y="16734588"/>
          <a:ext cx="889000" cy="29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70969</xdr:rowOff>
    </xdr:from>
    <xdr:to>
      <xdr:col>20</xdr:col>
      <xdr:colOff>38100</xdr:colOff>
      <xdr:row>97</xdr:row>
      <xdr:rowOff>1119</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3746500" y="16530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17646</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530111" y="16305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103938</xdr:rowOff>
    </xdr:from>
    <xdr:to>
      <xdr:col>15</xdr:col>
      <xdr:colOff>50800</xdr:colOff>
      <xdr:row>97</xdr:row>
      <xdr:rowOff>157145</xdr:rowOff>
    </xdr:to>
    <xdr:cxnSp macro="">
      <xdr:nvCxnSpPr>
        <xdr:cNvPr id="248" name="直線コネクタ 247">
          <a:extLst>
            <a:ext uri="{FF2B5EF4-FFF2-40B4-BE49-F238E27FC236}">
              <a16:creationId xmlns:a16="http://schemas.microsoft.com/office/drawing/2014/main" id="{00000000-0008-0000-0600-0000F8000000}"/>
            </a:ext>
          </a:extLst>
        </xdr:cNvPr>
        <xdr:cNvCxnSpPr/>
      </xdr:nvCxnSpPr>
      <xdr:spPr>
        <a:xfrm flipV="1">
          <a:off x="2019300" y="16734588"/>
          <a:ext cx="889000" cy="53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95172</xdr:rowOff>
    </xdr:from>
    <xdr:to>
      <xdr:col>15</xdr:col>
      <xdr:colOff>101600</xdr:colOff>
      <xdr:row>97</xdr:row>
      <xdr:rowOff>25322</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2857500" y="1655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41849</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641111" y="16329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157145</xdr:rowOff>
    </xdr:from>
    <xdr:to>
      <xdr:col>10</xdr:col>
      <xdr:colOff>114300</xdr:colOff>
      <xdr:row>98</xdr:row>
      <xdr:rowOff>42202</xdr:rowOff>
    </xdr:to>
    <xdr:cxnSp macro="">
      <xdr:nvCxnSpPr>
        <xdr:cNvPr id="251" name="直線コネクタ 250">
          <a:extLst>
            <a:ext uri="{FF2B5EF4-FFF2-40B4-BE49-F238E27FC236}">
              <a16:creationId xmlns:a16="http://schemas.microsoft.com/office/drawing/2014/main" id="{00000000-0008-0000-0600-0000FB000000}"/>
            </a:ext>
          </a:extLst>
        </xdr:cNvPr>
        <xdr:cNvCxnSpPr/>
      </xdr:nvCxnSpPr>
      <xdr:spPr>
        <a:xfrm flipV="1">
          <a:off x="1130300" y="16787795"/>
          <a:ext cx="889000" cy="56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135877</xdr:rowOff>
    </xdr:from>
    <xdr:to>
      <xdr:col>10</xdr:col>
      <xdr:colOff>165100</xdr:colOff>
      <xdr:row>97</xdr:row>
      <xdr:rowOff>66027</xdr:rowOff>
    </xdr:to>
    <xdr:sp macro="" textlink="">
      <xdr:nvSpPr>
        <xdr:cNvPr id="252" name="フローチャート: 判断 251">
          <a:extLst>
            <a:ext uri="{FF2B5EF4-FFF2-40B4-BE49-F238E27FC236}">
              <a16:creationId xmlns:a16="http://schemas.microsoft.com/office/drawing/2014/main" id="{00000000-0008-0000-0600-0000FC000000}"/>
            </a:ext>
          </a:extLst>
        </xdr:cNvPr>
        <xdr:cNvSpPr/>
      </xdr:nvSpPr>
      <xdr:spPr>
        <a:xfrm>
          <a:off x="1968500" y="16595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82554</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752111" y="16370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73969</xdr:rowOff>
    </xdr:from>
    <xdr:to>
      <xdr:col>6</xdr:col>
      <xdr:colOff>38100</xdr:colOff>
      <xdr:row>98</xdr:row>
      <xdr:rowOff>4119</xdr:rowOff>
    </xdr:to>
    <xdr:sp macro="" textlink="">
      <xdr:nvSpPr>
        <xdr:cNvPr id="254" name="フローチャート: 判断 253">
          <a:extLst>
            <a:ext uri="{FF2B5EF4-FFF2-40B4-BE49-F238E27FC236}">
              <a16:creationId xmlns:a16="http://schemas.microsoft.com/office/drawing/2014/main" id="{00000000-0008-0000-0600-0000FE000000}"/>
            </a:ext>
          </a:extLst>
        </xdr:cNvPr>
        <xdr:cNvSpPr/>
      </xdr:nvSpPr>
      <xdr:spPr>
        <a:xfrm>
          <a:off x="1079500" y="16704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20646</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863111" y="16479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22248</xdr:rowOff>
    </xdr:from>
    <xdr:to>
      <xdr:col>24</xdr:col>
      <xdr:colOff>114300</xdr:colOff>
      <xdr:row>97</xdr:row>
      <xdr:rowOff>123848</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4584700" y="16652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675</xdr:rowOff>
    </xdr:from>
    <xdr:ext cx="534377" cy="259045"/>
    <xdr:sp macro="" textlink="">
      <xdr:nvSpPr>
        <xdr:cNvPr id="262" name="扶助費該当値テキスト">
          <a:extLst>
            <a:ext uri="{FF2B5EF4-FFF2-40B4-BE49-F238E27FC236}">
              <a16:creationId xmlns:a16="http://schemas.microsoft.com/office/drawing/2014/main" id="{00000000-0008-0000-0600-000006010000}"/>
            </a:ext>
          </a:extLst>
        </xdr:cNvPr>
        <xdr:cNvSpPr txBox="1"/>
      </xdr:nvSpPr>
      <xdr:spPr>
        <a:xfrm>
          <a:off x="4686300" y="16631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82913</xdr:rowOff>
    </xdr:from>
    <xdr:to>
      <xdr:col>20</xdr:col>
      <xdr:colOff>38100</xdr:colOff>
      <xdr:row>98</xdr:row>
      <xdr:rowOff>13063</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3746500" y="1671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4190</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3530111" y="16806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53138</xdr:rowOff>
    </xdr:from>
    <xdr:to>
      <xdr:col>15</xdr:col>
      <xdr:colOff>101600</xdr:colOff>
      <xdr:row>97</xdr:row>
      <xdr:rowOff>154738</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2857500" y="1668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145865</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2641111" y="16776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106345</xdr:rowOff>
    </xdr:from>
    <xdr:to>
      <xdr:col>10</xdr:col>
      <xdr:colOff>165100</xdr:colOff>
      <xdr:row>98</xdr:row>
      <xdr:rowOff>36495</xdr:rowOff>
    </xdr:to>
    <xdr:sp macro="" textlink="">
      <xdr:nvSpPr>
        <xdr:cNvPr id="267" name="楕円 266">
          <a:extLst>
            <a:ext uri="{FF2B5EF4-FFF2-40B4-BE49-F238E27FC236}">
              <a16:creationId xmlns:a16="http://schemas.microsoft.com/office/drawing/2014/main" id="{00000000-0008-0000-0600-00000B010000}"/>
            </a:ext>
          </a:extLst>
        </xdr:cNvPr>
        <xdr:cNvSpPr/>
      </xdr:nvSpPr>
      <xdr:spPr>
        <a:xfrm>
          <a:off x="1968500" y="16736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27622</xdr:rowOff>
    </xdr:from>
    <xdr:ext cx="534377"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1752111" y="16829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162852</xdr:rowOff>
    </xdr:from>
    <xdr:to>
      <xdr:col>6</xdr:col>
      <xdr:colOff>38100</xdr:colOff>
      <xdr:row>98</xdr:row>
      <xdr:rowOff>93002</xdr:rowOff>
    </xdr:to>
    <xdr:sp macro="" textlink="">
      <xdr:nvSpPr>
        <xdr:cNvPr id="269" name="楕円 268">
          <a:extLst>
            <a:ext uri="{FF2B5EF4-FFF2-40B4-BE49-F238E27FC236}">
              <a16:creationId xmlns:a16="http://schemas.microsoft.com/office/drawing/2014/main" id="{00000000-0008-0000-0600-00000D010000}"/>
            </a:ext>
          </a:extLst>
        </xdr:cNvPr>
        <xdr:cNvSpPr/>
      </xdr:nvSpPr>
      <xdr:spPr>
        <a:xfrm>
          <a:off x="1079500" y="16793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84129</xdr:rowOff>
    </xdr:from>
    <xdr:ext cx="534377"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863111" y="16886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5" name="正方形/長方形 274">
          <a:extLst>
            <a:ext uri="{FF2B5EF4-FFF2-40B4-BE49-F238E27FC236}">
              <a16:creationId xmlns:a16="http://schemas.microsoft.com/office/drawing/2014/main" id="{00000000-0008-0000-0600-000013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6" name="正方形/長方形 275">
          <a:extLst>
            <a:ext uri="{FF2B5EF4-FFF2-40B4-BE49-F238E27FC236}">
              <a16:creationId xmlns:a16="http://schemas.microsoft.com/office/drawing/2014/main" id="{00000000-0008-0000-0600-000014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7" name="正方形/長方形 276">
          <a:extLst>
            <a:ext uri="{FF2B5EF4-FFF2-40B4-BE49-F238E27FC236}">
              <a16:creationId xmlns:a16="http://schemas.microsoft.com/office/drawing/2014/main" id="{00000000-0008-0000-0600-000015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8" name="正方形/長方形 277">
          <a:extLst>
            <a:ext uri="{FF2B5EF4-FFF2-40B4-BE49-F238E27FC236}">
              <a16:creationId xmlns:a16="http://schemas.microsoft.com/office/drawing/2014/main" id="{00000000-0008-0000-0600-000016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4" name="補助費等グラフ枠">
          <a:extLst>
            <a:ext uri="{FF2B5EF4-FFF2-40B4-BE49-F238E27FC236}">
              <a16:creationId xmlns:a16="http://schemas.microsoft.com/office/drawing/2014/main" id="{00000000-0008-0000-0600-00002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145491</xdr:rowOff>
    </xdr:from>
    <xdr:to>
      <xdr:col>54</xdr:col>
      <xdr:colOff>189865</xdr:colOff>
      <xdr:row>39</xdr:row>
      <xdr:rowOff>69138</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10475595" y="5117541"/>
          <a:ext cx="1270" cy="1638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72965</xdr:rowOff>
    </xdr:from>
    <xdr:ext cx="469744" cy="259045"/>
    <xdr:sp macro="" textlink="">
      <xdr:nvSpPr>
        <xdr:cNvPr id="296" name="補助費等最小値テキスト">
          <a:extLst>
            <a:ext uri="{FF2B5EF4-FFF2-40B4-BE49-F238E27FC236}">
              <a16:creationId xmlns:a16="http://schemas.microsoft.com/office/drawing/2014/main" id="{00000000-0008-0000-0600-000028010000}"/>
            </a:ext>
          </a:extLst>
        </xdr:cNvPr>
        <xdr:cNvSpPr txBox="1"/>
      </xdr:nvSpPr>
      <xdr:spPr>
        <a:xfrm>
          <a:off x="10528300" y="6759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69138</xdr:rowOff>
    </xdr:from>
    <xdr:to>
      <xdr:col>55</xdr:col>
      <xdr:colOff>88900</xdr:colOff>
      <xdr:row>39</xdr:row>
      <xdr:rowOff>69138</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10388600" y="6755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92168</xdr:rowOff>
    </xdr:from>
    <xdr:ext cx="534377" cy="259045"/>
    <xdr:sp macro="" textlink="">
      <xdr:nvSpPr>
        <xdr:cNvPr id="298" name="補助費等最大値テキスト">
          <a:extLst>
            <a:ext uri="{FF2B5EF4-FFF2-40B4-BE49-F238E27FC236}">
              <a16:creationId xmlns:a16="http://schemas.microsoft.com/office/drawing/2014/main" id="{00000000-0008-0000-0600-00002A010000}"/>
            </a:ext>
          </a:extLst>
        </xdr:cNvPr>
        <xdr:cNvSpPr txBox="1"/>
      </xdr:nvSpPr>
      <xdr:spPr>
        <a:xfrm>
          <a:off x="10528300" y="4892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145491</xdr:rowOff>
    </xdr:from>
    <xdr:to>
      <xdr:col>55</xdr:col>
      <xdr:colOff>88900</xdr:colOff>
      <xdr:row>29</xdr:row>
      <xdr:rowOff>145491</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10388600" y="5117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117792</xdr:rowOff>
    </xdr:from>
    <xdr:to>
      <xdr:col>55</xdr:col>
      <xdr:colOff>0</xdr:colOff>
      <xdr:row>32</xdr:row>
      <xdr:rowOff>157531</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a:off x="9639300" y="5604192"/>
          <a:ext cx="838200" cy="39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96931</xdr:rowOff>
    </xdr:from>
    <xdr:ext cx="534377" cy="259045"/>
    <xdr:sp macro="" textlink="">
      <xdr:nvSpPr>
        <xdr:cNvPr id="301" name="補助費等平均値テキスト">
          <a:extLst>
            <a:ext uri="{FF2B5EF4-FFF2-40B4-BE49-F238E27FC236}">
              <a16:creationId xmlns:a16="http://schemas.microsoft.com/office/drawing/2014/main" id="{00000000-0008-0000-0600-00002D010000}"/>
            </a:ext>
          </a:extLst>
        </xdr:cNvPr>
        <xdr:cNvSpPr txBox="1"/>
      </xdr:nvSpPr>
      <xdr:spPr>
        <a:xfrm>
          <a:off x="10528300" y="59262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118504</xdr:rowOff>
    </xdr:from>
    <xdr:to>
      <xdr:col>55</xdr:col>
      <xdr:colOff>50800</xdr:colOff>
      <xdr:row>35</xdr:row>
      <xdr:rowOff>48654</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10426700" y="5947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117792</xdr:rowOff>
    </xdr:from>
    <xdr:to>
      <xdr:col>50</xdr:col>
      <xdr:colOff>114300</xdr:colOff>
      <xdr:row>32</xdr:row>
      <xdr:rowOff>136576</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flipV="1">
          <a:off x="8750300" y="5604192"/>
          <a:ext cx="889000" cy="1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168529</xdr:rowOff>
    </xdr:from>
    <xdr:to>
      <xdr:col>50</xdr:col>
      <xdr:colOff>165100</xdr:colOff>
      <xdr:row>35</xdr:row>
      <xdr:rowOff>98679</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9588500" y="5997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89806</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372111" y="6090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136576</xdr:rowOff>
    </xdr:from>
    <xdr:to>
      <xdr:col>45</xdr:col>
      <xdr:colOff>177800</xdr:colOff>
      <xdr:row>32</xdr:row>
      <xdr:rowOff>143129</xdr:rowOff>
    </xdr:to>
    <xdr:cxnSp macro="">
      <xdr:nvCxnSpPr>
        <xdr:cNvPr id="306" name="直線コネクタ 305">
          <a:extLst>
            <a:ext uri="{FF2B5EF4-FFF2-40B4-BE49-F238E27FC236}">
              <a16:creationId xmlns:a16="http://schemas.microsoft.com/office/drawing/2014/main" id="{00000000-0008-0000-0600-000032010000}"/>
            </a:ext>
          </a:extLst>
        </xdr:cNvPr>
        <xdr:cNvCxnSpPr/>
      </xdr:nvCxnSpPr>
      <xdr:spPr>
        <a:xfrm flipV="1">
          <a:off x="7861300" y="5622976"/>
          <a:ext cx="889000" cy="6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35293</xdr:rowOff>
    </xdr:from>
    <xdr:to>
      <xdr:col>46</xdr:col>
      <xdr:colOff>38100</xdr:colOff>
      <xdr:row>35</xdr:row>
      <xdr:rowOff>136893</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8699500" y="6036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128020</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483111" y="6128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32</xdr:row>
      <xdr:rowOff>98742</xdr:rowOff>
    </xdr:from>
    <xdr:to>
      <xdr:col>41</xdr:col>
      <xdr:colOff>50800</xdr:colOff>
      <xdr:row>32</xdr:row>
      <xdr:rowOff>143129</xdr:rowOff>
    </xdr:to>
    <xdr:cxnSp macro="">
      <xdr:nvCxnSpPr>
        <xdr:cNvPr id="309" name="直線コネクタ 308">
          <a:extLst>
            <a:ext uri="{FF2B5EF4-FFF2-40B4-BE49-F238E27FC236}">
              <a16:creationId xmlns:a16="http://schemas.microsoft.com/office/drawing/2014/main" id="{00000000-0008-0000-0600-000035010000}"/>
            </a:ext>
          </a:extLst>
        </xdr:cNvPr>
        <xdr:cNvCxnSpPr/>
      </xdr:nvCxnSpPr>
      <xdr:spPr>
        <a:xfrm>
          <a:off x="6972300" y="5585142"/>
          <a:ext cx="889000" cy="44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56934</xdr:rowOff>
    </xdr:from>
    <xdr:to>
      <xdr:col>41</xdr:col>
      <xdr:colOff>101600</xdr:colOff>
      <xdr:row>35</xdr:row>
      <xdr:rowOff>158534</xdr:rowOff>
    </xdr:to>
    <xdr:sp macro="" textlink="">
      <xdr:nvSpPr>
        <xdr:cNvPr id="310" name="フローチャート: 判断 309">
          <a:extLst>
            <a:ext uri="{FF2B5EF4-FFF2-40B4-BE49-F238E27FC236}">
              <a16:creationId xmlns:a16="http://schemas.microsoft.com/office/drawing/2014/main" id="{00000000-0008-0000-0600-000036010000}"/>
            </a:ext>
          </a:extLst>
        </xdr:cNvPr>
        <xdr:cNvSpPr/>
      </xdr:nvSpPr>
      <xdr:spPr>
        <a:xfrm>
          <a:off x="7810500" y="6057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149661</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594111" y="6150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122009</xdr:rowOff>
    </xdr:from>
    <xdr:to>
      <xdr:col>36</xdr:col>
      <xdr:colOff>165100</xdr:colOff>
      <xdr:row>36</xdr:row>
      <xdr:rowOff>52159</xdr:rowOff>
    </xdr:to>
    <xdr:sp macro="" textlink="">
      <xdr:nvSpPr>
        <xdr:cNvPr id="312" name="フローチャート: 判断 311">
          <a:extLst>
            <a:ext uri="{FF2B5EF4-FFF2-40B4-BE49-F238E27FC236}">
              <a16:creationId xmlns:a16="http://schemas.microsoft.com/office/drawing/2014/main" id="{00000000-0008-0000-0600-000038010000}"/>
            </a:ext>
          </a:extLst>
        </xdr:cNvPr>
        <xdr:cNvSpPr/>
      </xdr:nvSpPr>
      <xdr:spPr>
        <a:xfrm>
          <a:off x="6921500" y="6122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43286</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05111" y="6215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106731</xdr:rowOff>
    </xdr:from>
    <xdr:to>
      <xdr:col>55</xdr:col>
      <xdr:colOff>50800</xdr:colOff>
      <xdr:row>33</xdr:row>
      <xdr:rowOff>36881</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10426700" y="5593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129608</xdr:rowOff>
    </xdr:from>
    <xdr:ext cx="534377" cy="259045"/>
    <xdr:sp macro="" textlink="">
      <xdr:nvSpPr>
        <xdr:cNvPr id="320" name="補助費等該当値テキスト">
          <a:extLst>
            <a:ext uri="{FF2B5EF4-FFF2-40B4-BE49-F238E27FC236}">
              <a16:creationId xmlns:a16="http://schemas.microsoft.com/office/drawing/2014/main" id="{00000000-0008-0000-0600-000040010000}"/>
            </a:ext>
          </a:extLst>
        </xdr:cNvPr>
        <xdr:cNvSpPr txBox="1"/>
      </xdr:nvSpPr>
      <xdr:spPr>
        <a:xfrm>
          <a:off x="10528300" y="5444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66992</xdr:rowOff>
    </xdr:from>
    <xdr:to>
      <xdr:col>50</xdr:col>
      <xdr:colOff>165100</xdr:colOff>
      <xdr:row>32</xdr:row>
      <xdr:rowOff>168592</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9588500" y="5553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31</xdr:row>
      <xdr:rowOff>13669</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9372111" y="5328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85776</xdr:rowOff>
    </xdr:from>
    <xdr:to>
      <xdr:col>46</xdr:col>
      <xdr:colOff>38100</xdr:colOff>
      <xdr:row>33</xdr:row>
      <xdr:rowOff>15926</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8699500" y="5572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31</xdr:row>
      <xdr:rowOff>32453</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8483111" y="5347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32</xdr:row>
      <xdr:rowOff>92329</xdr:rowOff>
    </xdr:from>
    <xdr:to>
      <xdr:col>41</xdr:col>
      <xdr:colOff>101600</xdr:colOff>
      <xdr:row>33</xdr:row>
      <xdr:rowOff>22479</xdr:rowOff>
    </xdr:to>
    <xdr:sp macro="" textlink="">
      <xdr:nvSpPr>
        <xdr:cNvPr id="325" name="楕円 324">
          <a:extLst>
            <a:ext uri="{FF2B5EF4-FFF2-40B4-BE49-F238E27FC236}">
              <a16:creationId xmlns:a16="http://schemas.microsoft.com/office/drawing/2014/main" id="{00000000-0008-0000-0600-000045010000}"/>
            </a:ext>
          </a:extLst>
        </xdr:cNvPr>
        <xdr:cNvSpPr/>
      </xdr:nvSpPr>
      <xdr:spPr>
        <a:xfrm>
          <a:off x="7810500" y="5578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31</xdr:row>
      <xdr:rowOff>39006</xdr:rowOff>
    </xdr:from>
    <xdr:ext cx="534377"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7594111" y="5353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32</xdr:row>
      <xdr:rowOff>47942</xdr:rowOff>
    </xdr:from>
    <xdr:to>
      <xdr:col>36</xdr:col>
      <xdr:colOff>165100</xdr:colOff>
      <xdr:row>32</xdr:row>
      <xdr:rowOff>149542</xdr:rowOff>
    </xdr:to>
    <xdr:sp macro="" textlink="">
      <xdr:nvSpPr>
        <xdr:cNvPr id="327" name="楕円 326">
          <a:extLst>
            <a:ext uri="{FF2B5EF4-FFF2-40B4-BE49-F238E27FC236}">
              <a16:creationId xmlns:a16="http://schemas.microsoft.com/office/drawing/2014/main" id="{00000000-0008-0000-0600-000047010000}"/>
            </a:ext>
          </a:extLst>
        </xdr:cNvPr>
        <xdr:cNvSpPr/>
      </xdr:nvSpPr>
      <xdr:spPr>
        <a:xfrm>
          <a:off x="6921500" y="5534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30</xdr:row>
      <xdr:rowOff>166069</xdr:rowOff>
    </xdr:from>
    <xdr:ext cx="534377"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705111" y="5309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4" name="正方形/長方形 333">
          <a:extLst>
            <a:ext uri="{FF2B5EF4-FFF2-40B4-BE49-F238E27FC236}">
              <a16:creationId xmlns:a16="http://schemas.microsoft.com/office/drawing/2014/main" id="{00000000-0008-0000-0600-00004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5" name="正方形/長方形 334">
          <a:extLst>
            <a:ext uri="{FF2B5EF4-FFF2-40B4-BE49-F238E27FC236}">
              <a16:creationId xmlns:a16="http://schemas.microsoft.com/office/drawing/2014/main" id="{00000000-0008-0000-0600-00004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6" name="正方形/長方形 335">
          <a:extLst>
            <a:ext uri="{FF2B5EF4-FFF2-40B4-BE49-F238E27FC236}">
              <a16:creationId xmlns:a16="http://schemas.microsoft.com/office/drawing/2014/main" id="{00000000-0008-0000-0600-00005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2" name="普通建設事業費グラフ枠">
          <a:extLst>
            <a:ext uri="{FF2B5EF4-FFF2-40B4-BE49-F238E27FC236}">
              <a16:creationId xmlns:a16="http://schemas.microsoft.com/office/drawing/2014/main" id="{00000000-0008-0000-0600-00006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12903</xdr:rowOff>
    </xdr:from>
    <xdr:to>
      <xdr:col>54</xdr:col>
      <xdr:colOff>189865</xdr:colOff>
      <xdr:row>59</xdr:row>
      <xdr:rowOff>112782</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10475595" y="8585403"/>
          <a:ext cx="1270" cy="1642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116609</xdr:rowOff>
    </xdr:from>
    <xdr:ext cx="534377" cy="259045"/>
    <xdr:sp macro="" textlink="">
      <xdr:nvSpPr>
        <xdr:cNvPr id="354" name="普通建設事業費最小値テキスト">
          <a:extLst>
            <a:ext uri="{FF2B5EF4-FFF2-40B4-BE49-F238E27FC236}">
              <a16:creationId xmlns:a16="http://schemas.microsoft.com/office/drawing/2014/main" id="{00000000-0008-0000-0600-000062010000}"/>
            </a:ext>
          </a:extLst>
        </xdr:cNvPr>
        <xdr:cNvSpPr txBox="1"/>
      </xdr:nvSpPr>
      <xdr:spPr>
        <a:xfrm>
          <a:off x="10528300" y="10232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112782</xdr:rowOff>
    </xdr:from>
    <xdr:to>
      <xdr:col>55</xdr:col>
      <xdr:colOff>88900</xdr:colOff>
      <xdr:row>59</xdr:row>
      <xdr:rowOff>112782</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10388600" y="10228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131030</xdr:rowOff>
    </xdr:from>
    <xdr:ext cx="599010" cy="259045"/>
    <xdr:sp macro="" textlink="">
      <xdr:nvSpPr>
        <xdr:cNvPr id="356" name="普通建設事業費最大値テキスト">
          <a:extLst>
            <a:ext uri="{FF2B5EF4-FFF2-40B4-BE49-F238E27FC236}">
              <a16:creationId xmlns:a16="http://schemas.microsoft.com/office/drawing/2014/main" id="{00000000-0008-0000-0600-000064010000}"/>
            </a:ext>
          </a:extLst>
        </xdr:cNvPr>
        <xdr:cNvSpPr txBox="1"/>
      </xdr:nvSpPr>
      <xdr:spPr>
        <a:xfrm>
          <a:off x="10528300" y="8360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12903</xdr:rowOff>
    </xdr:from>
    <xdr:to>
      <xdr:col>55</xdr:col>
      <xdr:colOff>88900</xdr:colOff>
      <xdr:row>50</xdr:row>
      <xdr:rowOff>12903</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10388600" y="8585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104363</xdr:rowOff>
    </xdr:from>
    <xdr:to>
      <xdr:col>55</xdr:col>
      <xdr:colOff>0</xdr:colOff>
      <xdr:row>56</xdr:row>
      <xdr:rowOff>108286</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9639300" y="9362663"/>
          <a:ext cx="838200" cy="346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150309</xdr:rowOff>
    </xdr:from>
    <xdr:ext cx="534377" cy="259045"/>
    <xdr:sp macro="" textlink="">
      <xdr:nvSpPr>
        <xdr:cNvPr id="359" name="普通建設事業費平均値テキスト">
          <a:extLst>
            <a:ext uri="{FF2B5EF4-FFF2-40B4-BE49-F238E27FC236}">
              <a16:creationId xmlns:a16="http://schemas.microsoft.com/office/drawing/2014/main" id="{00000000-0008-0000-0600-000067010000}"/>
            </a:ext>
          </a:extLst>
        </xdr:cNvPr>
        <xdr:cNvSpPr txBox="1"/>
      </xdr:nvSpPr>
      <xdr:spPr>
        <a:xfrm>
          <a:off x="10528300" y="97515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432</xdr:rowOff>
    </xdr:from>
    <xdr:to>
      <xdr:col>55</xdr:col>
      <xdr:colOff>50800</xdr:colOff>
      <xdr:row>57</xdr:row>
      <xdr:rowOff>102032</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10426700" y="9773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129660</xdr:rowOff>
    </xdr:from>
    <xdr:to>
      <xdr:col>50</xdr:col>
      <xdr:colOff>114300</xdr:colOff>
      <xdr:row>56</xdr:row>
      <xdr:rowOff>108286</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a:off x="8750300" y="9387960"/>
          <a:ext cx="889000" cy="321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85604</xdr:rowOff>
    </xdr:from>
    <xdr:to>
      <xdr:col>50</xdr:col>
      <xdr:colOff>165100</xdr:colOff>
      <xdr:row>58</xdr:row>
      <xdr:rowOff>15754</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9588500" y="9858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6881</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9372111" y="9950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129660</xdr:rowOff>
    </xdr:from>
    <xdr:to>
      <xdr:col>45</xdr:col>
      <xdr:colOff>177800</xdr:colOff>
      <xdr:row>55</xdr:row>
      <xdr:rowOff>44012</xdr:rowOff>
    </xdr:to>
    <xdr:cxnSp macro="">
      <xdr:nvCxnSpPr>
        <xdr:cNvPr id="364" name="直線コネクタ 363">
          <a:extLst>
            <a:ext uri="{FF2B5EF4-FFF2-40B4-BE49-F238E27FC236}">
              <a16:creationId xmlns:a16="http://schemas.microsoft.com/office/drawing/2014/main" id="{00000000-0008-0000-0600-00006C010000}"/>
            </a:ext>
          </a:extLst>
        </xdr:cNvPr>
        <xdr:cNvCxnSpPr/>
      </xdr:nvCxnSpPr>
      <xdr:spPr>
        <a:xfrm flipV="1">
          <a:off x="7861300" y="9387960"/>
          <a:ext cx="889000" cy="85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106426</xdr:rowOff>
    </xdr:from>
    <xdr:to>
      <xdr:col>46</xdr:col>
      <xdr:colOff>38100</xdr:colOff>
      <xdr:row>57</xdr:row>
      <xdr:rowOff>36576</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8699500" y="970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27703</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483111" y="9800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130842</xdr:rowOff>
    </xdr:from>
    <xdr:to>
      <xdr:col>41</xdr:col>
      <xdr:colOff>50800</xdr:colOff>
      <xdr:row>55</xdr:row>
      <xdr:rowOff>44012</xdr:rowOff>
    </xdr:to>
    <xdr:cxnSp macro="">
      <xdr:nvCxnSpPr>
        <xdr:cNvPr id="367" name="直線コネクタ 366">
          <a:extLst>
            <a:ext uri="{FF2B5EF4-FFF2-40B4-BE49-F238E27FC236}">
              <a16:creationId xmlns:a16="http://schemas.microsoft.com/office/drawing/2014/main" id="{00000000-0008-0000-0600-00006F010000}"/>
            </a:ext>
          </a:extLst>
        </xdr:cNvPr>
        <xdr:cNvCxnSpPr/>
      </xdr:nvCxnSpPr>
      <xdr:spPr>
        <a:xfrm>
          <a:off x="6972300" y="9217692"/>
          <a:ext cx="889000" cy="256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129039</xdr:rowOff>
    </xdr:from>
    <xdr:to>
      <xdr:col>41</xdr:col>
      <xdr:colOff>101600</xdr:colOff>
      <xdr:row>57</xdr:row>
      <xdr:rowOff>59189</xdr:rowOff>
    </xdr:to>
    <xdr:sp macro="" textlink="">
      <xdr:nvSpPr>
        <xdr:cNvPr id="368" name="フローチャート: 判断 367">
          <a:extLst>
            <a:ext uri="{FF2B5EF4-FFF2-40B4-BE49-F238E27FC236}">
              <a16:creationId xmlns:a16="http://schemas.microsoft.com/office/drawing/2014/main" id="{00000000-0008-0000-0600-000070010000}"/>
            </a:ext>
          </a:extLst>
        </xdr:cNvPr>
        <xdr:cNvSpPr/>
      </xdr:nvSpPr>
      <xdr:spPr>
        <a:xfrm>
          <a:off x="7810500" y="973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50316</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94111" y="9822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127933</xdr:rowOff>
    </xdr:from>
    <xdr:to>
      <xdr:col>36</xdr:col>
      <xdr:colOff>165100</xdr:colOff>
      <xdr:row>57</xdr:row>
      <xdr:rowOff>58083</xdr:rowOff>
    </xdr:to>
    <xdr:sp macro="" textlink="">
      <xdr:nvSpPr>
        <xdr:cNvPr id="370" name="フローチャート: 判断 369">
          <a:extLst>
            <a:ext uri="{FF2B5EF4-FFF2-40B4-BE49-F238E27FC236}">
              <a16:creationId xmlns:a16="http://schemas.microsoft.com/office/drawing/2014/main" id="{00000000-0008-0000-0600-000072010000}"/>
            </a:ext>
          </a:extLst>
        </xdr:cNvPr>
        <xdr:cNvSpPr/>
      </xdr:nvSpPr>
      <xdr:spPr>
        <a:xfrm>
          <a:off x="6921500" y="9729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49210</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05111" y="9821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53563</xdr:rowOff>
    </xdr:from>
    <xdr:to>
      <xdr:col>55</xdr:col>
      <xdr:colOff>50800</xdr:colOff>
      <xdr:row>54</xdr:row>
      <xdr:rowOff>155163</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10426700" y="9311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76440</xdr:rowOff>
    </xdr:from>
    <xdr:ext cx="534377" cy="259045"/>
    <xdr:sp macro="" textlink="">
      <xdr:nvSpPr>
        <xdr:cNvPr id="378" name="普通建設事業費該当値テキスト">
          <a:extLst>
            <a:ext uri="{FF2B5EF4-FFF2-40B4-BE49-F238E27FC236}">
              <a16:creationId xmlns:a16="http://schemas.microsoft.com/office/drawing/2014/main" id="{00000000-0008-0000-0600-00007A010000}"/>
            </a:ext>
          </a:extLst>
        </xdr:cNvPr>
        <xdr:cNvSpPr txBox="1"/>
      </xdr:nvSpPr>
      <xdr:spPr>
        <a:xfrm>
          <a:off x="10528300" y="916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57486</xdr:rowOff>
    </xdr:from>
    <xdr:to>
      <xdr:col>50</xdr:col>
      <xdr:colOff>165100</xdr:colOff>
      <xdr:row>56</xdr:row>
      <xdr:rowOff>159086</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9588500" y="9658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4163</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9372111" y="9433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78860</xdr:rowOff>
    </xdr:from>
    <xdr:to>
      <xdr:col>46</xdr:col>
      <xdr:colOff>38100</xdr:colOff>
      <xdr:row>55</xdr:row>
      <xdr:rowOff>9010</xdr:rowOff>
    </xdr:to>
    <xdr:sp macro="" textlink="">
      <xdr:nvSpPr>
        <xdr:cNvPr id="381" name="楕円 380">
          <a:extLst>
            <a:ext uri="{FF2B5EF4-FFF2-40B4-BE49-F238E27FC236}">
              <a16:creationId xmlns:a16="http://schemas.microsoft.com/office/drawing/2014/main" id="{00000000-0008-0000-0600-00007D010000}"/>
            </a:ext>
          </a:extLst>
        </xdr:cNvPr>
        <xdr:cNvSpPr/>
      </xdr:nvSpPr>
      <xdr:spPr>
        <a:xfrm>
          <a:off x="8699500" y="933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25537</xdr:rowOff>
    </xdr:from>
    <xdr:ext cx="534377"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8483111" y="9112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164662</xdr:rowOff>
    </xdr:from>
    <xdr:to>
      <xdr:col>41</xdr:col>
      <xdr:colOff>101600</xdr:colOff>
      <xdr:row>55</xdr:row>
      <xdr:rowOff>94812</xdr:rowOff>
    </xdr:to>
    <xdr:sp macro="" textlink="">
      <xdr:nvSpPr>
        <xdr:cNvPr id="383" name="楕円 382">
          <a:extLst>
            <a:ext uri="{FF2B5EF4-FFF2-40B4-BE49-F238E27FC236}">
              <a16:creationId xmlns:a16="http://schemas.microsoft.com/office/drawing/2014/main" id="{00000000-0008-0000-0600-00007F010000}"/>
            </a:ext>
          </a:extLst>
        </xdr:cNvPr>
        <xdr:cNvSpPr/>
      </xdr:nvSpPr>
      <xdr:spPr>
        <a:xfrm>
          <a:off x="7810500" y="9422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111339</xdr:rowOff>
    </xdr:from>
    <xdr:ext cx="534377"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7594111" y="9198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80042</xdr:rowOff>
    </xdr:from>
    <xdr:to>
      <xdr:col>36</xdr:col>
      <xdr:colOff>165100</xdr:colOff>
      <xdr:row>54</xdr:row>
      <xdr:rowOff>10192</xdr:rowOff>
    </xdr:to>
    <xdr:sp macro="" textlink="">
      <xdr:nvSpPr>
        <xdr:cNvPr id="385" name="楕円 384">
          <a:extLst>
            <a:ext uri="{FF2B5EF4-FFF2-40B4-BE49-F238E27FC236}">
              <a16:creationId xmlns:a16="http://schemas.microsoft.com/office/drawing/2014/main" id="{00000000-0008-0000-0600-000081010000}"/>
            </a:ext>
          </a:extLst>
        </xdr:cNvPr>
        <xdr:cNvSpPr/>
      </xdr:nvSpPr>
      <xdr:spPr>
        <a:xfrm>
          <a:off x="6921500" y="916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26719</xdr:rowOff>
    </xdr:from>
    <xdr:ext cx="534377"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705111" y="8942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1" name="正方形/長方形 390">
          <a:extLst>
            <a:ext uri="{FF2B5EF4-FFF2-40B4-BE49-F238E27FC236}">
              <a16:creationId xmlns:a16="http://schemas.microsoft.com/office/drawing/2014/main" id="{00000000-0008-0000-0600-00008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2" name="正方形/長方形 391">
          <a:extLst>
            <a:ext uri="{FF2B5EF4-FFF2-40B4-BE49-F238E27FC236}">
              <a16:creationId xmlns:a16="http://schemas.microsoft.com/office/drawing/2014/main" id="{00000000-0008-0000-0600-00008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3" name="正方形/長方形 392">
          <a:extLst>
            <a:ext uri="{FF2B5EF4-FFF2-40B4-BE49-F238E27FC236}">
              <a16:creationId xmlns:a16="http://schemas.microsoft.com/office/drawing/2014/main" id="{00000000-0008-0000-0600-00008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4" name="正方形/長方形 393">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7" name="普通建設事業費 （ うち新規整備　）グラフ枠">
          <a:extLst>
            <a:ext uri="{FF2B5EF4-FFF2-40B4-BE49-F238E27FC236}">
              <a16:creationId xmlns:a16="http://schemas.microsoft.com/office/drawing/2014/main" id="{00000000-0008-0000-0600-00009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74</xdr:row>
      <xdr:rowOff>88082</xdr:rowOff>
    </xdr:from>
    <xdr:to>
      <xdr:col>54</xdr:col>
      <xdr:colOff>189865</xdr:colOff>
      <xdr:row>78</xdr:row>
      <xdr:rowOff>137322</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10475595" y="12775382"/>
          <a:ext cx="1270" cy="735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141149</xdr:rowOff>
    </xdr:from>
    <xdr:ext cx="378565" cy="259045"/>
    <xdr:sp macro="" textlink="">
      <xdr:nvSpPr>
        <xdr:cNvPr id="409" name="普通建設事業費 （ うち新規整備　）最小値テキスト">
          <a:extLst>
            <a:ext uri="{FF2B5EF4-FFF2-40B4-BE49-F238E27FC236}">
              <a16:creationId xmlns:a16="http://schemas.microsoft.com/office/drawing/2014/main" id="{00000000-0008-0000-0600-000099010000}"/>
            </a:ext>
          </a:extLst>
        </xdr:cNvPr>
        <xdr:cNvSpPr txBox="1"/>
      </xdr:nvSpPr>
      <xdr:spPr>
        <a:xfrm>
          <a:off x="10528300" y="135142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137322</xdr:rowOff>
    </xdr:from>
    <xdr:to>
      <xdr:col>55</xdr:col>
      <xdr:colOff>88900</xdr:colOff>
      <xdr:row>78</xdr:row>
      <xdr:rowOff>137322</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10388600" y="13510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73</xdr:row>
      <xdr:rowOff>34759</xdr:rowOff>
    </xdr:from>
    <xdr:ext cx="534377" cy="259045"/>
    <xdr:sp macro="" textlink="">
      <xdr:nvSpPr>
        <xdr:cNvPr id="411" name="普通建設事業費 （ うち新規整備　）最大値テキスト">
          <a:extLst>
            <a:ext uri="{FF2B5EF4-FFF2-40B4-BE49-F238E27FC236}">
              <a16:creationId xmlns:a16="http://schemas.microsoft.com/office/drawing/2014/main" id="{00000000-0008-0000-0600-00009B010000}"/>
            </a:ext>
          </a:extLst>
        </xdr:cNvPr>
        <xdr:cNvSpPr txBox="1"/>
      </xdr:nvSpPr>
      <xdr:spPr>
        <a:xfrm>
          <a:off x="10528300" y="12550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74</xdr:row>
      <xdr:rowOff>88082</xdr:rowOff>
    </xdr:from>
    <xdr:to>
      <xdr:col>55</xdr:col>
      <xdr:colOff>88900</xdr:colOff>
      <xdr:row>74</xdr:row>
      <xdr:rowOff>88082</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10388600" y="12775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88082</xdr:rowOff>
    </xdr:from>
    <xdr:to>
      <xdr:col>55</xdr:col>
      <xdr:colOff>0</xdr:colOff>
      <xdr:row>76</xdr:row>
      <xdr:rowOff>117411</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9639300" y="12775382"/>
          <a:ext cx="838200" cy="372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7343</xdr:rowOff>
    </xdr:from>
    <xdr:ext cx="534377" cy="259045"/>
    <xdr:sp macro="" textlink="">
      <xdr:nvSpPr>
        <xdr:cNvPr id="414" name="普通建設事業費 （ うち新規整備　）平均値テキスト">
          <a:extLst>
            <a:ext uri="{FF2B5EF4-FFF2-40B4-BE49-F238E27FC236}">
              <a16:creationId xmlns:a16="http://schemas.microsoft.com/office/drawing/2014/main" id="{00000000-0008-0000-0600-00009E010000}"/>
            </a:ext>
          </a:extLst>
        </xdr:cNvPr>
        <xdr:cNvSpPr txBox="1"/>
      </xdr:nvSpPr>
      <xdr:spPr>
        <a:xfrm>
          <a:off x="10528300" y="13208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28916</xdr:rowOff>
    </xdr:from>
    <xdr:to>
      <xdr:col>55</xdr:col>
      <xdr:colOff>50800</xdr:colOff>
      <xdr:row>77</xdr:row>
      <xdr:rowOff>130516</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10426700" y="1323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45654</xdr:rowOff>
    </xdr:from>
    <xdr:to>
      <xdr:col>50</xdr:col>
      <xdr:colOff>114300</xdr:colOff>
      <xdr:row>76</xdr:row>
      <xdr:rowOff>117411</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a:off x="8750300" y="12732954"/>
          <a:ext cx="889000" cy="414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76121</xdr:rowOff>
    </xdr:from>
    <xdr:to>
      <xdr:col>50</xdr:col>
      <xdr:colOff>165100</xdr:colOff>
      <xdr:row>78</xdr:row>
      <xdr:rowOff>6271</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9588500" y="13277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168848</xdr:rowOff>
    </xdr:from>
    <xdr:ext cx="469744"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404428" y="13370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33218</xdr:rowOff>
    </xdr:from>
    <xdr:to>
      <xdr:col>45</xdr:col>
      <xdr:colOff>177800</xdr:colOff>
      <xdr:row>74</xdr:row>
      <xdr:rowOff>45654</xdr:rowOff>
    </xdr:to>
    <xdr:cxnSp macro="">
      <xdr:nvCxnSpPr>
        <xdr:cNvPr id="419" name="直線コネクタ 418">
          <a:extLst>
            <a:ext uri="{FF2B5EF4-FFF2-40B4-BE49-F238E27FC236}">
              <a16:creationId xmlns:a16="http://schemas.microsoft.com/office/drawing/2014/main" id="{00000000-0008-0000-0600-0000A3010000}"/>
            </a:ext>
          </a:extLst>
        </xdr:cNvPr>
        <xdr:cNvCxnSpPr/>
      </xdr:nvCxnSpPr>
      <xdr:spPr>
        <a:xfrm>
          <a:off x="7861300" y="12720518"/>
          <a:ext cx="889000" cy="12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21120</xdr:rowOff>
    </xdr:from>
    <xdr:to>
      <xdr:col>46</xdr:col>
      <xdr:colOff>38100</xdr:colOff>
      <xdr:row>77</xdr:row>
      <xdr:rowOff>122720</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8699500" y="13222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113847</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483111" y="13315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72</xdr:row>
      <xdr:rowOff>19388</xdr:rowOff>
    </xdr:from>
    <xdr:to>
      <xdr:col>41</xdr:col>
      <xdr:colOff>50800</xdr:colOff>
      <xdr:row>74</xdr:row>
      <xdr:rowOff>33218</xdr:rowOff>
    </xdr:to>
    <xdr:cxnSp macro="">
      <xdr:nvCxnSpPr>
        <xdr:cNvPr id="422" name="直線コネクタ 421">
          <a:extLst>
            <a:ext uri="{FF2B5EF4-FFF2-40B4-BE49-F238E27FC236}">
              <a16:creationId xmlns:a16="http://schemas.microsoft.com/office/drawing/2014/main" id="{00000000-0008-0000-0600-0000A6010000}"/>
            </a:ext>
          </a:extLst>
        </xdr:cNvPr>
        <xdr:cNvCxnSpPr/>
      </xdr:nvCxnSpPr>
      <xdr:spPr>
        <a:xfrm>
          <a:off x="6972300" y="12363788"/>
          <a:ext cx="889000" cy="356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41694</xdr:rowOff>
    </xdr:from>
    <xdr:to>
      <xdr:col>41</xdr:col>
      <xdr:colOff>101600</xdr:colOff>
      <xdr:row>77</xdr:row>
      <xdr:rowOff>143294</xdr:rowOff>
    </xdr:to>
    <xdr:sp macro="" textlink="">
      <xdr:nvSpPr>
        <xdr:cNvPr id="423" name="フローチャート: 判断 422">
          <a:extLst>
            <a:ext uri="{FF2B5EF4-FFF2-40B4-BE49-F238E27FC236}">
              <a16:creationId xmlns:a16="http://schemas.microsoft.com/office/drawing/2014/main" id="{00000000-0008-0000-0600-0000A7010000}"/>
            </a:ext>
          </a:extLst>
        </xdr:cNvPr>
        <xdr:cNvSpPr/>
      </xdr:nvSpPr>
      <xdr:spPr>
        <a:xfrm>
          <a:off x="7810500" y="13243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134421</xdr:rowOff>
    </xdr:from>
    <xdr:ext cx="469744"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26428" y="13336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96582</xdr:rowOff>
    </xdr:from>
    <xdr:to>
      <xdr:col>36</xdr:col>
      <xdr:colOff>165100</xdr:colOff>
      <xdr:row>77</xdr:row>
      <xdr:rowOff>26732</xdr:rowOff>
    </xdr:to>
    <xdr:sp macro="" textlink="">
      <xdr:nvSpPr>
        <xdr:cNvPr id="425" name="フローチャート: 判断 424">
          <a:extLst>
            <a:ext uri="{FF2B5EF4-FFF2-40B4-BE49-F238E27FC236}">
              <a16:creationId xmlns:a16="http://schemas.microsoft.com/office/drawing/2014/main" id="{00000000-0008-0000-0600-0000A9010000}"/>
            </a:ext>
          </a:extLst>
        </xdr:cNvPr>
        <xdr:cNvSpPr/>
      </xdr:nvSpPr>
      <xdr:spPr>
        <a:xfrm>
          <a:off x="6921500" y="13126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17859</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05111" y="13219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37282</xdr:rowOff>
    </xdr:from>
    <xdr:to>
      <xdr:col>55</xdr:col>
      <xdr:colOff>50800</xdr:colOff>
      <xdr:row>74</xdr:row>
      <xdr:rowOff>138882</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10426700" y="12724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161759</xdr:rowOff>
    </xdr:from>
    <xdr:ext cx="534377" cy="259045"/>
    <xdr:sp macro="" textlink="">
      <xdr:nvSpPr>
        <xdr:cNvPr id="433" name="普通建設事業費 （ うち新規整備　）該当値テキスト">
          <a:extLst>
            <a:ext uri="{FF2B5EF4-FFF2-40B4-BE49-F238E27FC236}">
              <a16:creationId xmlns:a16="http://schemas.microsoft.com/office/drawing/2014/main" id="{00000000-0008-0000-0600-0000B1010000}"/>
            </a:ext>
          </a:extLst>
        </xdr:cNvPr>
        <xdr:cNvSpPr txBox="1"/>
      </xdr:nvSpPr>
      <xdr:spPr>
        <a:xfrm>
          <a:off x="10528300" y="12677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66611</xdr:rowOff>
    </xdr:from>
    <xdr:to>
      <xdr:col>50</xdr:col>
      <xdr:colOff>165100</xdr:colOff>
      <xdr:row>76</xdr:row>
      <xdr:rowOff>168211</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9588500" y="13096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13288</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9372111" y="12872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166304</xdr:rowOff>
    </xdr:from>
    <xdr:to>
      <xdr:col>46</xdr:col>
      <xdr:colOff>38100</xdr:colOff>
      <xdr:row>74</xdr:row>
      <xdr:rowOff>96454</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8699500" y="12682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112981</xdr:rowOff>
    </xdr:from>
    <xdr:ext cx="534377"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8483111" y="12457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153868</xdr:rowOff>
    </xdr:from>
    <xdr:to>
      <xdr:col>41</xdr:col>
      <xdr:colOff>101600</xdr:colOff>
      <xdr:row>74</xdr:row>
      <xdr:rowOff>84018</xdr:rowOff>
    </xdr:to>
    <xdr:sp macro="" textlink="">
      <xdr:nvSpPr>
        <xdr:cNvPr id="438" name="楕円 437">
          <a:extLst>
            <a:ext uri="{FF2B5EF4-FFF2-40B4-BE49-F238E27FC236}">
              <a16:creationId xmlns:a16="http://schemas.microsoft.com/office/drawing/2014/main" id="{00000000-0008-0000-0600-0000B6010000}"/>
            </a:ext>
          </a:extLst>
        </xdr:cNvPr>
        <xdr:cNvSpPr/>
      </xdr:nvSpPr>
      <xdr:spPr>
        <a:xfrm>
          <a:off x="7810500" y="12669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100545</xdr:rowOff>
    </xdr:from>
    <xdr:ext cx="534377"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7594111" y="12444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71</xdr:row>
      <xdr:rowOff>140038</xdr:rowOff>
    </xdr:from>
    <xdr:to>
      <xdr:col>36</xdr:col>
      <xdr:colOff>165100</xdr:colOff>
      <xdr:row>72</xdr:row>
      <xdr:rowOff>70188</xdr:rowOff>
    </xdr:to>
    <xdr:sp macro="" textlink="">
      <xdr:nvSpPr>
        <xdr:cNvPr id="440" name="楕円 439">
          <a:extLst>
            <a:ext uri="{FF2B5EF4-FFF2-40B4-BE49-F238E27FC236}">
              <a16:creationId xmlns:a16="http://schemas.microsoft.com/office/drawing/2014/main" id="{00000000-0008-0000-0600-0000B8010000}"/>
            </a:ext>
          </a:extLst>
        </xdr:cNvPr>
        <xdr:cNvSpPr/>
      </xdr:nvSpPr>
      <xdr:spPr>
        <a:xfrm>
          <a:off x="6921500" y="12312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70</xdr:row>
      <xdr:rowOff>86715</xdr:rowOff>
    </xdr:from>
    <xdr:ext cx="534377"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705111" y="12088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9" name="正方形/長方形 448">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a:extLst>
            <a:ext uri="{FF2B5EF4-FFF2-40B4-BE49-F238E27FC236}">
              <a16:creationId xmlns:a16="http://schemas.microsoft.com/office/drawing/2014/main" id="{00000000-0008-0000-0600-0000C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18245</xdr:rowOff>
    </xdr:from>
    <xdr:to>
      <xdr:col>54</xdr:col>
      <xdr:colOff>189865</xdr:colOff>
      <xdr:row>98</xdr:row>
      <xdr:rowOff>64444</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10475595" y="15620195"/>
          <a:ext cx="1270" cy="1246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68271</xdr:rowOff>
    </xdr:from>
    <xdr:ext cx="469744" cy="259045"/>
    <xdr:sp macro="" textlink="">
      <xdr:nvSpPr>
        <xdr:cNvPr id="464" name="普通建設事業費 （ うち更新整備　）最小値テキスト">
          <a:extLst>
            <a:ext uri="{FF2B5EF4-FFF2-40B4-BE49-F238E27FC236}">
              <a16:creationId xmlns:a16="http://schemas.microsoft.com/office/drawing/2014/main" id="{00000000-0008-0000-0600-0000D0010000}"/>
            </a:ext>
          </a:extLst>
        </xdr:cNvPr>
        <xdr:cNvSpPr txBox="1"/>
      </xdr:nvSpPr>
      <xdr:spPr>
        <a:xfrm>
          <a:off x="10528300" y="16870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64444</xdr:rowOff>
    </xdr:from>
    <xdr:to>
      <xdr:col>55</xdr:col>
      <xdr:colOff>88900</xdr:colOff>
      <xdr:row>98</xdr:row>
      <xdr:rowOff>64444</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6866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136372</xdr:rowOff>
    </xdr:from>
    <xdr:ext cx="534377" cy="259045"/>
    <xdr:sp macro="" textlink="">
      <xdr:nvSpPr>
        <xdr:cNvPr id="466" name="普通建設事業費 （ うち更新整備　）最大値テキスト">
          <a:extLst>
            <a:ext uri="{FF2B5EF4-FFF2-40B4-BE49-F238E27FC236}">
              <a16:creationId xmlns:a16="http://schemas.microsoft.com/office/drawing/2014/main" id="{00000000-0008-0000-0600-0000D2010000}"/>
            </a:ext>
          </a:extLst>
        </xdr:cNvPr>
        <xdr:cNvSpPr txBox="1"/>
      </xdr:nvSpPr>
      <xdr:spPr>
        <a:xfrm>
          <a:off x="10528300" y="15395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18245</xdr:rowOff>
    </xdr:from>
    <xdr:to>
      <xdr:col>55</xdr:col>
      <xdr:colOff>88900</xdr:colOff>
      <xdr:row>91</xdr:row>
      <xdr:rowOff>18245</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10388600" y="15620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16552</xdr:rowOff>
    </xdr:from>
    <xdr:to>
      <xdr:col>55</xdr:col>
      <xdr:colOff>0</xdr:colOff>
      <xdr:row>95</xdr:row>
      <xdr:rowOff>113571</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9639300" y="16304302"/>
          <a:ext cx="838200" cy="97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97023</xdr:rowOff>
    </xdr:from>
    <xdr:ext cx="534377" cy="259045"/>
    <xdr:sp macro="" textlink="">
      <xdr:nvSpPr>
        <xdr:cNvPr id="469" name="普通建設事業費 （ うち更新整備　）平均値テキスト">
          <a:extLst>
            <a:ext uri="{FF2B5EF4-FFF2-40B4-BE49-F238E27FC236}">
              <a16:creationId xmlns:a16="http://schemas.microsoft.com/office/drawing/2014/main" id="{00000000-0008-0000-0600-0000D5010000}"/>
            </a:ext>
          </a:extLst>
        </xdr:cNvPr>
        <xdr:cNvSpPr txBox="1"/>
      </xdr:nvSpPr>
      <xdr:spPr>
        <a:xfrm>
          <a:off x="10528300" y="163847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118596</xdr:rowOff>
    </xdr:from>
    <xdr:to>
      <xdr:col>55</xdr:col>
      <xdr:colOff>50800</xdr:colOff>
      <xdr:row>96</xdr:row>
      <xdr:rowOff>48746</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10426700" y="16406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113571</xdr:rowOff>
    </xdr:from>
    <xdr:to>
      <xdr:col>50</xdr:col>
      <xdr:colOff>114300</xdr:colOff>
      <xdr:row>96</xdr:row>
      <xdr:rowOff>25743</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8750300" y="16401321"/>
          <a:ext cx="889000" cy="8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10193</xdr:rowOff>
    </xdr:from>
    <xdr:to>
      <xdr:col>50</xdr:col>
      <xdr:colOff>165100</xdr:colOff>
      <xdr:row>96</xdr:row>
      <xdr:rowOff>111793</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9588500" y="16469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102920</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372111" y="16562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25743</xdr:rowOff>
    </xdr:from>
    <xdr:to>
      <xdr:col>45</xdr:col>
      <xdr:colOff>177800</xdr:colOff>
      <xdr:row>96</xdr:row>
      <xdr:rowOff>105411</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flipV="1">
          <a:off x="7861300" y="16484943"/>
          <a:ext cx="889000" cy="79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96055</xdr:rowOff>
    </xdr:from>
    <xdr:to>
      <xdr:col>46</xdr:col>
      <xdr:colOff>38100</xdr:colOff>
      <xdr:row>96</xdr:row>
      <xdr:rowOff>26205</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8699500" y="1638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42732</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483111" y="16159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105411</xdr:rowOff>
    </xdr:from>
    <xdr:to>
      <xdr:col>41</xdr:col>
      <xdr:colOff>50800</xdr:colOff>
      <xdr:row>96</xdr:row>
      <xdr:rowOff>151518</xdr:rowOff>
    </xdr:to>
    <xdr:cxnSp macro="">
      <xdr:nvCxnSpPr>
        <xdr:cNvPr id="477" name="直線コネクタ 476">
          <a:extLst>
            <a:ext uri="{FF2B5EF4-FFF2-40B4-BE49-F238E27FC236}">
              <a16:creationId xmlns:a16="http://schemas.microsoft.com/office/drawing/2014/main" id="{00000000-0008-0000-0600-0000DD010000}"/>
            </a:ext>
          </a:extLst>
        </xdr:cNvPr>
        <xdr:cNvCxnSpPr/>
      </xdr:nvCxnSpPr>
      <xdr:spPr>
        <a:xfrm flipV="1">
          <a:off x="6972300" y="16564611"/>
          <a:ext cx="889000" cy="46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123281</xdr:rowOff>
    </xdr:from>
    <xdr:to>
      <xdr:col>41</xdr:col>
      <xdr:colOff>101600</xdr:colOff>
      <xdr:row>96</xdr:row>
      <xdr:rowOff>53431</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7810500" y="16411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69958</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594111" y="16186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15999</xdr:rowOff>
    </xdr:from>
    <xdr:to>
      <xdr:col>36</xdr:col>
      <xdr:colOff>165100</xdr:colOff>
      <xdr:row>96</xdr:row>
      <xdr:rowOff>117599</xdr:rowOff>
    </xdr:to>
    <xdr:sp macro="" textlink="">
      <xdr:nvSpPr>
        <xdr:cNvPr id="480" name="フローチャート: 判断 479">
          <a:extLst>
            <a:ext uri="{FF2B5EF4-FFF2-40B4-BE49-F238E27FC236}">
              <a16:creationId xmlns:a16="http://schemas.microsoft.com/office/drawing/2014/main" id="{00000000-0008-0000-0600-0000E0010000}"/>
            </a:ext>
          </a:extLst>
        </xdr:cNvPr>
        <xdr:cNvSpPr/>
      </xdr:nvSpPr>
      <xdr:spPr>
        <a:xfrm>
          <a:off x="6921500" y="16475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134126</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05111" y="16250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137202</xdr:rowOff>
    </xdr:from>
    <xdr:to>
      <xdr:col>55</xdr:col>
      <xdr:colOff>50800</xdr:colOff>
      <xdr:row>95</xdr:row>
      <xdr:rowOff>67352</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10426700" y="16253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160079</xdr:rowOff>
    </xdr:from>
    <xdr:ext cx="534377" cy="259045"/>
    <xdr:sp macro="" textlink="">
      <xdr:nvSpPr>
        <xdr:cNvPr id="488" name="普通建設事業費 （ うち更新整備　）該当値テキスト">
          <a:extLst>
            <a:ext uri="{FF2B5EF4-FFF2-40B4-BE49-F238E27FC236}">
              <a16:creationId xmlns:a16="http://schemas.microsoft.com/office/drawing/2014/main" id="{00000000-0008-0000-0600-0000E8010000}"/>
            </a:ext>
          </a:extLst>
        </xdr:cNvPr>
        <xdr:cNvSpPr txBox="1"/>
      </xdr:nvSpPr>
      <xdr:spPr>
        <a:xfrm>
          <a:off x="10528300" y="16104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62771</xdr:rowOff>
    </xdr:from>
    <xdr:to>
      <xdr:col>50</xdr:col>
      <xdr:colOff>165100</xdr:colOff>
      <xdr:row>95</xdr:row>
      <xdr:rowOff>164371</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9588500" y="16350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9448</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9372111" y="16125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146393</xdr:rowOff>
    </xdr:from>
    <xdr:to>
      <xdr:col>46</xdr:col>
      <xdr:colOff>38100</xdr:colOff>
      <xdr:row>96</xdr:row>
      <xdr:rowOff>76543</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8699500" y="16434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67670</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8483111" y="16526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54611</xdr:rowOff>
    </xdr:from>
    <xdr:to>
      <xdr:col>41</xdr:col>
      <xdr:colOff>101600</xdr:colOff>
      <xdr:row>96</xdr:row>
      <xdr:rowOff>156211</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7810500" y="16513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147338</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7594111" y="16606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100718</xdr:rowOff>
    </xdr:from>
    <xdr:to>
      <xdr:col>36</xdr:col>
      <xdr:colOff>165100</xdr:colOff>
      <xdr:row>97</xdr:row>
      <xdr:rowOff>30868</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6921500" y="1655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21995</xdr:rowOff>
    </xdr:from>
    <xdr:ext cx="534377"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6705111" y="16652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144434</xdr:rowOff>
    </xdr:from>
    <xdr:ext cx="46717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78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34</xdr:row>
      <xdr:rowOff>160763</xdr:rowOff>
    </xdr:from>
    <xdr:ext cx="46717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78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5641</xdr:rowOff>
    </xdr:from>
    <xdr:ext cx="46717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78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21970</xdr:rowOff>
    </xdr:from>
    <xdr:ext cx="46717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78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災害復旧事業費グラフ枠">
          <a:extLst>
            <a:ext uri="{FF2B5EF4-FFF2-40B4-BE49-F238E27FC236}">
              <a16:creationId xmlns:a16="http://schemas.microsoft.com/office/drawing/2014/main" id="{00000000-0008-0000-0600-000009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29645</xdr:rowOff>
    </xdr:from>
    <xdr:to>
      <xdr:col>85</xdr:col>
      <xdr:colOff>126364</xdr:colOff>
      <xdr:row>39</xdr:row>
      <xdr:rowOff>98878</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6317595" y="5344595"/>
          <a:ext cx="1269" cy="1440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109908</xdr:rowOff>
    </xdr:from>
    <xdr:ext cx="249299" cy="259045"/>
    <xdr:sp macro="" textlink="">
      <xdr:nvSpPr>
        <xdr:cNvPr id="523" name="災害復旧事業費最小値テキスト">
          <a:extLst>
            <a:ext uri="{FF2B5EF4-FFF2-40B4-BE49-F238E27FC236}">
              <a16:creationId xmlns:a16="http://schemas.microsoft.com/office/drawing/2014/main" id="{00000000-0008-0000-0600-00000B020000}"/>
            </a:ext>
          </a:extLst>
        </xdr:cNvPr>
        <xdr:cNvSpPr txBox="1"/>
      </xdr:nvSpPr>
      <xdr:spPr>
        <a:xfrm>
          <a:off x="16370300" y="67964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147772</xdr:rowOff>
    </xdr:from>
    <xdr:ext cx="469744" cy="259045"/>
    <xdr:sp macro="" textlink="">
      <xdr:nvSpPr>
        <xdr:cNvPr id="525" name="災害復旧事業費最大値テキスト">
          <a:extLst>
            <a:ext uri="{FF2B5EF4-FFF2-40B4-BE49-F238E27FC236}">
              <a16:creationId xmlns:a16="http://schemas.microsoft.com/office/drawing/2014/main" id="{00000000-0008-0000-0600-00000D020000}"/>
            </a:ext>
          </a:extLst>
        </xdr:cNvPr>
        <xdr:cNvSpPr txBox="1"/>
      </xdr:nvSpPr>
      <xdr:spPr>
        <a:xfrm>
          <a:off x="16370300" y="5119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29645</xdr:rowOff>
    </xdr:from>
    <xdr:to>
      <xdr:col>86</xdr:col>
      <xdr:colOff>25400</xdr:colOff>
      <xdr:row>31</xdr:row>
      <xdr:rowOff>29645</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6230600" y="5344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10051</xdr:rowOff>
    </xdr:from>
    <xdr:to>
      <xdr:col>85</xdr:col>
      <xdr:colOff>127000</xdr:colOff>
      <xdr:row>39</xdr:row>
      <xdr:rowOff>20338</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5481300" y="6525151"/>
          <a:ext cx="838200" cy="181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154358</xdr:rowOff>
    </xdr:from>
    <xdr:ext cx="378565" cy="259045"/>
    <xdr:sp macro="" textlink="">
      <xdr:nvSpPr>
        <xdr:cNvPr id="528" name="災害復旧事業費平均値テキスト">
          <a:extLst>
            <a:ext uri="{FF2B5EF4-FFF2-40B4-BE49-F238E27FC236}">
              <a16:creationId xmlns:a16="http://schemas.microsoft.com/office/drawing/2014/main" id="{00000000-0008-0000-0600-000010020000}"/>
            </a:ext>
          </a:extLst>
        </xdr:cNvPr>
        <xdr:cNvSpPr txBox="1"/>
      </xdr:nvSpPr>
      <xdr:spPr>
        <a:xfrm>
          <a:off x="16370300" y="666945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4481</xdr:rowOff>
    </xdr:from>
    <xdr:to>
      <xdr:col>85</xdr:col>
      <xdr:colOff>177800</xdr:colOff>
      <xdr:row>39</xdr:row>
      <xdr:rowOff>106081</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6268700" y="6691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10051</xdr:rowOff>
    </xdr:from>
    <xdr:to>
      <xdr:col>81</xdr:col>
      <xdr:colOff>50800</xdr:colOff>
      <xdr:row>38</xdr:row>
      <xdr:rowOff>92511</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flipV="1">
          <a:off x="14592300" y="6525151"/>
          <a:ext cx="889000" cy="82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13462</xdr:rowOff>
    </xdr:from>
    <xdr:to>
      <xdr:col>81</xdr:col>
      <xdr:colOff>101600</xdr:colOff>
      <xdr:row>39</xdr:row>
      <xdr:rowOff>115062</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5430500" y="6700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106189</xdr:rowOff>
    </xdr:from>
    <xdr:ext cx="378565"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92017" y="67927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83530</xdr:rowOff>
    </xdr:from>
    <xdr:to>
      <xdr:col>76</xdr:col>
      <xdr:colOff>114300</xdr:colOff>
      <xdr:row>38</xdr:row>
      <xdr:rowOff>92511</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a:off x="13703300" y="6598630"/>
          <a:ext cx="889000" cy="8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108984</xdr:rowOff>
    </xdr:from>
    <xdr:to>
      <xdr:col>76</xdr:col>
      <xdr:colOff>165100</xdr:colOff>
      <xdr:row>38</xdr:row>
      <xdr:rowOff>39134</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4541500" y="6452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55661</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357428" y="6227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118963</xdr:rowOff>
    </xdr:from>
    <xdr:to>
      <xdr:col>71</xdr:col>
      <xdr:colOff>177800</xdr:colOff>
      <xdr:row>38</xdr:row>
      <xdr:rowOff>83530</xdr:rowOff>
    </xdr:to>
    <xdr:cxnSp macro="">
      <xdr:nvCxnSpPr>
        <xdr:cNvPr id="536" name="直線コネクタ 535">
          <a:extLst>
            <a:ext uri="{FF2B5EF4-FFF2-40B4-BE49-F238E27FC236}">
              <a16:creationId xmlns:a16="http://schemas.microsoft.com/office/drawing/2014/main" id="{00000000-0008-0000-0600-000018020000}"/>
            </a:ext>
          </a:extLst>
        </xdr:cNvPr>
        <xdr:cNvCxnSpPr/>
      </xdr:nvCxnSpPr>
      <xdr:spPr>
        <a:xfrm>
          <a:off x="12814300" y="5948263"/>
          <a:ext cx="889000" cy="650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90206</xdr:rowOff>
    </xdr:from>
    <xdr:to>
      <xdr:col>72</xdr:col>
      <xdr:colOff>38100</xdr:colOff>
      <xdr:row>37</xdr:row>
      <xdr:rowOff>20356</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3652500" y="626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36883</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468428" y="6037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2848</xdr:rowOff>
    </xdr:from>
    <xdr:to>
      <xdr:col>67</xdr:col>
      <xdr:colOff>101600</xdr:colOff>
      <xdr:row>36</xdr:row>
      <xdr:rowOff>104448</xdr:rowOff>
    </xdr:to>
    <xdr:sp macro="" textlink="">
      <xdr:nvSpPr>
        <xdr:cNvPr id="539" name="フローチャート: 判断 538">
          <a:extLst>
            <a:ext uri="{FF2B5EF4-FFF2-40B4-BE49-F238E27FC236}">
              <a16:creationId xmlns:a16="http://schemas.microsoft.com/office/drawing/2014/main" id="{00000000-0008-0000-0600-00001B020000}"/>
            </a:ext>
          </a:extLst>
        </xdr:cNvPr>
        <xdr:cNvSpPr/>
      </xdr:nvSpPr>
      <xdr:spPr>
        <a:xfrm>
          <a:off x="12763500" y="6175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95575</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579428" y="6267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140988</xdr:rowOff>
    </xdr:from>
    <xdr:to>
      <xdr:col>85</xdr:col>
      <xdr:colOff>177800</xdr:colOff>
      <xdr:row>39</xdr:row>
      <xdr:rowOff>71138</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6268700" y="6656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100365</xdr:rowOff>
    </xdr:from>
    <xdr:ext cx="378565" cy="259045"/>
    <xdr:sp macro="" textlink="">
      <xdr:nvSpPr>
        <xdr:cNvPr id="547" name="災害復旧事業費該当値テキスト">
          <a:extLst>
            <a:ext uri="{FF2B5EF4-FFF2-40B4-BE49-F238E27FC236}">
              <a16:creationId xmlns:a16="http://schemas.microsoft.com/office/drawing/2014/main" id="{00000000-0008-0000-0600-000023020000}"/>
            </a:ext>
          </a:extLst>
        </xdr:cNvPr>
        <xdr:cNvSpPr txBox="1"/>
      </xdr:nvSpPr>
      <xdr:spPr>
        <a:xfrm>
          <a:off x="16370300" y="6444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130701</xdr:rowOff>
    </xdr:from>
    <xdr:to>
      <xdr:col>81</xdr:col>
      <xdr:colOff>101600</xdr:colOff>
      <xdr:row>38</xdr:row>
      <xdr:rowOff>60851</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5430500" y="6474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77378</xdr:rowOff>
    </xdr:from>
    <xdr:ext cx="469744"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5246428" y="6249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41711</xdr:rowOff>
    </xdr:from>
    <xdr:to>
      <xdr:col>76</xdr:col>
      <xdr:colOff>165100</xdr:colOff>
      <xdr:row>38</xdr:row>
      <xdr:rowOff>143311</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4541500" y="6556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134438</xdr:rowOff>
    </xdr:from>
    <xdr:ext cx="469744"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4357428" y="6649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32730</xdr:rowOff>
    </xdr:from>
    <xdr:to>
      <xdr:col>72</xdr:col>
      <xdr:colOff>38100</xdr:colOff>
      <xdr:row>38</xdr:row>
      <xdr:rowOff>134330</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3652500" y="654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125457</xdr:rowOff>
    </xdr:from>
    <xdr:ext cx="469744"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3468428" y="6640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68163</xdr:rowOff>
    </xdr:from>
    <xdr:to>
      <xdr:col>67</xdr:col>
      <xdr:colOff>101600</xdr:colOff>
      <xdr:row>34</xdr:row>
      <xdr:rowOff>169763</xdr:rowOff>
    </xdr:to>
    <xdr:sp macro="" textlink="">
      <xdr:nvSpPr>
        <xdr:cNvPr id="554" name="楕円 553">
          <a:extLst>
            <a:ext uri="{FF2B5EF4-FFF2-40B4-BE49-F238E27FC236}">
              <a16:creationId xmlns:a16="http://schemas.microsoft.com/office/drawing/2014/main" id="{00000000-0008-0000-0600-00002A020000}"/>
            </a:ext>
          </a:extLst>
        </xdr:cNvPr>
        <xdr:cNvSpPr/>
      </xdr:nvSpPr>
      <xdr:spPr>
        <a:xfrm>
          <a:off x="12763500" y="589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33</xdr:row>
      <xdr:rowOff>14840</xdr:rowOff>
    </xdr:from>
    <xdr:ext cx="469744"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579428" y="5672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a:extLst>
            <a:ext uri="{FF2B5EF4-FFF2-40B4-BE49-F238E27FC236}">
              <a16:creationId xmlns:a16="http://schemas.microsoft.com/office/drawing/2014/main" id="{00000000-0008-0000-0600-00003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失業対策事業費グラフ枠">
          <a:extLst>
            <a:ext uri="{FF2B5EF4-FFF2-40B4-BE49-F238E27FC236}">
              <a16:creationId xmlns:a16="http://schemas.microsoft.com/office/drawing/2014/main" id="{00000000-0008-0000-06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2" name="失業対策事業費最小値テキスト">
          <a:extLst>
            <a:ext uri="{FF2B5EF4-FFF2-40B4-BE49-F238E27FC236}">
              <a16:creationId xmlns:a16="http://schemas.microsoft.com/office/drawing/2014/main" id="{00000000-0008-0000-0600-00003C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4" name="失業対策事業費最大値テキスト">
          <a:extLst>
            <a:ext uri="{FF2B5EF4-FFF2-40B4-BE49-F238E27FC236}">
              <a16:creationId xmlns:a16="http://schemas.microsoft.com/office/drawing/2014/main" id="{00000000-0008-0000-0600-00003E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7" name="失業対策事業費平均値テキスト">
          <a:extLst>
            <a:ext uri="{FF2B5EF4-FFF2-40B4-BE49-F238E27FC236}">
              <a16:creationId xmlns:a16="http://schemas.microsoft.com/office/drawing/2014/main" id="{00000000-0008-0000-0600-000041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5" name="直線コネクタ 584">
          <a:extLst>
            <a:ext uri="{FF2B5EF4-FFF2-40B4-BE49-F238E27FC236}">
              <a16:creationId xmlns:a16="http://schemas.microsoft.com/office/drawing/2014/main" id="{00000000-0008-0000-0600-000049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フローチャート: 判断 587">
          <a:extLst>
            <a:ext uri="{FF2B5EF4-FFF2-40B4-BE49-F238E27FC236}">
              <a16:creationId xmlns:a16="http://schemas.microsoft.com/office/drawing/2014/main" id="{00000000-0008-0000-0600-00004C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6" name="失業対策事業費該当値テキスト">
          <a:extLst>
            <a:ext uri="{FF2B5EF4-FFF2-40B4-BE49-F238E27FC236}">
              <a16:creationId xmlns:a16="http://schemas.microsoft.com/office/drawing/2014/main" id="{00000000-0008-0000-0600-000054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3" name="楕円 602">
          <a:extLst>
            <a:ext uri="{FF2B5EF4-FFF2-40B4-BE49-F238E27FC236}">
              <a16:creationId xmlns:a16="http://schemas.microsoft.com/office/drawing/2014/main" id="{00000000-0008-0000-0600-00005B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a:extLst>
            <a:ext uri="{FF2B5EF4-FFF2-40B4-BE49-F238E27FC236}">
              <a16:creationId xmlns:a16="http://schemas.microsoft.com/office/drawing/2014/main" id="{00000000-0008-0000-06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25583</xdr:rowOff>
    </xdr:from>
    <xdr:to>
      <xdr:col>85</xdr:col>
      <xdr:colOff>126364</xdr:colOff>
      <xdr:row>79</xdr:row>
      <xdr:rowOff>68720</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6317595" y="12198533"/>
          <a:ext cx="1269" cy="1414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72547</xdr:rowOff>
    </xdr:from>
    <xdr:ext cx="534377" cy="259045"/>
    <xdr:sp macro="" textlink="">
      <xdr:nvSpPr>
        <xdr:cNvPr id="628" name="公債費最小値テキスト">
          <a:extLst>
            <a:ext uri="{FF2B5EF4-FFF2-40B4-BE49-F238E27FC236}">
              <a16:creationId xmlns:a16="http://schemas.microsoft.com/office/drawing/2014/main" id="{00000000-0008-0000-0600-000074020000}"/>
            </a:ext>
          </a:extLst>
        </xdr:cNvPr>
        <xdr:cNvSpPr txBox="1"/>
      </xdr:nvSpPr>
      <xdr:spPr>
        <a:xfrm>
          <a:off x="16370300" y="1361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68720</xdr:rowOff>
    </xdr:from>
    <xdr:to>
      <xdr:col>86</xdr:col>
      <xdr:colOff>25400</xdr:colOff>
      <xdr:row>79</xdr:row>
      <xdr:rowOff>68720</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3613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143710</xdr:rowOff>
    </xdr:from>
    <xdr:ext cx="534377" cy="259045"/>
    <xdr:sp macro="" textlink="">
      <xdr:nvSpPr>
        <xdr:cNvPr id="630" name="公債費最大値テキスト">
          <a:extLst>
            <a:ext uri="{FF2B5EF4-FFF2-40B4-BE49-F238E27FC236}">
              <a16:creationId xmlns:a16="http://schemas.microsoft.com/office/drawing/2014/main" id="{00000000-0008-0000-0600-000076020000}"/>
            </a:ext>
          </a:extLst>
        </xdr:cNvPr>
        <xdr:cNvSpPr txBox="1"/>
      </xdr:nvSpPr>
      <xdr:spPr>
        <a:xfrm>
          <a:off x="16370300" y="11973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25583</xdr:rowOff>
    </xdr:from>
    <xdr:to>
      <xdr:col>86</xdr:col>
      <xdr:colOff>25400</xdr:colOff>
      <xdr:row>71</xdr:row>
      <xdr:rowOff>25583</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2198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34727</xdr:rowOff>
    </xdr:from>
    <xdr:to>
      <xdr:col>85</xdr:col>
      <xdr:colOff>127000</xdr:colOff>
      <xdr:row>76</xdr:row>
      <xdr:rowOff>47482</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5481300" y="13064927"/>
          <a:ext cx="838200" cy="12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72424</xdr:rowOff>
    </xdr:from>
    <xdr:ext cx="534377" cy="259045"/>
    <xdr:sp macro="" textlink="">
      <xdr:nvSpPr>
        <xdr:cNvPr id="633" name="公債費平均値テキスト">
          <a:extLst>
            <a:ext uri="{FF2B5EF4-FFF2-40B4-BE49-F238E27FC236}">
              <a16:creationId xmlns:a16="http://schemas.microsoft.com/office/drawing/2014/main" id="{00000000-0008-0000-0600-000079020000}"/>
            </a:ext>
          </a:extLst>
        </xdr:cNvPr>
        <xdr:cNvSpPr txBox="1"/>
      </xdr:nvSpPr>
      <xdr:spPr>
        <a:xfrm>
          <a:off x="16370300" y="132740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93997</xdr:rowOff>
    </xdr:from>
    <xdr:to>
      <xdr:col>85</xdr:col>
      <xdr:colOff>177800</xdr:colOff>
      <xdr:row>78</xdr:row>
      <xdr:rowOff>24147</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6268700" y="13295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34727</xdr:rowOff>
    </xdr:from>
    <xdr:to>
      <xdr:col>81</xdr:col>
      <xdr:colOff>50800</xdr:colOff>
      <xdr:row>76</xdr:row>
      <xdr:rowOff>120909</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4592300" y="13064927"/>
          <a:ext cx="889000" cy="86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100718</xdr:rowOff>
    </xdr:from>
    <xdr:to>
      <xdr:col>81</xdr:col>
      <xdr:colOff>101600</xdr:colOff>
      <xdr:row>78</xdr:row>
      <xdr:rowOff>30868</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5430500" y="13302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21995</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14111" y="13395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120909</xdr:rowOff>
    </xdr:from>
    <xdr:to>
      <xdr:col>76</xdr:col>
      <xdr:colOff>114300</xdr:colOff>
      <xdr:row>76</xdr:row>
      <xdr:rowOff>144021</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flipV="1">
          <a:off x="13703300" y="13151109"/>
          <a:ext cx="889000" cy="23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100626</xdr:rowOff>
    </xdr:from>
    <xdr:to>
      <xdr:col>76</xdr:col>
      <xdr:colOff>165100</xdr:colOff>
      <xdr:row>78</xdr:row>
      <xdr:rowOff>30776</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4541500" y="13302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21903</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325111" y="13395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144021</xdr:rowOff>
    </xdr:from>
    <xdr:to>
      <xdr:col>71</xdr:col>
      <xdr:colOff>177800</xdr:colOff>
      <xdr:row>76</xdr:row>
      <xdr:rowOff>164937</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flipV="1">
          <a:off x="12814300" y="13174221"/>
          <a:ext cx="889000" cy="20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101564</xdr:rowOff>
    </xdr:from>
    <xdr:to>
      <xdr:col>72</xdr:col>
      <xdr:colOff>38100</xdr:colOff>
      <xdr:row>78</xdr:row>
      <xdr:rowOff>31714</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3652500" y="1330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22841</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436111" y="1339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64852</xdr:rowOff>
    </xdr:from>
    <xdr:to>
      <xdr:col>67</xdr:col>
      <xdr:colOff>101600</xdr:colOff>
      <xdr:row>77</xdr:row>
      <xdr:rowOff>166452</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2763500" y="13266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157579</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547111" y="13359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168132</xdr:rowOff>
    </xdr:from>
    <xdr:to>
      <xdr:col>85</xdr:col>
      <xdr:colOff>177800</xdr:colOff>
      <xdr:row>76</xdr:row>
      <xdr:rowOff>98282</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6268700" y="13026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19559</xdr:rowOff>
    </xdr:from>
    <xdr:ext cx="534377" cy="259045"/>
    <xdr:sp macro="" textlink="">
      <xdr:nvSpPr>
        <xdr:cNvPr id="652" name="公債費該当値テキスト">
          <a:extLst>
            <a:ext uri="{FF2B5EF4-FFF2-40B4-BE49-F238E27FC236}">
              <a16:creationId xmlns:a16="http://schemas.microsoft.com/office/drawing/2014/main" id="{00000000-0008-0000-0600-00008C020000}"/>
            </a:ext>
          </a:extLst>
        </xdr:cNvPr>
        <xdr:cNvSpPr txBox="1"/>
      </xdr:nvSpPr>
      <xdr:spPr>
        <a:xfrm>
          <a:off x="16370300" y="12878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155377</xdr:rowOff>
    </xdr:from>
    <xdr:to>
      <xdr:col>81</xdr:col>
      <xdr:colOff>101600</xdr:colOff>
      <xdr:row>76</xdr:row>
      <xdr:rowOff>85527</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5430500" y="13014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102054</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5214111" y="1278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70109</xdr:rowOff>
    </xdr:from>
    <xdr:to>
      <xdr:col>76</xdr:col>
      <xdr:colOff>165100</xdr:colOff>
      <xdr:row>77</xdr:row>
      <xdr:rowOff>259</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4541500" y="13100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16786</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4325111" y="12875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93221</xdr:rowOff>
    </xdr:from>
    <xdr:to>
      <xdr:col>72</xdr:col>
      <xdr:colOff>38100</xdr:colOff>
      <xdr:row>77</xdr:row>
      <xdr:rowOff>23371</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3652500" y="13123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39898</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3436111" y="12898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114137</xdr:rowOff>
    </xdr:from>
    <xdr:to>
      <xdr:col>67</xdr:col>
      <xdr:colOff>101600</xdr:colOff>
      <xdr:row>77</xdr:row>
      <xdr:rowOff>44287</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2763500" y="13144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60814</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547111" y="12919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28006</xdr:rowOff>
    </xdr:from>
    <xdr:to>
      <xdr:col>85</xdr:col>
      <xdr:colOff>126364</xdr:colOff>
      <xdr:row>98</xdr:row>
      <xdr:rowOff>134443</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458506"/>
          <a:ext cx="1269" cy="14780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138270</xdr:rowOff>
    </xdr:from>
    <xdr:ext cx="378565"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69403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134443</xdr:rowOff>
    </xdr:from>
    <xdr:to>
      <xdr:col>86</xdr:col>
      <xdr:colOff>25400</xdr:colOff>
      <xdr:row>98</xdr:row>
      <xdr:rowOff>134443</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6936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146133</xdr:rowOff>
    </xdr:from>
    <xdr:ext cx="534377"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233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28006</xdr:rowOff>
    </xdr:from>
    <xdr:to>
      <xdr:col>86</xdr:col>
      <xdr:colOff>25400</xdr:colOff>
      <xdr:row>90</xdr:row>
      <xdr:rowOff>28006</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458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98644</xdr:rowOff>
    </xdr:from>
    <xdr:to>
      <xdr:col>85</xdr:col>
      <xdr:colOff>127000</xdr:colOff>
      <xdr:row>98</xdr:row>
      <xdr:rowOff>111261</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5481300" y="16900744"/>
          <a:ext cx="838200" cy="12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67017</xdr:rowOff>
    </xdr:from>
    <xdr:ext cx="469744"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3547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44140</xdr:rowOff>
    </xdr:from>
    <xdr:to>
      <xdr:col>85</xdr:col>
      <xdr:colOff>177800</xdr:colOff>
      <xdr:row>96</xdr:row>
      <xdr:rowOff>145740</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5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82093</xdr:rowOff>
    </xdr:from>
    <xdr:to>
      <xdr:col>81</xdr:col>
      <xdr:colOff>50800</xdr:colOff>
      <xdr:row>98</xdr:row>
      <xdr:rowOff>111261</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4592300" y="16884193"/>
          <a:ext cx="889000" cy="29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44461</xdr:rowOff>
    </xdr:from>
    <xdr:to>
      <xdr:col>81</xdr:col>
      <xdr:colOff>101600</xdr:colOff>
      <xdr:row>96</xdr:row>
      <xdr:rowOff>146061</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50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94</xdr:row>
      <xdr:rowOff>162588</xdr:rowOff>
    </xdr:from>
    <xdr:ext cx="469744"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46428" y="16278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80446</xdr:rowOff>
    </xdr:from>
    <xdr:to>
      <xdr:col>76</xdr:col>
      <xdr:colOff>114300</xdr:colOff>
      <xdr:row>98</xdr:row>
      <xdr:rowOff>82093</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3703300" y="16882546"/>
          <a:ext cx="889000" cy="1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27498</xdr:rowOff>
    </xdr:from>
    <xdr:to>
      <xdr:col>76</xdr:col>
      <xdr:colOff>165100</xdr:colOff>
      <xdr:row>96</xdr:row>
      <xdr:rowOff>129098</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48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94</xdr:row>
      <xdr:rowOff>145625</xdr:rowOff>
    </xdr:from>
    <xdr:ext cx="469744"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57428" y="16261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37196</xdr:rowOff>
    </xdr:from>
    <xdr:to>
      <xdr:col>71</xdr:col>
      <xdr:colOff>177800</xdr:colOff>
      <xdr:row>98</xdr:row>
      <xdr:rowOff>80446</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a:off x="12814300" y="16839296"/>
          <a:ext cx="889000" cy="43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95803</xdr:rowOff>
    </xdr:from>
    <xdr:to>
      <xdr:col>72</xdr:col>
      <xdr:colOff>38100</xdr:colOff>
      <xdr:row>97</xdr:row>
      <xdr:rowOff>25953</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55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42480</xdr:rowOff>
    </xdr:from>
    <xdr:ext cx="469744"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68428" y="16330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80671</xdr:rowOff>
    </xdr:from>
    <xdr:to>
      <xdr:col>67</xdr:col>
      <xdr:colOff>101600</xdr:colOff>
      <xdr:row>97</xdr:row>
      <xdr:rowOff>10821</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5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27348</xdr:rowOff>
    </xdr:from>
    <xdr:ext cx="469744"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79428" y="16315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47844</xdr:rowOff>
    </xdr:from>
    <xdr:to>
      <xdr:col>85</xdr:col>
      <xdr:colOff>177800</xdr:colOff>
      <xdr:row>98</xdr:row>
      <xdr:rowOff>149444</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6849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134221</xdr:rowOff>
    </xdr:from>
    <xdr:ext cx="378565"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7648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60461</xdr:rowOff>
    </xdr:from>
    <xdr:to>
      <xdr:col>81</xdr:col>
      <xdr:colOff>101600</xdr:colOff>
      <xdr:row>98</xdr:row>
      <xdr:rowOff>162061</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862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98</xdr:row>
      <xdr:rowOff>153188</xdr:rowOff>
    </xdr:from>
    <xdr:ext cx="378565"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92017" y="169552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31293</xdr:rowOff>
    </xdr:from>
    <xdr:to>
      <xdr:col>76</xdr:col>
      <xdr:colOff>165100</xdr:colOff>
      <xdr:row>98</xdr:row>
      <xdr:rowOff>132893</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833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124020</xdr:rowOff>
    </xdr:from>
    <xdr:ext cx="469744"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357428" y="16926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29646</xdr:rowOff>
    </xdr:from>
    <xdr:to>
      <xdr:col>72</xdr:col>
      <xdr:colOff>38100</xdr:colOff>
      <xdr:row>98</xdr:row>
      <xdr:rowOff>131246</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831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122373</xdr:rowOff>
    </xdr:from>
    <xdr:ext cx="469744"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68428" y="16924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157846</xdr:rowOff>
    </xdr:from>
    <xdr:to>
      <xdr:col>67</xdr:col>
      <xdr:colOff>101600</xdr:colOff>
      <xdr:row>98</xdr:row>
      <xdr:rowOff>87996</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6788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79123</xdr:rowOff>
    </xdr:from>
    <xdr:ext cx="469744"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79428" y="16881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92266</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2159595" y="5407216"/>
          <a:ext cx="1269" cy="1323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0" name="投資及び出資金最小値テキスト">
          <a:extLst>
            <a:ext uri="{FF2B5EF4-FFF2-40B4-BE49-F238E27FC236}">
              <a16:creationId xmlns:a16="http://schemas.microsoft.com/office/drawing/2014/main" id="{00000000-0008-0000-0600-0000E4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38943</xdr:rowOff>
    </xdr:from>
    <xdr:ext cx="469744" cy="259045"/>
    <xdr:sp macro="" textlink="">
      <xdr:nvSpPr>
        <xdr:cNvPr id="742" name="投資及び出資金最大値テキスト">
          <a:extLst>
            <a:ext uri="{FF2B5EF4-FFF2-40B4-BE49-F238E27FC236}">
              <a16:creationId xmlns:a16="http://schemas.microsoft.com/office/drawing/2014/main" id="{00000000-0008-0000-0600-0000E6020000}"/>
            </a:ext>
          </a:extLst>
        </xdr:cNvPr>
        <xdr:cNvSpPr txBox="1"/>
      </xdr:nvSpPr>
      <xdr:spPr>
        <a:xfrm>
          <a:off x="22212300" y="5182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92266</xdr:rowOff>
    </xdr:from>
    <xdr:to>
      <xdr:col>116</xdr:col>
      <xdr:colOff>152400</xdr:colOff>
      <xdr:row>31</xdr:row>
      <xdr:rowOff>92266</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5407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14160</xdr:rowOff>
    </xdr:from>
    <xdr:to>
      <xdr:col>116</xdr:col>
      <xdr:colOff>63500</xdr:colOff>
      <xdr:row>39</xdr:row>
      <xdr:rowOff>18161</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flipV="1">
          <a:off x="21323300" y="6700710"/>
          <a:ext cx="838200" cy="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158068</xdr:rowOff>
    </xdr:from>
    <xdr:ext cx="469744" cy="259045"/>
    <xdr:sp macro="" textlink="">
      <xdr:nvSpPr>
        <xdr:cNvPr id="745" name="投資及び出資金平均値テキスト">
          <a:extLst>
            <a:ext uri="{FF2B5EF4-FFF2-40B4-BE49-F238E27FC236}">
              <a16:creationId xmlns:a16="http://schemas.microsoft.com/office/drawing/2014/main" id="{00000000-0008-0000-0600-0000E9020000}"/>
            </a:ext>
          </a:extLst>
        </xdr:cNvPr>
        <xdr:cNvSpPr txBox="1"/>
      </xdr:nvSpPr>
      <xdr:spPr>
        <a:xfrm>
          <a:off x="22212300" y="63302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135191</xdr:rowOff>
    </xdr:from>
    <xdr:to>
      <xdr:col>116</xdr:col>
      <xdr:colOff>114300</xdr:colOff>
      <xdr:row>38</xdr:row>
      <xdr:rowOff>65342</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2110700" y="647884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166560</xdr:rowOff>
    </xdr:from>
    <xdr:to>
      <xdr:col>111</xdr:col>
      <xdr:colOff>177800</xdr:colOff>
      <xdr:row>39</xdr:row>
      <xdr:rowOff>18161</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0434300" y="6681660"/>
          <a:ext cx="889000" cy="23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20892</xdr:rowOff>
    </xdr:from>
    <xdr:to>
      <xdr:col>112</xdr:col>
      <xdr:colOff>38100</xdr:colOff>
      <xdr:row>38</xdr:row>
      <xdr:rowOff>122492</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1272500" y="653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139018</xdr:rowOff>
    </xdr:from>
    <xdr:ext cx="378565"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134017" y="63112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166560</xdr:rowOff>
    </xdr:from>
    <xdr:to>
      <xdr:col>107</xdr:col>
      <xdr:colOff>50800</xdr:colOff>
      <xdr:row>39</xdr:row>
      <xdr:rowOff>39497</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flipV="1">
          <a:off x="19545300" y="6681660"/>
          <a:ext cx="889000" cy="44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63182</xdr:rowOff>
    </xdr:from>
    <xdr:to>
      <xdr:col>107</xdr:col>
      <xdr:colOff>101600</xdr:colOff>
      <xdr:row>38</xdr:row>
      <xdr:rowOff>164782</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0383500" y="657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9860</xdr:rowOff>
    </xdr:from>
    <xdr:ext cx="378565"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5017" y="63535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25019</xdr:rowOff>
    </xdr:from>
    <xdr:to>
      <xdr:col>102</xdr:col>
      <xdr:colOff>114300</xdr:colOff>
      <xdr:row>39</xdr:row>
      <xdr:rowOff>39497</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8656300" y="6711569"/>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65278</xdr:rowOff>
    </xdr:from>
    <xdr:to>
      <xdr:col>102</xdr:col>
      <xdr:colOff>165100</xdr:colOff>
      <xdr:row>38</xdr:row>
      <xdr:rowOff>166878</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9494500" y="658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11955</xdr:rowOff>
    </xdr:from>
    <xdr:ext cx="378565"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6017" y="63556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42990</xdr:rowOff>
    </xdr:from>
    <xdr:to>
      <xdr:col>98</xdr:col>
      <xdr:colOff>38100</xdr:colOff>
      <xdr:row>38</xdr:row>
      <xdr:rowOff>144590</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8605500" y="655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161117</xdr:rowOff>
    </xdr:from>
    <xdr:ext cx="378565"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7017" y="63333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134810</xdr:rowOff>
    </xdr:from>
    <xdr:to>
      <xdr:col>116</xdr:col>
      <xdr:colOff>114300</xdr:colOff>
      <xdr:row>39</xdr:row>
      <xdr:rowOff>64960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2110700" y="6649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49737</xdr:rowOff>
    </xdr:from>
    <xdr:ext cx="378565" cy="259045"/>
    <xdr:sp macro="" textlink="">
      <xdr:nvSpPr>
        <xdr:cNvPr id="764" name="投資及び出資金該当値テキスト">
          <a:extLst>
            <a:ext uri="{FF2B5EF4-FFF2-40B4-BE49-F238E27FC236}">
              <a16:creationId xmlns:a16="http://schemas.microsoft.com/office/drawing/2014/main" id="{00000000-0008-0000-0600-0000FC020000}"/>
            </a:ext>
          </a:extLst>
        </xdr:cNvPr>
        <xdr:cNvSpPr txBox="1"/>
      </xdr:nvSpPr>
      <xdr:spPr>
        <a:xfrm>
          <a:off x="22212300" y="65648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138811</xdr:rowOff>
    </xdr:from>
    <xdr:to>
      <xdr:col>112</xdr:col>
      <xdr:colOff>38100</xdr:colOff>
      <xdr:row>39</xdr:row>
      <xdr:rowOff>68961</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1272500" y="6653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60088</xdr:rowOff>
    </xdr:from>
    <xdr:ext cx="378565"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134017" y="67466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115760</xdr:rowOff>
    </xdr:from>
    <xdr:to>
      <xdr:col>107</xdr:col>
      <xdr:colOff>101600</xdr:colOff>
      <xdr:row>39</xdr:row>
      <xdr:rowOff>45910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0383500" y="663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37037</xdr:rowOff>
    </xdr:from>
    <xdr:ext cx="378565"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245017" y="67235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160147</xdr:rowOff>
    </xdr:from>
    <xdr:to>
      <xdr:col>102</xdr:col>
      <xdr:colOff>165100</xdr:colOff>
      <xdr:row>39</xdr:row>
      <xdr:rowOff>90297</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9494500" y="6675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81424</xdr:rowOff>
    </xdr:from>
    <xdr:ext cx="313932"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388333" y="67679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145669</xdr:rowOff>
    </xdr:from>
    <xdr:to>
      <xdr:col>98</xdr:col>
      <xdr:colOff>38100</xdr:colOff>
      <xdr:row>39</xdr:row>
      <xdr:rowOff>75819</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8605500" y="6660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66946</xdr:rowOff>
    </xdr:from>
    <xdr:ext cx="378565"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467017" y="67534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貸付金グラフ枠">
          <a:extLst>
            <a:ext uri="{FF2B5EF4-FFF2-40B4-BE49-F238E27FC236}">
              <a16:creationId xmlns:a16="http://schemas.microsoft.com/office/drawing/2014/main" id="{00000000-0008-0000-06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116325</xdr:rowOff>
    </xdr:from>
    <xdr:to>
      <xdr:col>116</xdr:col>
      <xdr:colOff>62864</xdr:colOff>
      <xdr:row>58</xdr:row>
      <xdr:rowOff>25400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2159595" y="8688825"/>
          <a:ext cx="1269" cy="1280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29227</xdr:rowOff>
    </xdr:from>
    <xdr:ext cx="249299" cy="259045"/>
    <xdr:sp macro="" textlink="">
      <xdr:nvSpPr>
        <xdr:cNvPr id="793" name="貸付金最小値テキスト">
          <a:extLst>
            <a:ext uri="{FF2B5EF4-FFF2-40B4-BE49-F238E27FC236}">
              <a16:creationId xmlns:a16="http://schemas.microsoft.com/office/drawing/2014/main" id="{00000000-0008-0000-0600-000019030000}"/>
            </a:ext>
          </a:extLst>
        </xdr:cNvPr>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63002</xdr:rowOff>
    </xdr:from>
    <xdr:ext cx="534377" cy="259045"/>
    <xdr:sp macro="" textlink="">
      <xdr:nvSpPr>
        <xdr:cNvPr id="795" name="貸付金最大値テキスト">
          <a:extLst>
            <a:ext uri="{FF2B5EF4-FFF2-40B4-BE49-F238E27FC236}">
              <a16:creationId xmlns:a16="http://schemas.microsoft.com/office/drawing/2014/main" id="{00000000-0008-0000-0600-00001B030000}"/>
            </a:ext>
          </a:extLst>
        </xdr:cNvPr>
        <xdr:cNvSpPr txBox="1"/>
      </xdr:nvSpPr>
      <xdr:spPr>
        <a:xfrm>
          <a:off x="22212300" y="8464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116325</xdr:rowOff>
    </xdr:from>
    <xdr:to>
      <xdr:col>116</xdr:col>
      <xdr:colOff>152400</xdr:colOff>
      <xdr:row>50</xdr:row>
      <xdr:rowOff>116325</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2072600" y="8688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119697</xdr:rowOff>
    </xdr:from>
    <xdr:to>
      <xdr:col>116</xdr:col>
      <xdr:colOff>63500</xdr:colOff>
      <xdr:row>58</xdr:row>
      <xdr:rowOff>19685</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1323300" y="9892347"/>
          <a:ext cx="838200" cy="71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24509</xdr:rowOff>
    </xdr:from>
    <xdr:ext cx="469744" cy="259045"/>
    <xdr:sp macro="" textlink="">
      <xdr:nvSpPr>
        <xdr:cNvPr id="798" name="貸付金平均値テキスト">
          <a:extLst>
            <a:ext uri="{FF2B5EF4-FFF2-40B4-BE49-F238E27FC236}">
              <a16:creationId xmlns:a16="http://schemas.microsoft.com/office/drawing/2014/main" id="{00000000-0008-0000-0600-00001E030000}"/>
            </a:ext>
          </a:extLst>
        </xdr:cNvPr>
        <xdr:cNvSpPr txBox="1"/>
      </xdr:nvSpPr>
      <xdr:spPr>
        <a:xfrm>
          <a:off x="22212300" y="96257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1632</xdr:rowOff>
    </xdr:from>
    <xdr:to>
      <xdr:col>116</xdr:col>
      <xdr:colOff>114300</xdr:colOff>
      <xdr:row>57</xdr:row>
      <xdr:rowOff>103232</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2110700" y="9774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119697</xdr:rowOff>
    </xdr:from>
    <xdr:to>
      <xdr:col>111</xdr:col>
      <xdr:colOff>177800</xdr:colOff>
      <xdr:row>58</xdr:row>
      <xdr:rowOff>19742</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20434300" y="9892347"/>
          <a:ext cx="889000" cy="71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146907</xdr:rowOff>
    </xdr:from>
    <xdr:to>
      <xdr:col>112</xdr:col>
      <xdr:colOff>38100</xdr:colOff>
      <xdr:row>57</xdr:row>
      <xdr:rowOff>77057</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1272500" y="9748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93584</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1088428" y="9523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8598</xdr:rowOff>
    </xdr:from>
    <xdr:to>
      <xdr:col>107</xdr:col>
      <xdr:colOff>50800</xdr:colOff>
      <xdr:row>58</xdr:row>
      <xdr:rowOff>19742</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19545300" y="9952698"/>
          <a:ext cx="889000" cy="1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141363</xdr:rowOff>
    </xdr:from>
    <xdr:to>
      <xdr:col>107</xdr:col>
      <xdr:colOff>101600</xdr:colOff>
      <xdr:row>57</xdr:row>
      <xdr:rowOff>71513</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0383500" y="974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88040</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199428" y="951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8598</xdr:rowOff>
    </xdr:from>
    <xdr:to>
      <xdr:col>102</xdr:col>
      <xdr:colOff>114300</xdr:colOff>
      <xdr:row>58</xdr:row>
      <xdr:rowOff>8598</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18656300" y="995269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128391</xdr:rowOff>
    </xdr:from>
    <xdr:to>
      <xdr:col>102</xdr:col>
      <xdr:colOff>165100</xdr:colOff>
      <xdr:row>57</xdr:row>
      <xdr:rowOff>58541</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9494500" y="972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75068</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310428" y="9504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72669</xdr:rowOff>
    </xdr:from>
    <xdr:to>
      <xdr:col>98</xdr:col>
      <xdr:colOff>38100</xdr:colOff>
      <xdr:row>57</xdr:row>
      <xdr:rowOff>2819</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18605500" y="9673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19346</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21428" y="9449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140335</xdr:rowOff>
    </xdr:from>
    <xdr:to>
      <xdr:col>116</xdr:col>
      <xdr:colOff>114300</xdr:colOff>
      <xdr:row>58</xdr:row>
      <xdr:rowOff>70485</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2110700" y="991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55262</xdr:rowOff>
    </xdr:from>
    <xdr:ext cx="378565" cy="259045"/>
    <xdr:sp macro="" textlink="">
      <xdr:nvSpPr>
        <xdr:cNvPr id="817" name="貸付金該当値テキスト">
          <a:extLst>
            <a:ext uri="{FF2B5EF4-FFF2-40B4-BE49-F238E27FC236}">
              <a16:creationId xmlns:a16="http://schemas.microsoft.com/office/drawing/2014/main" id="{00000000-0008-0000-0600-000031030000}"/>
            </a:ext>
          </a:extLst>
        </xdr:cNvPr>
        <xdr:cNvSpPr txBox="1"/>
      </xdr:nvSpPr>
      <xdr:spPr>
        <a:xfrm>
          <a:off x="22212300" y="98279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68897</xdr:rowOff>
    </xdr:from>
    <xdr:to>
      <xdr:col>112</xdr:col>
      <xdr:colOff>38100</xdr:colOff>
      <xdr:row>57</xdr:row>
      <xdr:rowOff>170497</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1272500" y="9841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161624</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1088428" y="9934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140392</xdr:rowOff>
    </xdr:from>
    <xdr:to>
      <xdr:col>107</xdr:col>
      <xdr:colOff>101600</xdr:colOff>
      <xdr:row>58</xdr:row>
      <xdr:rowOff>70542</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0383500" y="9913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58</xdr:row>
      <xdr:rowOff>61669</xdr:rowOff>
    </xdr:from>
    <xdr:ext cx="313932"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0277333" y="100057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129248</xdr:rowOff>
    </xdr:from>
    <xdr:to>
      <xdr:col>102</xdr:col>
      <xdr:colOff>165100</xdr:colOff>
      <xdr:row>58</xdr:row>
      <xdr:rowOff>59398</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9494500" y="9901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50525</xdr:rowOff>
    </xdr:from>
    <xdr:ext cx="378565"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9356017" y="99946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129248</xdr:rowOff>
    </xdr:from>
    <xdr:to>
      <xdr:col>98</xdr:col>
      <xdr:colOff>38100</xdr:colOff>
      <xdr:row>58</xdr:row>
      <xdr:rowOff>59398</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18605500" y="9901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50525</xdr:rowOff>
    </xdr:from>
    <xdr:ext cx="378565"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467017" y="99946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a:extLst>
            <a:ext uri="{FF2B5EF4-FFF2-40B4-BE49-F238E27FC236}">
              <a16:creationId xmlns:a16="http://schemas.microsoft.com/office/drawing/2014/main" id="{00000000-0008-0000-0600-00004F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134900</xdr:rowOff>
    </xdr:from>
    <xdr:to>
      <xdr:col>116</xdr:col>
      <xdr:colOff>62864</xdr:colOff>
      <xdr:row>77</xdr:row>
      <xdr:rowOff>148020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2159595" y="12136400"/>
          <a:ext cx="1269" cy="1213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151847</xdr:rowOff>
    </xdr:from>
    <xdr:ext cx="534377" cy="259045"/>
    <xdr:sp macro="" textlink="">
      <xdr:nvSpPr>
        <xdr:cNvPr id="849" name="繰出金最小値テキスト">
          <a:extLst>
            <a:ext uri="{FF2B5EF4-FFF2-40B4-BE49-F238E27FC236}">
              <a16:creationId xmlns:a16="http://schemas.microsoft.com/office/drawing/2014/main" id="{00000000-0008-0000-0600-000051030000}"/>
            </a:ext>
          </a:extLst>
        </xdr:cNvPr>
        <xdr:cNvSpPr txBox="1"/>
      </xdr:nvSpPr>
      <xdr:spPr>
        <a:xfrm>
          <a:off x="22212300" y="13353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148020</xdr:rowOff>
    </xdr:from>
    <xdr:to>
      <xdr:col>116</xdr:col>
      <xdr:colOff>152400</xdr:colOff>
      <xdr:row>77</xdr:row>
      <xdr:rowOff>148020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3349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81577</xdr:rowOff>
    </xdr:from>
    <xdr:ext cx="534377" cy="259045"/>
    <xdr:sp macro="" textlink="">
      <xdr:nvSpPr>
        <xdr:cNvPr id="851" name="繰出金最大値テキスト">
          <a:extLst>
            <a:ext uri="{FF2B5EF4-FFF2-40B4-BE49-F238E27FC236}">
              <a16:creationId xmlns:a16="http://schemas.microsoft.com/office/drawing/2014/main" id="{00000000-0008-0000-0600-000053030000}"/>
            </a:ext>
          </a:extLst>
        </xdr:cNvPr>
        <xdr:cNvSpPr txBox="1"/>
      </xdr:nvSpPr>
      <xdr:spPr>
        <a:xfrm>
          <a:off x="22212300" y="11911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134900</xdr:rowOff>
    </xdr:from>
    <xdr:to>
      <xdr:col>116</xdr:col>
      <xdr:colOff>152400</xdr:colOff>
      <xdr:row>70</xdr:row>
      <xdr:rowOff>134900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2072600" y="1213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23023</xdr:rowOff>
    </xdr:from>
    <xdr:to>
      <xdr:col>116</xdr:col>
      <xdr:colOff>63500</xdr:colOff>
      <xdr:row>74</xdr:row>
      <xdr:rowOff>89453</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1323300" y="12710323"/>
          <a:ext cx="838200" cy="66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127403</xdr:rowOff>
    </xdr:from>
    <xdr:ext cx="534377" cy="259045"/>
    <xdr:sp macro="" textlink="">
      <xdr:nvSpPr>
        <xdr:cNvPr id="854" name="繰出金平均値テキスト">
          <a:extLst>
            <a:ext uri="{FF2B5EF4-FFF2-40B4-BE49-F238E27FC236}">
              <a16:creationId xmlns:a16="http://schemas.microsoft.com/office/drawing/2014/main" id="{00000000-0008-0000-0600-000056030000}"/>
            </a:ext>
          </a:extLst>
        </xdr:cNvPr>
        <xdr:cNvSpPr txBox="1"/>
      </xdr:nvSpPr>
      <xdr:spPr>
        <a:xfrm>
          <a:off x="22212300" y="128147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148976</xdr:rowOff>
    </xdr:from>
    <xdr:to>
      <xdr:col>116</xdr:col>
      <xdr:colOff>114300</xdr:colOff>
      <xdr:row>75</xdr:row>
      <xdr:rowOff>79126</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2110700" y="1283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89453</xdr:rowOff>
    </xdr:from>
    <xdr:to>
      <xdr:col>111</xdr:col>
      <xdr:colOff>177800</xdr:colOff>
      <xdr:row>74</xdr:row>
      <xdr:rowOff>116886</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0434300" y="12776753"/>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165024</xdr:rowOff>
    </xdr:from>
    <xdr:to>
      <xdr:col>112</xdr:col>
      <xdr:colOff>38100</xdr:colOff>
      <xdr:row>75</xdr:row>
      <xdr:rowOff>95174</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1272500" y="1285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86301</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056111" y="1294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80996</xdr:rowOff>
    </xdr:from>
    <xdr:to>
      <xdr:col>107</xdr:col>
      <xdr:colOff>50800</xdr:colOff>
      <xdr:row>74</xdr:row>
      <xdr:rowOff>116886</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19545300" y="12768296"/>
          <a:ext cx="889000" cy="35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146690</xdr:rowOff>
    </xdr:from>
    <xdr:to>
      <xdr:col>107</xdr:col>
      <xdr:colOff>101600</xdr:colOff>
      <xdr:row>75</xdr:row>
      <xdr:rowOff>76840</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0383500" y="1283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67967</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167111" y="12926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39574</xdr:rowOff>
    </xdr:from>
    <xdr:to>
      <xdr:col>102</xdr:col>
      <xdr:colOff>114300</xdr:colOff>
      <xdr:row>74</xdr:row>
      <xdr:rowOff>80996</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18656300" y="12726874"/>
          <a:ext cx="889000" cy="41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138735</xdr:rowOff>
    </xdr:from>
    <xdr:to>
      <xdr:col>102</xdr:col>
      <xdr:colOff>165100</xdr:colOff>
      <xdr:row>75</xdr:row>
      <xdr:rowOff>68885</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9494500" y="1282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60012</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9278111" y="12918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136495</xdr:rowOff>
    </xdr:from>
    <xdr:to>
      <xdr:col>98</xdr:col>
      <xdr:colOff>38100</xdr:colOff>
      <xdr:row>75</xdr:row>
      <xdr:rowOff>66645</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18605500" y="1282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57772</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389111" y="1291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143673</xdr:rowOff>
    </xdr:from>
    <xdr:to>
      <xdr:col>116</xdr:col>
      <xdr:colOff>114300</xdr:colOff>
      <xdr:row>74</xdr:row>
      <xdr:rowOff>73823</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2110700" y="12659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166550</xdr:rowOff>
    </xdr:from>
    <xdr:ext cx="534377" cy="259045"/>
    <xdr:sp macro="" textlink="">
      <xdr:nvSpPr>
        <xdr:cNvPr id="873" name="繰出金該当値テキスト">
          <a:extLst>
            <a:ext uri="{FF2B5EF4-FFF2-40B4-BE49-F238E27FC236}">
              <a16:creationId xmlns:a16="http://schemas.microsoft.com/office/drawing/2014/main" id="{00000000-0008-0000-0600-000069030000}"/>
            </a:ext>
          </a:extLst>
        </xdr:cNvPr>
        <xdr:cNvSpPr txBox="1"/>
      </xdr:nvSpPr>
      <xdr:spPr>
        <a:xfrm>
          <a:off x="22212300" y="12510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38653</xdr:rowOff>
    </xdr:from>
    <xdr:to>
      <xdr:col>112</xdr:col>
      <xdr:colOff>38100</xdr:colOff>
      <xdr:row>74</xdr:row>
      <xdr:rowOff>140253</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1272500" y="12725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156780</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056111" y="12501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66086</xdr:rowOff>
    </xdr:from>
    <xdr:to>
      <xdr:col>107</xdr:col>
      <xdr:colOff>101600</xdr:colOff>
      <xdr:row>74</xdr:row>
      <xdr:rowOff>167686</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0383500" y="1275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12763</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167111" y="12528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30196</xdr:rowOff>
    </xdr:from>
    <xdr:to>
      <xdr:col>102</xdr:col>
      <xdr:colOff>165100</xdr:colOff>
      <xdr:row>74</xdr:row>
      <xdr:rowOff>131796</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9494500" y="1271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148323</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9278111" y="12492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160224</xdr:rowOff>
    </xdr:from>
    <xdr:to>
      <xdr:col>98</xdr:col>
      <xdr:colOff>38100</xdr:colOff>
      <xdr:row>74</xdr:row>
      <xdr:rowOff>90374</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18605500" y="12676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106901</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389111" y="12451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a:extLst>
            <a:ext uri="{FF2B5EF4-FFF2-40B4-BE49-F238E27FC236}">
              <a16:creationId xmlns:a16="http://schemas.microsoft.com/office/drawing/2014/main" id="{00000000-0008-0000-0600-000080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a:extLst>
            <a:ext uri="{FF2B5EF4-FFF2-40B4-BE49-F238E27FC236}">
              <a16:creationId xmlns:a16="http://schemas.microsoft.com/office/drawing/2014/main" id="{00000000-0008-0000-0600-000082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a:extLst>
            <a:ext uri="{FF2B5EF4-FFF2-40B4-BE49-F238E27FC236}">
              <a16:creationId xmlns:a16="http://schemas.microsoft.com/office/drawing/2014/main" id="{00000000-0008-0000-0600-000084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a:extLst>
            <a:ext uri="{FF2B5EF4-FFF2-40B4-BE49-F238E27FC236}">
              <a16:creationId xmlns:a16="http://schemas.microsoft.com/office/drawing/2014/main" id="{00000000-0008-0000-0600-000087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a:extLst>
            <a:ext uri="{FF2B5EF4-FFF2-40B4-BE49-F238E27FC236}">
              <a16:creationId xmlns:a16="http://schemas.microsoft.com/office/drawing/2014/main" id="{00000000-0008-0000-0600-00009A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人件費は、市町村合併以降取り組んできた職員数の削減の当初の目標を平成２６年度で達成したものの、類似団体と比較すると依然として高い水準にある。</a:t>
          </a:r>
          <a:endParaRPr lang="ja-JP" altLang="ja-JP" sz="1400">
            <a:solidFill>
              <a:schemeClr val="tx1"/>
            </a:solidFill>
            <a:effectLst/>
          </a:endParaRPr>
        </a:p>
        <a:p>
          <a:r>
            <a:rPr kumimoji="1" lang="ja-JP" altLang="ja-JP" sz="1100">
              <a:solidFill>
                <a:schemeClr val="tx1"/>
              </a:solidFill>
              <a:effectLst/>
              <a:latin typeface="+mn-lt"/>
              <a:ea typeface="+mn-ea"/>
              <a:cs typeface="+mn-cs"/>
            </a:rPr>
            <a:t>　　また、</a:t>
          </a:r>
          <a:r>
            <a:rPr kumimoji="1" lang="ja-JP" altLang="en-US" sz="1100">
              <a:solidFill>
                <a:schemeClr val="tx1"/>
              </a:solidFill>
              <a:effectLst/>
              <a:latin typeface="+mn-lt"/>
              <a:ea typeface="+mn-ea"/>
              <a:cs typeface="+mn-cs"/>
            </a:rPr>
            <a:t>ホール整備事業などにより</a:t>
          </a:r>
          <a:r>
            <a:rPr kumimoji="1" lang="ja-JP" altLang="ja-JP" sz="1100">
              <a:solidFill>
                <a:schemeClr val="tx1"/>
              </a:solidFill>
              <a:effectLst/>
              <a:latin typeface="+mn-lt"/>
              <a:ea typeface="+mn-ea"/>
              <a:cs typeface="+mn-cs"/>
            </a:rPr>
            <a:t>普通建設事業費（うち新規整備）について</a:t>
          </a:r>
          <a:r>
            <a:rPr kumimoji="1" lang="ja-JP" altLang="en-US" sz="1100">
              <a:solidFill>
                <a:schemeClr val="tx1"/>
              </a:solidFill>
              <a:effectLst/>
              <a:latin typeface="+mn-lt"/>
              <a:ea typeface="+mn-ea"/>
              <a:cs typeface="+mn-cs"/>
            </a:rPr>
            <a:t>上昇</a:t>
          </a:r>
          <a:r>
            <a:rPr kumimoji="1" lang="ja-JP" altLang="ja-JP" sz="1100">
              <a:solidFill>
                <a:schemeClr val="tx1"/>
              </a:solidFill>
              <a:effectLst/>
              <a:latin typeface="+mn-lt"/>
              <a:ea typeface="+mn-ea"/>
              <a:cs typeface="+mn-cs"/>
            </a:rPr>
            <a:t>し、小中学校の大規模改造事業等により普通建設建設事業費（うち更新整備）</a:t>
          </a:r>
          <a:r>
            <a:rPr kumimoji="1" lang="ja-JP" altLang="en-US" sz="1100">
              <a:solidFill>
                <a:schemeClr val="tx1"/>
              </a:solidFill>
              <a:effectLst/>
              <a:latin typeface="+mn-lt"/>
              <a:ea typeface="+mn-ea"/>
              <a:cs typeface="+mn-cs"/>
            </a:rPr>
            <a:t>が</a:t>
          </a:r>
          <a:r>
            <a:rPr kumimoji="1" lang="ja-JP" altLang="ja-JP" sz="1100">
              <a:solidFill>
                <a:schemeClr val="tx1"/>
              </a:solidFill>
              <a:effectLst/>
              <a:latin typeface="+mn-lt"/>
              <a:ea typeface="+mn-ea"/>
              <a:cs typeface="+mn-cs"/>
            </a:rPr>
            <a:t>上昇し、</a:t>
          </a:r>
          <a:r>
            <a:rPr kumimoji="1" lang="ja-JP" altLang="en-US" sz="1100">
              <a:solidFill>
                <a:schemeClr val="tx1"/>
              </a:solidFill>
              <a:effectLst/>
              <a:latin typeface="+mn-lt"/>
              <a:ea typeface="+mn-ea"/>
              <a:cs typeface="+mn-cs"/>
            </a:rPr>
            <a:t>普通建設事業費全体で１８，２０６円の増となり、</a:t>
          </a:r>
          <a:r>
            <a:rPr kumimoji="1" lang="ja-JP" altLang="ja-JP" sz="1100">
              <a:solidFill>
                <a:schemeClr val="tx1"/>
              </a:solidFill>
              <a:effectLst/>
              <a:latin typeface="+mn-lt"/>
              <a:ea typeface="+mn-ea"/>
              <a:cs typeface="+mn-cs"/>
            </a:rPr>
            <a:t>類似団体を上回った。</a:t>
          </a:r>
          <a:endParaRPr lang="ja-JP" altLang="ja-JP" sz="1400">
            <a:solidFill>
              <a:schemeClr val="tx1"/>
            </a:solidFill>
            <a:effectLst/>
          </a:endParaRPr>
        </a:p>
        <a:p>
          <a:r>
            <a:rPr kumimoji="1" lang="ja-JP" altLang="ja-JP" sz="1100">
              <a:solidFill>
                <a:schemeClr val="tx1"/>
              </a:solidFill>
              <a:effectLst/>
              <a:latin typeface="+mn-lt"/>
              <a:ea typeface="+mn-ea"/>
              <a:cs typeface="+mn-cs"/>
            </a:rPr>
            <a:t>　今後については、完成した施設の維持管理に係る物件費や公債費の増加も見込まれる中で健全な財政運営を行っていく必要がある。</a:t>
          </a:r>
          <a:endParaRPr lang="ja-JP" altLang="ja-JP" sz="1400">
            <a:solidFill>
              <a:schemeClr val="tx1"/>
            </a:solidFill>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278,105
268,871
711.19
114,552,477
113,908,412
234,127
66,951,388
112,711,477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49.8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43180</xdr:rowOff>
    </xdr:from>
    <xdr:to>
      <xdr:col>24</xdr:col>
      <xdr:colOff>62865</xdr:colOff>
      <xdr:row>39</xdr:row>
      <xdr:rowOff>124460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86680"/>
          <a:ext cx="1270" cy="1624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128287</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814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124460</xdr:rowOff>
    </xdr:from>
    <xdr:to>
      <xdr:col>24</xdr:col>
      <xdr:colOff>152400</xdr:colOff>
      <xdr:row>39</xdr:row>
      <xdr:rowOff>124460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811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161307</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6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2,716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43180</xdr:rowOff>
    </xdr:from>
    <xdr:to>
      <xdr:col>24</xdr:col>
      <xdr:colOff>152400</xdr:colOff>
      <xdr:row>30</xdr:row>
      <xdr:rowOff>43180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86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41910</xdr:rowOff>
    </xdr:from>
    <xdr:to>
      <xdr:col>24</xdr:col>
      <xdr:colOff>63500</xdr:colOff>
      <xdr:row>35</xdr:row>
      <xdr:rowOff>52070</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042660"/>
          <a:ext cx="838200" cy="10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166387</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956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16510</xdr:rowOff>
    </xdr:from>
    <xdr:to>
      <xdr:col>24</xdr:col>
      <xdr:colOff>114300</xdr:colOff>
      <xdr:row>35</xdr:row>
      <xdr:rowOff>118110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1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1270</xdr:rowOff>
    </xdr:from>
    <xdr:to>
      <xdr:col>19</xdr:col>
      <xdr:colOff>177800</xdr:colOff>
      <xdr:row>35</xdr:row>
      <xdr:rowOff>52070</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830570"/>
          <a:ext cx="889000" cy="222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7620</xdr:rowOff>
    </xdr:from>
    <xdr:to>
      <xdr:col>20</xdr:col>
      <xdr:colOff>38100</xdr:colOff>
      <xdr:row>35</xdr:row>
      <xdr:rowOff>109220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08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100347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101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1270</xdr:rowOff>
    </xdr:from>
    <xdr:to>
      <xdr:col>15</xdr:col>
      <xdr:colOff>50800</xdr:colOff>
      <xdr:row>34</xdr:row>
      <xdr:rowOff>27940</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583057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119380</xdr:rowOff>
    </xdr:from>
    <xdr:to>
      <xdr:col>15</xdr:col>
      <xdr:colOff>101600</xdr:colOff>
      <xdr:row>35</xdr:row>
      <xdr:rowOff>49530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4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40657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04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100330</xdr:rowOff>
    </xdr:from>
    <xdr:to>
      <xdr:col>10</xdr:col>
      <xdr:colOff>114300</xdr:colOff>
      <xdr:row>34</xdr:row>
      <xdr:rowOff>27940</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75818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109220</xdr:rowOff>
    </xdr:from>
    <xdr:to>
      <xdr:col>10</xdr:col>
      <xdr:colOff>165100</xdr:colOff>
      <xdr:row>35</xdr:row>
      <xdr:rowOff>39370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93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30497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031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73660</xdr:rowOff>
    </xdr:from>
    <xdr:to>
      <xdr:col>6</xdr:col>
      <xdr:colOff>38100</xdr:colOff>
      <xdr:row>34</xdr:row>
      <xdr:rowOff>3810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73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166387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824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162560</xdr:rowOff>
    </xdr:from>
    <xdr:to>
      <xdr:col>24</xdr:col>
      <xdr:colOff>114300</xdr:colOff>
      <xdr:row>35</xdr:row>
      <xdr:rowOff>92710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99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13987</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84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1270</xdr:rowOff>
    </xdr:from>
    <xdr:to>
      <xdr:col>20</xdr:col>
      <xdr:colOff>38100</xdr:colOff>
      <xdr:row>35</xdr:row>
      <xdr:rowOff>102870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00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119397</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777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121920</xdr:rowOff>
    </xdr:from>
    <xdr:to>
      <xdr:col>15</xdr:col>
      <xdr:colOff>101600</xdr:colOff>
      <xdr:row>34</xdr:row>
      <xdr:rowOff>52070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77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68597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554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148590</xdr:rowOff>
    </xdr:from>
    <xdr:to>
      <xdr:col>10</xdr:col>
      <xdr:colOff>165100</xdr:colOff>
      <xdr:row>34</xdr:row>
      <xdr:rowOff>78740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80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95267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581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49530</xdr:rowOff>
    </xdr:from>
    <xdr:to>
      <xdr:col>6</xdr:col>
      <xdr:colOff>38100</xdr:colOff>
      <xdr:row>33</xdr:row>
      <xdr:rowOff>151130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70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167657</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482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112268</xdr:rowOff>
    </xdr:from>
    <xdr:to>
      <xdr:col>24</xdr:col>
      <xdr:colOff>62865</xdr:colOff>
      <xdr:row>58</xdr:row>
      <xdr:rowOff>89614</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856218"/>
          <a:ext cx="1270" cy="11774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93441</xdr:rowOff>
    </xdr:from>
    <xdr:ext cx="534377"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037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89614</xdr:rowOff>
    </xdr:from>
    <xdr:to>
      <xdr:col>24</xdr:col>
      <xdr:colOff>152400</xdr:colOff>
      <xdr:row>58</xdr:row>
      <xdr:rowOff>89614</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033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58945</xdr:rowOff>
    </xdr:from>
    <xdr:ext cx="534377"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631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73,700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112268</xdr:rowOff>
    </xdr:from>
    <xdr:to>
      <xdr:col>24</xdr:col>
      <xdr:colOff>152400</xdr:colOff>
      <xdr:row>51</xdr:row>
      <xdr:rowOff>112268</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856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166309</xdr:rowOff>
    </xdr:from>
    <xdr:to>
      <xdr:col>24</xdr:col>
      <xdr:colOff>63500</xdr:colOff>
      <xdr:row>56</xdr:row>
      <xdr:rowOff>35596</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3797300" y="9596059"/>
          <a:ext cx="838200" cy="40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146331</xdr:rowOff>
    </xdr:from>
    <xdr:ext cx="534377"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576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167904</xdr:rowOff>
    </xdr:from>
    <xdr:to>
      <xdr:col>24</xdr:col>
      <xdr:colOff>114300</xdr:colOff>
      <xdr:row>56</xdr:row>
      <xdr:rowOff>98054</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597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21582</xdr:rowOff>
    </xdr:from>
    <xdr:to>
      <xdr:col>19</xdr:col>
      <xdr:colOff>177800</xdr:colOff>
      <xdr:row>56</xdr:row>
      <xdr:rowOff>35596</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2908300" y="9622782"/>
          <a:ext cx="889000" cy="14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51936</xdr:rowOff>
    </xdr:from>
    <xdr:to>
      <xdr:col>20</xdr:col>
      <xdr:colOff>38100</xdr:colOff>
      <xdr:row>56</xdr:row>
      <xdr:rowOff>153536</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653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144663</xdr:rowOff>
    </xdr:from>
    <xdr:ext cx="534377"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530111" y="9745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103101</xdr:rowOff>
    </xdr:from>
    <xdr:to>
      <xdr:col>15</xdr:col>
      <xdr:colOff>50800</xdr:colOff>
      <xdr:row>56</xdr:row>
      <xdr:rowOff>21582</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019300" y="9532851"/>
          <a:ext cx="889000" cy="89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113474</xdr:rowOff>
    </xdr:from>
    <xdr:to>
      <xdr:col>15</xdr:col>
      <xdr:colOff>101600</xdr:colOff>
      <xdr:row>56</xdr:row>
      <xdr:rowOff>43624</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9543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60151</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41111" y="9318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92974</xdr:rowOff>
    </xdr:from>
    <xdr:to>
      <xdr:col>10</xdr:col>
      <xdr:colOff>114300</xdr:colOff>
      <xdr:row>55</xdr:row>
      <xdr:rowOff>103101</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1130300" y="9522724"/>
          <a:ext cx="889000" cy="10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3541</xdr:rowOff>
    </xdr:from>
    <xdr:to>
      <xdr:col>10</xdr:col>
      <xdr:colOff>165100</xdr:colOff>
      <xdr:row>56</xdr:row>
      <xdr:rowOff>105141</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960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96268</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52111" y="9697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25349</xdr:rowOff>
    </xdr:from>
    <xdr:to>
      <xdr:col>6</xdr:col>
      <xdr:colOff>38100</xdr:colOff>
      <xdr:row>56</xdr:row>
      <xdr:rowOff>126949</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962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118076</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63111" y="9719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115509</xdr:rowOff>
    </xdr:from>
    <xdr:to>
      <xdr:col>24</xdr:col>
      <xdr:colOff>114300</xdr:colOff>
      <xdr:row>56</xdr:row>
      <xdr:rowOff>45659</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545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138386</xdr:rowOff>
    </xdr:from>
    <xdr:ext cx="534377"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396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156246</xdr:rowOff>
    </xdr:from>
    <xdr:to>
      <xdr:col>20</xdr:col>
      <xdr:colOff>38100</xdr:colOff>
      <xdr:row>56</xdr:row>
      <xdr:rowOff>86396</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585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102923</xdr:rowOff>
    </xdr:from>
    <xdr:ext cx="534377"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530111" y="9361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142232</xdr:rowOff>
    </xdr:from>
    <xdr:to>
      <xdr:col>15</xdr:col>
      <xdr:colOff>101600</xdr:colOff>
      <xdr:row>56</xdr:row>
      <xdr:rowOff>72382</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571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63509</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41111" y="9664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52301</xdr:rowOff>
    </xdr:from>
    <xdr:to>
      <xdr:col>10</xdr:col>
      <xdr:colOff>165100</xdr:colOff>
      <xdr:row>55</xdr:row>
      <xdr:rowOff>153901</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482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170428</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52111" y="9257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42174</xdr:rowOff>
    </xdr:from>
    <xdr:to>
      <xdr:col>6</xdr:col>
      <xdr:colOff>38100</xdr:colOff>
      <xdr:row>55</xdr:row>
      <xdr:rowOff>143774</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9471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160301</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63111" y="9247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a:extLst>
            <a:ext uri="{FF2B5EF4-FFF2-40B4-BE49-F238E27FC236}">
              <a16:creationId xmlns:a16="http://schemas.microsoft.com/office/drawing/2014/main" id="{00000000-0008-0000-07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165773</xdr:rowOff>
    </xdr:from>
    <xdr:to>
      <xdr:col>24</xdr:col>
      <xdr:colOff>62865</xdr:colOff>
      <xdr:row>79</xdr:row>
      <xdr:rowOff>34607</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flipV="1">
          <a:off x="4633595" y="12167273"/>
          <a:ext cx="1270" cy="1411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38434</xdr:rowOff>
    </xdr:from>
    <xdr:ext cx="599010" cy="259045"/>
    <xdr:sp macro="" textlink="">
      <xdr:nvSpPr>
        <xdr:cNvPr id="171" name="民生費最小値テキスト">
          <a:extLst>
            <a:ext uri="{FF2B5EF4-FFF2-40B4-BE49-F238E27FC236}">
              <a16:creationId xmlns:a16="http://schemas.microsoft.com/office/drawing/2014/main" id="{00000000-0008-0000-0700-0000AB000000}"/>
            </a:ext>
          </a:extLst>
        </xdr:cNvPr>
        <xdr:cNvSpPr txBox="1"/>
      </xdr:nvSpPr>
      <xdr:spPr>
        <a:xfrm>
          <a:off x="4686300" y="13582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34607</xdr:rowOff>
    </xdr:from>
    <xdr:to>
      <xdr:col>24</xdr:col>
      <xdr:colOff>152400</xdr:colOff>
      <xdr:row>79</xdr:row>
      <xdr:rowOff>34607</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4546600" y="13579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112450</xdr:rowOff>
    </xdr:from>
    <xdr:ext cx="599010" cy="259045"/>
    <xdr:sp macro="" textlink="">
      <xdr:nvSpPr>
        <xdr:cNvPr id="173" name="民生費最大値テキスト">
          <a:extLst>
            <a:ext uri="{FF2B5EF4-FFF2-40B4-BE49-F238E27FC236}">
              <a16:creationId xmlns:a16="http://schemas.microsoft.com/office/drawing/2014/main" id="{00000000-0008-0000-0700-0000AD000000}"/>
            </a:ext>
          </a:extLst>
        </xdr:cNvPr>
        <xdr:cNvSpPr txBox="1"/>
      </xdr:nvSpPr>
      <xdr:spPr>
        <a:xfrm>
          <a:off x="4686300" y="11942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231,947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165773</xdr:rowOff>
    </xdr:from>
    <xdr:to>
      <xdr:col>24</xdr:col>
      <xdr:colOff>152400</xdr:colOff>
      <xdr:row>70</xdr:row>
      <xdr:rowOff>165773</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2167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48616</xdr:rowOff>
    </xdr:from>
    <xdr:to>
      <xdr:col>24</xdr:col>
      <xdr:colOff>63500</xdr:colOff>
      <xdr:row>77</xdr:row>
      <xdr:rowOff>113145</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3797300" y="13250266"/>
          <a:ext cx="838200" cy="64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30713</xdr:rowOff>
    </xdr:from>
    <xdr:ext cx="599010" cy="259045"/>
    <xdr:sp macro="" textlink="">
      <xdr:nvSpPr>
        <xdr:cNvPr id="176" name="民生費平均値テキスト">
          <a:extLst>
            <a:ext uri="{FF2B5EF4-FFF2-40B4-BE49-F238E27FC236}">
              <a16:creationId xmlns:a16="http://schemas.microsoft.com/office/drawing/2014/main" id="{00000000-0008-0000-0700-0000B0000000}"/>
            </a:ext>
          </a:extLst>
        </xdr:cNvPr>
        <xdr:cNvSpPr txBox="1"/>
      </xdr:nvSpPr>
      <xdr:spPr>
        <a:xfrm>
          <a:off x="4686300" y="128894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7835</xdr:rowOff>
    </xdr:from>
    <xdr:to>
      <xdr:col>24</xdr:col>
      <xdr:colOff>114300</xdr:colOff>
      <xdr:row>76</xdr:row>
      <xdr:rowOff>109435</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4584700" y="1303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81153</xdr:rowOff>
    </xdr:from>
    <xdr:to>
      <xdr:col>19</xdr:col>
      <xdr:colOff>177800</xdr:colOff>
      <xdr:row>77</xdr:row>
      <xdr:rowOff>113145</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2908300" y="13282803"/>
          <a:ext cx="889000" cy="31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89230</xdr:rowOff>
    </xdr:from>
    <xdr:to>
      <xdr:col>20</xdr:col>
      <xdr:colOff>38100</xdr:colOff>
      <xdr:row>77</xdr:row>
      <xdr:rowOff>19380</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3746500" y="1311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35907</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3497795" y="12894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81153</xdr:rowOff>
    </xdr:from>
    <xdr:to>
      <xdr:col>15</xdr:col>
      <xdr:colOff>50800</xdr:colOff>
      <xdr:row>77</xdr:row>
      <xdr:rowOff>140678</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019300" y="13282803"/>
          <a:ext cx="889000" cy="5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65621</xdr:rowOff>
    </xdr:from>
    <xdr:to>
      <xdr:col>15</xdr:col>
      <xdr:colOff>101600</xdr:colOff>
      <xdr:row>76</xdr:row>
      <xdr:rowOff>167221</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2857500" y="13095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12298</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2608795" y="12871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140678</xdr:rowOff>
    </xdr:from>
    <xdr:to>
      <xdr:col>10</xdr:col>
      <xdr:colOff>114300</xdr:colOff>
      <xdr:row>78</xdr:row>
      <xdr:rowOff>18783</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1130300" y="13342328"/>
          <a:ext cx="889000" cy="49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6186</xdr:rowOff>
    </xdr:from>
    <xdr:to>
      <xdr:col>10</xdr:col>
      <xdr:colOff>165100</xdr:colOff>
      <xdr:row>76</xdr:row>
      <xdr:rowOff>107786</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1968500" y="13036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124312</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1719795" y="12811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120828</xdr:rowOff>
    </xdr:from>
    <xdr:to>
      <xdr:col>6</xdr:col>
      <xdr:colOff>38100</xdr:colOff>
      <xdr:row>77</xdr:row>
      <xdr:rowOff>50978</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079500" y="1315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67505</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830795" y="12926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169266</xdr:rowOff>
    </xdr:from>
    <xdr:to>
      <xdr:col>24</xdr:col>
      <xdr:colOff>114300</xdr:colOff>
      <xdr:row>77</xdr:row>
      <xdr:rowOff>99416</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4584700" y="1319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147693</xdr:rowOff>
    </xdr:from>
    <xdr:ext cx="599010" cy="259045"/>
    <xdr:sp macro="" textlink="">
      <xdr:nvSpPr>
        <xdr:cNvPr id="195" name="民生費該当値テキスト">
          <a:extLst>
            <a:ext uri="{FF2B5EF4-FFF2-40B4-BE49-F238E27FC236}">
              <a16:creationId xmlns:a16="http://schemas.microsoft.com/office/drawing/2014/main" id="{00000000-0008-0000-0700-0000C3000000}"/>
            </a:ext>
          </a:extLst>
        </xdr:cNvPr>
        <xdr:cNvSpPr txBox="1"/>
      </xdr:nvSpPr>
      <xdr:spPr>
        <a:xfrm>
          <a:off x="4686300" y="1317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62345</xdr:rowOff>
    </xdr:from>
    <xdr:to>
      <xdr:col>20</xdr:col>
      <xdr:colOff>38100</xdr:colOff>
      <xdr:row>77</xdr:row>
      <xdr:rowOff>163945</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3746500" y="13263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155072</xdr:rowOff>
    </xdr:from>
    <xdr:ext cx="59901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3497795" y="13356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30353</xdr:rowOff>
    </xdr:from>
    <xdr:to>
      <xdr:col>15</xdr:col>
      <xdr:colOff>101600</xdr:colOff>
      <xdr:row>77</xdr:row>
      <xdr:rowOff>131953</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2857500" y="13232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123080</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2608795" y="13324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89878</xdr:rowOff>
    </xdr:from>
    <xdr:to>
      <xdr:col>10</xdr:col>
      <xdr:colOff>165100</xdr:colOff>
      <xdr:row>78</xdr:row>
      <xdr:rowOff>20028</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1968500" y="13291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11155</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1719795" y="13384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139433</xdr:rowOff>
    </xdr:from>
    <xdr:to>
      <xdr:col>6</xdr:col>
      <xdr:colOff>38100</xdr:colOff>
      <xdr:row>78</xdr:row>
      <xdr:rowOff>69583</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079500" y="13341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60710</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830795" y="13433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145252</xdr:rowOff>
    </xdr:from>
    <xdr:to>
      <xdr:col>24</xdr:col>
      <xdr:colOff>62865</xdr:colOff>
      <xdr:row>98</xdr:row>
      <xdr:rowOff>28470</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747202"/>
          <a:ext cx="1270" cy="1083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32297</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834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28470</xdr:rowOff>
    </xdr:from>
    <xdr:to>
      <xdr:col>24</xdr:col>
      <xdr:colOff>152400</xdr:colOff>
      <xdr:row>98</xdr:row>
      <xdr:rowOff>28470</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830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91929</xdr:rowOff>
    </xdr:from>
    <xdr:ext cx="534377"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522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50,580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145252</xdr:rowOff>
    </xdr:from>
    <xdr:to>
      <xdr:col>24</xdr:col>
      <xdr:colOff>152400</xdr:colOff>
      <xdr:row>91</xdr:row>
      <xdr:rowOff>145252</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747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23833</xdr:rowOff>
    </xdr:from>
    <xdr:to>
      <xdr:col>24</xdr:col>
      <xdr:colOff>63500</xdr:colOff>
      <xdr:row>95</xdr:row>
      <xdr:rowOff>31964</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3797300" y="16311583"/>
          <a:ext cx="838200" cy="8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33918</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3216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55491</xdr:rowOff>
    </xdr:from>
    <xdr:to>
      <xdr:col>24</xdr:col>
      <xdr:colOff>114300</xdr:colOff>
      <xdr:row>95</xdr:row>
      <xdr:rowOff>157091</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343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23800</xdr:rowOff>
    </xdr:from>
    <xdr:to>
      <xdr:col>19</xdr:col>
      <xdr:colOff>177800</xdr:colOff>
      <xdr:row>95</xdr:row>
      <xdr:rowOff>23833</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908300" y="16311550"/>
          <a:ext cx="889000" cy="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94027</xdr:rowOff>
    </xdr:from>
    <xdr:to>
      <xdr:col>20</xdr:col>
      <xdr:colOff>38100</xdr:colOff>
      <xdr:row>96</xdr:row>
      <xdr:rowOff>24177</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38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15304</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474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23800</xdr:rowOff>
    </xdr:from>
    <xdr:to>
      <xdr:col>15</xdr:col>
      <xdr:colOff>50800</xdr:colOff>
      <xdr:row>95</xdr:row>
      <xdr:rowOff>25890</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311550"/>
          <a:ext cx="889000" cy="2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86581</xdr:rowOff>
    </xdr:from>
    <xdr:to>
      <xdr:col>15</xdr:col>
      <xdr:colOff>101600</xdr:colOff>
      <xdr:row>96</xdr:row>
      <xdr:rowOff>16731</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374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7858</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467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90</xdr:row>
      <xdr:rowOff>120301</xdr:rowOff>
    </xdr:from>
    <xdr:to>
      <xdr:col>10</xdr:col>
      <xdr:colOff>114300</xdr:colOff>
      <xdr:row>95</xdr:row>
      <xdr:rowOff>25890</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5550801"/>
          <a:ext cx="889000" cy="762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96541</xdr:rowOff>
    </xdr:from>
    <xdr:to>
      <xdr:col>10</xdr:col>
      <xdr:colOff>165100</xdr:colOff>
      <xdr:row>96</xdr:row>
      <xdr:rowOff>26691</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384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17818</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477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75315</xdr:rowOff>
    </xdr:from>
    <xdr:to>
      <xdr:col>6</xdr:col>
      <xdr:colOff>38100</xdr:colOff>
      <xdr:row>96</xdr:row>
      <xdr:rowOff>5465</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363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168042</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455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152614</xdr:rowOff>
    </xdr:from>
    <xdr:to>
      <xdr:col>24</xdr:col>
      <xdr:colOff>114300</xdr:colOff>
      <xdr:row>95</xdr:row>
      <xdr:rowOff>82764</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26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4041</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120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144483</xdr:rowOff>
    </xdr:from>
    <xdr:to>
      <xdr:col>20</xdr:col>
      <xdr:colOff>38100</xdr:colOff>
      <xdr:row>95</xdr:row>
      <xdr:rowOff>74633</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260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91160</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03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144450</xdr:rowOff>
    </xdr:from>
    <xdr:to>
      <xdr:col>15</xdr:col>
      <xdr:colOff>101600</xdr:colOff>
      <xdr:row>95</xdr:row>
      <xdr:rowOff>74600</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26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91127</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035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146540</xdr:rowOff>
    </xdr:from>
    <xdr:to>
      <xdr:col>10</xdr:col>
      <xdr:colOff>165100</xdr:colOff>
      <xdr:row>95</xdr:row>
      <xdr:rowOff>76690</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26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93217</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038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90</xdr:row>
      <xdr:rowOff>69501</xdr:rowOff>
    </xdr:from>
    <xdr:to>
      <xdr:col>6</xdr:col>
      <xdr:colOff>38100</xdr:colOff>
      <xdr:row>90</xdr:row>
      <xdr:rowOff>171101</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5500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89</xdr:row>
      <xdr:rowOff>16178</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5275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13970</xdr:rowOff>
    </xdr:from>
    <xdr:to>
      <xdr:col>54</xdr:col>
      <xdr:colOff>189865</xdr:colOff>
      <xdr:row>38</xdr:row>
      <xdr:rowOff>139014</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157470"/>
          <a:ext cx="1270" cy="1496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142841</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6579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139014</xdr:rowOff>
    </xdr:from>
    <xdr:to>
      <xdr:col>55</xdr:col>
      <xdr:colOff>88900</xdr:colOff>
      <xdr:row>38</xdr:row>
      <xdr:rowOff>139014</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654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132097</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4932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6,550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13970</xdr:rowOff>
    </xdr:from>
    <xdr:to>
      <xdr:col>55</xdr:col>
      <xdr:colOff>88900</xdr:colOff>
      <xdr:row>30</xdr:row>
      <xdr:rowOff>13970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157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93523</xdr:rowOff>
    </xdr:from>
    <xdr:to>
      <xdr:col>55</xdr:col>
      <xdr:colOff>0</xdr:colOff>
      <xdr:row>38</xdr:row>
      <xdr:rowOff>93752</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9639300" y="6608623"/>
          <a:ext cx="8382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74287</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24648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51410</xdr:rowOff>
    </xdr:from>
    <xdr:to>
      <xdr:col>55</xdr:col>
      <xdr:colOff>50800</xdr:colOff>
      <xdr:row>37</xdr:row>
      <xdr:rowOff>153010</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3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93294</xdr:rowOff>
    </xdr:from>
    <xdr:to>
      <xdr:col>50</xdr:col>
      <xdr:colOff>114300</xdr:colOff>
      <xdr:row>38</xdr:row>
      <xdr:rowOff>93752</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608394"/>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146050</xdr:rowOff>
    </xdr:from>
    <xdr:to>
      <xdr:col>50</xdr:col>
      <xdr:colOff>165100</xdr:colOff>
      <xdr:row>37</xdr:row>
      <xdr:rowOff>76200</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31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92727</xdr:rowOff>
    </xdr:from>
    <xdr:ext cx="469744"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04428" y="6093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93294</xdr:rowOff>
    </xdr:from>
    <xdr:to>
      <xdr:col>45</xdr:col>
      <xdr:colOff>177800</xdr:colOff>
      <xdr:row>38</xdr:row>
      <xdr:rowOff>93523</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7861300" y="6608394"/>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58953</xdr:rowOff>
    </xdr:from>
    <xdr:to>
      <xdr:col>46</xdr:col>
      <xdr:colOff>38100</xdr:colOff>
      <xdr:row>37</xdr:row>
      <xdr:rowOff>160553</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402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5630</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61778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88722</xdr:rowOff>
    </xdr:from>
    <xdr:to>
      <xdr:col>41</xdr:col>
      <xdr:colOff>50800</xdr:colOff>
      <xdr:row>38</xdr:row>
      <xdr:rowOff>93523</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6603822"/>
          <a:ext cx="889000" cy="4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82042</xdr:rowOff>
    </xdr:from>
    <xdr:to>
      <xdr:col>41</xdr:col>
      <xdr:colOff>101600</xdr:colOff>
      <xdr:row>38</xdr:row>
      <xdr:rowOff>12192</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425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28719</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2017" y="62009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111532</xdr:rowOff>
    </xdr:from>
    <xdr:to>
      <xdr:col>36</xdr:col>
      <xdr:colOff>165100</xdr:colOff>
      <xdr:row>38</xdr:row>
      <xdr:rowOff>41681</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45518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58209</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3017" y="62304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42723</xdr:rowOff>
    </xdr:from>
    <xdr:to>
      <xdr:col>55</xdr:col>
      <xdr:colOff>50800</xdr:colOff>
      <xdr:row>38</xdr:row>
      <xdr:rowOff>144323</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55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129100</xdr:rowOff>
    </xdr:from>
    <xdr:ext cx="378565"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4727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42952</xdr:rowOff>
    </xdr:from>
    <xdr:to>
      <xdr:col>50</xdr:col>
      <xdr:colOff>165100</xdr:colOff>
      <xdr:row>38</xdr:row>
      <xdr:rowOff>144552</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558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135679</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450017" y="66507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42494</xdr:rowOff>
    </xdr:from>
    <xdr:to>
      <xdr:col>46</xdr:col>
      <xdr:colOff>38100</xdr:colOff>
      <xdr:row>38</xdr:row>
      <xdr:rowOff>144094</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557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135221</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61017" y="66503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42723</xdr:rowOff>
    </xdr:from>
    <xdr:to>
      <xdr:col>41</xdr:col>
      <xdr:colOff>101600</xdr:colOff>
      <xdr:row>38</xdr:row>
      <xdr:rowOff>144323</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55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135450</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672017" y="66505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37922</xdr:rowOff>
    </xdr:from>
    <xdr:to>
      <xdr:col>36</xdr:col>
      <xdr:colOff>165100</xdr:colOff>
      <xdr:row>38</xdr:row>
      <xdr:rowOff>139522</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553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130649</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783017" y="66457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35577</xdr:rowOff>
    </xdr:from>
    <xdr:ext cx="46717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136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46507</xdr:rowOff>
    </xdr:from>
    <xdr:to>
      <xdr:col>54</xdr:col>
      <xdr:colOff>189865</xdr:colOff>
      <xdr:row>59</xdr:row>
      <xdr:rowOff>38354</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790457"/>
          <a:ext cx="1270" cy="1363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42181</xdr:rowOff>
    </xdr:from>
    <xdr:ext cx="313932"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1577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38354</xdr:rowOff>
    </xdr:from>
    <xdr:to>
      <xdr:col>55</xdr:col>
      <xdr:colOff>88900</xdr:colOff>
      <xdr:row>59</xdr:row>
      <xdr:rowOff>38354</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153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164634</xdr:rowOff>
    </xdr:from>
    <xdr:ext cx="534377"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565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17,973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46507</xdr:rowOff>
    </xdr:from>
    <xdr:to>
      <xdr:col>55</xdr:col>
      <xdr:colOff>88900</xdr:colOff>
      <xdr:row>51</xdr:row>
      <xdr:rowOff>46507</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790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46889</xdr:rowOff>
    </xdr:from>
    <xdr:to>
      <xdr:col>55</xdr:col>
      <xdr:colOff>0</xdr:colOff>
      <xdr:row>55</xdr:row>
      <xdr:rowOff>60833</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9639300" y="9476639"/>
          <a:ext cx="838200" cy="13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114114</xdr:rowOff>
    </xdr:from>
    <xdr:ext cx="469744"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8867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135687</xdr:rowOff>
    </xdr:from>
    <xdr:to>
      <xdr:col>55</xdr:col>
      <xdr:colOff>50800</xdr:colOff>
      <xdr:row>58</xdr:row>
      <xdr:rowOff>65837</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90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43612</xdr:rowOff>
    </xdr:from>
    <xdr:to>
      <xdr:col>50</xdr:col>
      <xdr:colOff>114300</xdr:colOff>
      <xdr:row>55</xdr:row>
      <xdr:rowOff>60833</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8750300" y="9473362"/>
          <a:ext cx="889000" cy="17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144450</xdr:rowOff>
    </xdr:from>
    <xdr:to>
      <xdr:col>50</xdr:col>
      <xdr:colOff>165100</xdr:colOff>
      <xdr:row>58</xdr:row>
      <xdr:rowOff>74600</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9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65727</xdr:rowOff>
    </xdr:from>
    <xdr:ext cx="469744"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404428" y="10009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43612</xdr:rowOff>
    </xdr:from>
    <xdr:to>
      <xdr:col>45</xdr:col>
      <xdr:colOff>177800</xdr:colOff>
      <xdr:row>55</xdr:row>
      <xdr:rowOff>54737</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7861300" y="9473362"/>
          <a:ext cx="889000" cy="11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104216</xdr:rowOff>
    </xdr:from>
    <xdr:to>
      <xdr:col>46</xdr:col>
      <xdr:colOff>38100</xdr:colOff>
      <xdr:row>58</xdr:row>
      <xdr:rowOff>34366</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876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25493</xdr:rowOff>
    </xdr:from>
    <xdr:ext cx="469744"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515428" y="9969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63957</xdr:rowOff>
    </xdr:from>
    <xdr:to>
      <xdr:col>41</xdr:col>
      <xdr:colOff>50800</xdr:colOff>
      <xdr:row>55</xdr:row>
      <xdr:rowOff>54737</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6972300" y="9322257"/>
          <a:ext cx="889000" cy="162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120980</xdr:rowOff>
    </xdr:from>
    <xdr:to>
      <xdr:col>41</xdr:col>
      <xdr:colOff>101600</xdr:colOff>
      <xdr:row>58</xdr:row>
      <xdr:rowOff>51130</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89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42257</xdr:rowOff>
    </xdr:from>
    <xdr:ext cx="469744"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626428" y="9986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88747</xdr:rowOff>
    </xdr:from>
    <xdr:to>
      <xdr:col>36</xdr:col>
      <xdr:colOff>165100</xdr:colOff>
      <xdr:row>58</xdr:row>
      <xdr:rowOff>18897</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86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10024</xdr:rowOff>
    </xdr:from>
    <xdr:ext cx="469744"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37428" y="9954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167539</xdr:rowOff>
    </xdr:from>
    <xdr:to>
      <xdr:col>55</xdr:col>
      <xdr:colOff>50800</xdr:colOff>
      <xdr:row>55</xdr:row>
      <xdr:rowOff>97689</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425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18966</xdr:rowOff>
    </xdr:from>
    <xdr:ext cx="469744"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277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10033</xdr:rowOff>
    </xdr:from>
    <xdr:to>
      <xdr:col>50</xdr:col>
      <xdr:colOff>165100</xdr:colOff>
      <xdr:row>55</xdr:row>
      <xdr:rowOff>111633</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439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53</xdr:row>
      <xdr:rowOff>128160</xdr:rowOff>
    </xdr:from>
    <xdr:ext cx="469744"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404428" y="9215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164262</xdr:rowOff>
    </xdr:from>
    <xdr:to>
      <xdr:col>46</xdr:col>
      <xdr:colOff>38100</xdr:colOff>
      <xdr:row>55</xdr:row>
      <xdr:rowOff>94412</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422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53</xdr:row>
      <xdr:rowOff>110939</xdr:rowOff>
    </xdr:from>
    <xdr:ext cx="469744"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515428" y="9197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3937</xdr:rowOff>
    </xdr:from>
    <xdr:to>
      <xdr:col>41</xdr:col>
      <xdr:colOff>101600</xdr:colOff>
      <xdr:row>55</xdr:row>
      <xdr:rowOff>105537</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433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53</xdr:row>
      <xdr:rowOff>122064</xdr:rowOff>
    </xdr:from>
    <xdr:ext cx="469744"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626428" y="9208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13157</xdr:rowOff>
    </xdr:from>
    <xdr:to>
      <xdr:col>36</xdr:col>
      <xdr:colOff>165100</xdr:colOff>
      <xdr:row>54</xdr:row>
      <xdr:rowOff>114757</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27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131284</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05111" y="9046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161760</xdr:rowOff>
    </xdr:from>
    <xdr:to>
      <xdr:col>54</xdr:col>
      <xdr:colOff>189865</xdr:colOff>
      <xdr:row>79</xdr:row>
      <xdr:rowOff>6578</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163260"/>
          <a:ext cx="1270" cy="1387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10405</xdr:rowOff>
    </xdr:from>
    <xdr:ext cx="378565"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5549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6578</xdr:rowOff>
    </xdr:from>
    <xdr:to>
      <xdr:col>55</xdr:col>
      <xdr:colOff>88900</xdr:colOff>
      <xdr:row>79</xdr:row>
      <xdr:rowOff>6578</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55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108437</xdr:rowOff>
    </xdr:from>
    <xdr:ext cx="534377"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938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37,421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161760</xdr:rowOff>
    </xdr:from>
    <xdr:to>
      <xdr:col>55</xdr:col>
      <xdr:colOff>88900</xdr:colOff>
      <xdr:row>70</xdr:row>
      <xdr:rowOff>161760</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163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13018</xdr:rowOff>
    </xdr:from>
    <xdr:to>
      <xdr:col>55</xdr:col>
      <xdr:colOff>0</xdr:colOff>
      <xdr:row>78</xdr:row>
      <xdr:rowOff>26276</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9639300" y="13386118"/>
          <a:ext cx="838200" cy="13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148125</xdr:rowOff>
    </xdr:from>
    <xdr:ext cx="469744"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1783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125248</xdr:rowOff>
    </xdr:from>
    <xdr:to>
      <xdr:col>55</xdr:col>
      <xdr:colOff>50800</xdr:colOff>
      <xdr:row>78</xdr:row>
      <xdr:rowOff>55398</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32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13018</xdr:rowOff>
    </xdr:from>
    <xdr:to>
      <xdr:col>50</xdr:col>
      <xdr:colOff>114300</xdr:colOff>
      <xdr:row>78</xdr:row>
      <xdr:rowOff>61900</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8750300" y="13386118"/>
          <a:ext cx="889000" cy="48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155460</xdr:rowOff>
    </xdr:from>
    <xdr:to>
      <xdr:col>50</xdr:col>
      <xdr:colOff>165100</xdr:colOff>
      <xdr:row>78</xdr:row>
      <xdr:rowOff>85610</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357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76737</xdr:rowOff>
    </xdr:from>
    <xdr:ext cx="469744"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404428" y="13449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61900</xdr:rowOff>
    </xdr:from>
    <xdr:to>
      <xdr:col>45</xdr:col>
      <xdr:colOff>177800</xdr:colOff>
      <xdr:row>78</xdr:row>
      <xdr:rowOff>65748</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7861300" y="13435000"/>
          <a:ext cx="889000" cy="3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141973</xdr:rowOff>
    </xdr:from>
    <xdr:to>
      <xdr:col>46</xdr:col>
      <xdr:colOff>38100</xdr:colOff>
      <xdr:row>78</xdr:row>
      <xdr:rowOff>72123</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34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88650</xdr:rowOff>
    </xdr:from>
    <xdr:ext cx="469744"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515428" y="13118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158483</xdr:rowOff>
    </xdr:from>
    <xdr:to>
      <xdr:col>41</xdr:col>
      <xdr:colOff>50800</xdr:colOff>
      <xdr:row>78</xdr:row>
      <xdr:rowOff>65748</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6972300" y="13360133"/>
          <a:ext cx="889000" cy="78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138658</xdr:rowOff>
    </xdr:from>
    <xdr:to>
      <xdr:col>41</xdr:col>
      <xdr:colOff>101600</xdr:colOff>
      <xdr:row>78</xdr:row>
      <xdr:rowOff>68808</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34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85335</xdr:rowOff>
    </xdr:from>
    <xdr:ext cx="469744"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26428" y="13115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65278</xdr:rowOff>
    </xdr:from>
    <xdr:to>
      <xdr:col>36</xdr:col>
      <xdr:colOff>165100</xdr:colOff>
      <xdr:row>77</xdr:row>
      <xdr:rowOff>166878</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26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11955</xdr:rowOff>
    </xdr:from>
    <xdr:ext cx="469744"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37428" y="13042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146926</xdr:rowOff>
    </xdr:from>
    <xdr:to>
      <xdr:col>55</xdr:col>
      <xdr:colOff>50800</xdr:colOff>
      <xdr:row>78</xdr:row>
      <xdr:rowOff>77076</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348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125353</xdr:rowOff>
    </xdr:from>
    <xdr:ext cx="469744"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3327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133668</xdr:rowOff>
    </xdr:from>
    <xdr:to>
      <xdr:col>50</xdr:col>
      <xdr:colOff>165100</xdr:colOff>
      <xdr:row>78</xdr:row>
      <xdr:rowOff>63818</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3335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80345</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404428" y="13110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11100</xdr:rowOff>
    </xdr:from>
    <xdr:to>
      <xdr:col>46</xdr:col>
      <xdr:colOff>38100</xdr:colOff>
      <xdr:row>78</xdr:row>
      <xdr:rowOff>112700</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3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103827</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515428" y="1347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14948</xdr:rowOff>
    </xdr:from>
    <xdr:to>
      <xdr:col>41</xdr:col>
      <xdr:colOff>101600</xdr:colOff>
      <xdr:row>78</xdr:row>
      <xdr:rowOff>116548</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38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107675</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626428" y="13480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107683</xdr:rowOff>
    </xdr:from>
    <xdr:to>
      <xdr:col>36</xdr:col>
      <xdr:colOff>165100</xdr:colOff>
      <xdr:row>78</xdr:row>
      <xdr:rowOff>37833</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309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28960</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37428" y="13402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a:extLst>
            <a:ext uri="{FF2B5EF4-FFF2-40B4-BE49-F238E27FC236}">
              <a16:creationId xmlns:a16="http://schemas.microsoft.com/office/drawing/2014/main" id="{00000000-0008-0000-07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42807</xdr:rowOff>
    </xdr:from>
    <xdr:to>
      <xdr:col>54</xdr:col>
      <xdr:colOff>189865</xdr:colOff>
      <xdr:row>98</xdr:row>
      <xdr:rowOff>138460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10475595" y="15473307"/>
          <a:ext cx="1270" cy="1467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142287</xdr:rowOff>
    </xdr:from>
    <xdr:ext cx="534377" cy="259045"/>
    <xdr:sp macro="" textlink="">
      <xdr:nvSpPr>
        <xdr:cNvPr id="460" name="土木費最小値テキスト">
          <a:extLst>
            <a:ext uri="{FF2B5EF4-FFF2-40B4-BE49-F238E27FC236}">
              <a16:creationId xmlns:a16="http://schemas.microsoft.com/office/drawing/2014/main" id="{00000000-0008-0000-0700-0000CC010000}"/>
            </a:ext>
          </a:extLst>
        </xdr:cNvPr>
        <xdr:cNvSpPr txBox="1"/>
      </xdr:nvSpPr>
      <xdr:spPr>
        <a:xfrm>
          <a:off x="10528300" y="16944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138460</xdr:rowOff>
    </xdr:from>
    <xdr:to>
      <xdr:col>55</xdr:col>
      <xdr:colOff>88900</xdr:colOff>
      <xdr:row>98</xdr:row>
      <xdr:rowOff>138460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694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160934</xdr:rowOff>
    </xdr:from>
    <xdr:ext cx="534377" cy="259045"/>
    <xdr:sp macro="" textlink="">
      <xdr:nvSpPr>
        <xdr:cNvPr id="462" name="土木費最大値テキスト">
          <a:extLst>
            <a:ext uri="{FF2B5EF4-FFF2-40B4-BE49-F238E27FC236}">
              <a16:creationId xmlns:a16="http://schemas.microsoft.com/office/drawing/2014/main" id="{00000000-0008-0000-0700-0000CE010000}"/>
            </a:ext>
          </a:extLst>
        </xdr:cNvPr>
        <xdr:cNvSpPr txBox="1"/>
      </xdr:nvSpPr>
      <xdr:spPr>
        <a:xfrm>
          <a:off x="10528300" y="15248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58,967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42807</xdr:rowOff>
    </xdr:from>
    <xdr:to>
      <xdr:col>55</xdr:col>
      <xdr:colOff>88900</xdr:colOff>
      <xdr:row>90</xdr:row>
      <xdr:rowOff>42807</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5473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115827</xdr:rowOff>
    </xdr:from>
    <xdr:to>
      <xdr:col>55</xdr:col>
      <xdr:colOff>0</xdr:colOff>
      <xdr:row>92</xdr:row>
      <xdr:rowOff>90191</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9639300" y="15717777"/>
          <a:ext cx="838200" cy="145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134111</xdr:rowOff>
    </xdr:from>
    <xdr:ext cx="534377" cy="259045"/>
    <xdr:sp macro="" textlink="">
      <xdr:nvSpPr>
        <xdr:cNvPr id="465" name="土木費平均値テキスト">
          <a:extLst>
            <a:ext uri="{FF2B5EF4-FFF2-40B4-BE49-F238E27FC236}">
              <a16:creationId xmlns:a16="http://schemas.microsoft.com/office/drawing/2014/main" id="{00000000-0008-0000-0700-0000D1010000}"/>
            </a:ext>
          </a:extLst>
        </xdr:cNvPr>
        <xdr:cNvSpPr txBox="1"/>
      </xdr:nvSpPr>
      <xdr:spPr>
        <a:xfrm>
          <a:off x="10528300" y="162504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155684</xdr:rowOff>
    </xdr:from>
    <xdr:to>
      <xdr:col>55</xdr:col>
      <xdr:colOff>50800</xdr:colOff>
      <xdr:row>95</xdr:row>
      <xdr:rowOff>85834</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10426700" y="16271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91</xdr:row>
      <xdr:rowOff>115827</xdr:rowOff>
    </xdr:from>
    <xdr:to>
      <xdr:col>50</xdr:col>
      <xdr:colOff>114300</xdr:colOff>
      <xdr:row>92</xdr:row>
      <xdr:rowOff>27882</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8750300" y="15717777"/>
          <a:ext cx="889000" cy="83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148695</xdr:rowOff>
    </xdr:from>
    <xdr:to>
      <xdr:col>50</xdr:col>
      <xdr:colOff>165100</xdr:colOff>
      <xdr:row>95</xdr:row>
      <xdr:rowOff>78845</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9588500" y="16264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69972</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9372111" y="16357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27882</xdr:rowOff>
    </xdr:from>
    <xdr:to>
      <xdr:col>45</xdr:col>
      <xdr:colOff>177800</xdr:colOff>
      <xdr:row>92</xdr:row>
      <xdr:rowOff>36895</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7861300" y="15801282"/>
          <a:ext cx="889000" cy="9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65126</xdr:rowOff>
    </xdr:from>
    <xdr:to>
      <xdr:col>46</xdr:col>
      <xdr:colOff>38100</xdr:colOff>
      <xdr:row>94</xdr:row>
      <xdr:rowOff>166726</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8699500" y="1618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157853</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483111" y="1627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92</xdr:row>
      <xdr:rowOff>36895</xdr:rowOff>
    </xdr:from>
    <xdr:to>
      <xdr:col>41</xdr:col>
      <xdr:colOff>50800</xdr:colOff>
      <xdr:row>92</xdr:row>
      <xdr:rowOff>44734</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6972300" y="15810295"/>
          <a:ext cx="889000" cy="7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48960</xdr:rowOff>
    </xdr:from>
    <xdr:to>
      <xdr:col>41</xdr:col>
      <xdr:colOff>101600</xdr:colOff>
      <xdr:row>94</xdr:row>
      <xdr:rowOff>150560</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7810500" y="1616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141687</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594111" y="16257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3338</xdr:rowOff>
    </xdr:from>
    <xdr:to>
      <xdr:col>36</xdr:col>
      <xdr:colOff>165100</xdr:colOff>
      <xdr:row>94</xdr:row>
      <xdr:rowOff>104938</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6921500" y="16119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96065</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05111" y="1621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39391</xdr:rowOff>
    </xdr:from>
    <xdr:to>
      <xdr:col>55</xdr:col>
      <xdr:colOff>50800</xdr:colOff>
      <xdr:row>92</xdr:row>
      <xdr:rowOff>140991</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10426700" y="1581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62268</xdr:rowOff>
    </xdr:from>
    <xdr:ext cx="534377" cy="259045"/>
    <xdr:sp macro="" textlink="">
      <xdr:nvSpPr>
        <xdr:cNvPr id="484" name="土木費該当値テキスト">
          <a:extLst>
            <a:ext uri="{FF2B5EF4-FFF2-40B4-BE49-F238E27FC236}">
              <a16:creationId xmlns:a16="http://schemas.microsoft.com/office/drawing/2014/main" id="{00000000-0008-0000-0700-0000E4010000}"/>
            </a:ext>
          </a:extLst>
        </xdr:cNvPr>
        <xdr:cNvSpPr txBox="1"/>
      </xdr:nvSpPr>
      <xdr:spPr>
        <a:xfrm>
          <a:off x="10528300" y="15664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91</xdr:row>
      <xdr:rowOff>65027</xdr:rowOff>
    </xdr:from>
    <xdr:to>
      <xdr:col>50</xdr:col>
      <xdr:colOff>165100</xdr:colOff>
      <xdr:row>91</xdr:row>
      <xdr:rowOff>166627</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9588500" y="15666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90</xdr:row>
      <xdr:rowOff>11704</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9372111" y="15442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91</xdr:row>
      <xdr:rowOff>148532</xdr:rowOff>
    </xdr:from>
    <xdr:to>
      <xdr:col>46</xdr:col>
      <xdr:colOff>38100</xdr:colOff>
      <xdr:row>92</xdr:row>
      <xdr:rowOff>78682</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8699500" y="15750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90</xdr:row>
      <xdr:rowOff>95209</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8483111" y="15525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91</xdr:row>
      <xdr:rowOff>157545</xdr:rowOff>
    </xdr:from>
    <xdr:to>
      <xdr:col>41</xdr:col>
      <xdr:colOff>101600</xdr:colOff>
      <xdr:row>92</xdr:row>
      <xdr:rowOff>87695</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7810500" y="1575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90</xdr:row>
      <xdr:rowOff>104222</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594111" y="15534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91</xdr:row>
      <xdr:rowOff>165384</xdr:rowOff>
    </xdr:from>
    <xdr:to>
      <xdr:col>36</xdr:col>
      <xdr:colOff>165100</xdr:colOff>
      <xdr:row>92</xdr:row>
      <xdr:rowOff>95534</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6921500" y="15767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90</xdr:row>
      <xdr:rowOff>112061</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6705111" y="15542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24765</xdr:rowOff>
    </xdr:from>
    <xdr:to>
      <xdr:col>85</xdr:col>
      <xdr:colOff>126364</xdr:colOff>
      <xdr:row>39</xdr:row>
      <xdr:rowOff>18669</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168265"/>
          <a:ext cx="1269" cy="1536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22496</xdr:rowOff>
    </xdr:from>
    <xdr:ext cx="469744" cy="25904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709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18669</xdr:rowOff>
    </xdr:from>
    <xdr:to>
      <xdr:col>86</xdr:col>
      <xdr:colOff>25400</xdr:colOff>
      <xdr:row>39</xdr:row>
      <xdr:rowOff>18669</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705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142892</xdr:rowOff>
    </xdr:from>
    <xdr:ext cx="534377" cy="259045"/>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4943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21,305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24765</xdr:rowOff>
    </xdr:from>
    <xdr:to>
      <xdr:col>86</xdr:col>
      <xdr:colOff>25400</xdr:colOff>
      <xdr:row>30</xdr:row>
      <xdr:rowOff>24765</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168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46228</xdr:rowOff>
    </xdr:from>
    <xdr:to>
      <xdr:col>85</xdr:col>
      <xdr:colOff>127000</xdr:colOff>
      <xdr:row>35</xdr:row>
      <xdr:rowOff>83312</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5481300" y="5875528"/>
          <a:ext cx="838200" cy="208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109872</xdr:rowOff>
    </xdr:from>
    <xdr:ext cx="534377" cy="25904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61106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131445</xdr:rowOff>
    </xdr:from>
    <xdr:to>
      <xdr:col>85</xdr:col>
      <xdr:colOff>177800</xdr:colOff>
      <xdr:row>36</xdr:row>
      <xdr:rowOff>61595</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6268700" y="613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46228</xdr:rowOff>
    </xdr:from>
    <xdr:to>
      <xdr:col>81</xdr:col>
      <xdr:colOff>50800</xdr:colOff>
      <xdr:row>35</xdr:row>
      <xdr:rowOff>134366</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4592300" y="5875528"/>
          <a:ext cx="889000" cy="259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40386</xdr:rowOff>
    </xdr:from>
    <xdr:to>
      <xdr:col>81</xdr:col>
      <xdr:colOff>101600</xdr:colOff>
      <xdr:row>36</xdr:row>
      <xdr:rowOff>141986</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430500" y="6212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133113</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4111" y="6305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115316</xdr:rowOff>
    </xdr:from>
    <xdr:to>
      <xdr:col>76</xdr:col>
      <xdr:colOff>114300</xdr:colOff>
      <xdr:row>35</xdr:row>
      <xdr:rowOff>134366</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3703300" y="6116066"/>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74803</xdr:rowOff>
    </xdr:from>
    <xdr:to>
      <xdr:col>76</xdr:col>
      <xdr:colOff>165100</xdr:colOff>
      <xdr:row>37</xdr:row>
      <xdr:rowOff>4953</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4541500" y="6247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167530</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6339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33274</xdr:rowOff>
    </xdr:from>
    <xdr:to>
      <xdr:col>71</xdr:col>
      <xdr:colOff>177800</xdr:colOff>
      <xdr:row>35</xdr:row>
      <xdr:rowOff>115316</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a:off x="12814300" y="5862574"/>
          <a:ext cx="889000" cy="253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60579</xdr:rowOff>
    </xdr:from>
    <xdr:to>
      <xdr:col>72</xdr:col>
      <xdr:colOff>38100</xdr:colOff>
      <xdr:row>36</xdr:row>
      <xdr:rowOff>162179</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3652500" y="623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153306</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6325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58928</xdr:rowOff>
    </xdr:from>
    <xdr:to>
      <xdr:col>67</xdr:col>
      <xdr:colOff>101600</xdr:colOff>
      <xdr:row>36</xdr:row>
      <xdr:rowOff>160528</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2763500" y="623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151655</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6323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32512</xdr:rowOff>
    </xdr:from>
    <xdr:to>
      <xdr:col>85</xdr:col>
      <xdr:colOff>177800</xdr:colOff>
      <xdr:row>35</xdr:row>
      <xdr:rowOff>134112</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6268700" y="6033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55389</xdr:rowOff>
    </xdr:from>
    <xdr:ext cx="534377" cy="259045"/>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5884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166878</xdr:rowOff>
    </xdr:from>
    <xdr:to>
      <xdr:col>81</xdr:col>
      <xdr:colOff>101600</xdr:colOff>
      <xdr:row>34</xdr:row>
      <xdr:rowOff>97028</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430500" y="582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113555</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214111" y="5599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83566</xdr:rowOff>
    </xdr:from>
    <xdr:to>
      <xdr:col>76</xdr:col>
      <xdr:colOff>165100</xdr:colOff>
      <xdr:row>36</xdr:row>
      <xdr:rowOff>13716</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4541500" y="6084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30243</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325111" y="5859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64516</xdr:rowOff>
    </xdr:from>
    <xdr:to>
      <xdr:col>72</xdr:col>
      <xdr:colOff>38100</xdr:colOff>
      <xdr:row>35</xdr:row>
      <xdr:rowOff>166116</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3652500" y="606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11193</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36111" y="5840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153924</xdr:rowOff>
    </xdr:from>
    <xdr:to>
      <xdr:col>67</xdr:col>
      <xdr:colOff>101600</xdr:colOff>
      <xdr:row>34</xdr:row>
      <xdr:rowOff>84074</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2763500" y="5811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100601</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547111" y="5587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a:extLst>
            <a:ext uri="{FF2B5EF4-FFF2-40B4-BE49-F238E27FC236}">
              <a16:creationId xmlns:a16="http://schemas.microsoft.com/office/drawing/2014/main" id="{00000000-0008-0000-0700-00003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106850</xdr:rowOff>
    </xdr:from>
    <xdr:to>
      <xdr:col>85</xdr:col>
      <xdr:colOff>126364</xdr:colOff>
      <xdr:row>58</xdr:row>
      <xdr:rowOff>56010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6317595" y="8679350"/>
          <a:ext cx="1269" cy="1320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59837</xdr:rowOff>
    </xdr:from>
    <xdr:ext cx="534377" cy="259045"/>
    <xdr:sp macro="" textlink="">
      <xdr:nvSpPr>
        <xdr:cNvPr id="574" name="教育費最小値テキスト">
          <a:extLst>
            <a:ext uri="{FF2B5EF4-FFF2-40B4-BE49-F238E27FC236}">
              <a16:creationId xmlns:a16="http://schemas.microsoft.com/office/drawing/2014/main" id="{00000000-0008-0000-0700-00003E020000}"/>
            </a:ext>
          </a:extLst>
        </xdr:cNvPr>
        <xdr:cNvSpPr txBox="1"/>
      </xdr:nvSpPr>
      <xdr:spPr>
        <a:xfrm>
          <a:off x="16370300" y="10003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56010</xdr:rowOff>
    </xdr:from>
    <xdr:to>
      <xdr:col>86</xdr:col>
      <xdr:colOff>25400</xdr:colOff>
      <xdr:row>58</xdr:row>
      <xdr:rowOff>56010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10000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53527</xdr:rowOff>
    </xdr:from>
    <xdr:ext cx="534377" cy="259045"/>
    <xdr:sp macro="" textlink="">
      <xdr:nvSpPr>
        <xdr:cNvPr id="576" name="教育費最大値テキスト">
          <a:extLst>
            <a:ext uri="{FF2B5EF4-FFF2-40B4-BE49-F238E27FC236}">
              <a16:creationId xmlns:a16="http://schemas.microsoft.com/office/drawing/2014/main" id="{00000000-0008-0000-0700-000040020000}"/>
            </a:ext>
          </a:extLst>
        </xdr:cNvPr>
        <xdr:cNvSpPr txBox="1"/>
      </xdr:nvSpPr>
      <xdr:spPr>
        <a:xfrm>
          <a:off x="16370300" y="8454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81,437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106850</xdr:rowOff>
    </xdr:from>
    <xdr:to>
      <xdr:col>86</xdr:col>
      <xdr:colOff>25400</xdr:colOff>
      <xdr:row>50</xdr:row>
      <xdr:rowOff>106850</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8679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51</xdr:row>
      <xdr:rowOff>157600</xdr:rowOff>
    </xdr:from>
    <xdr:to>
      <xdr:col>85</xdr:col>
      <xdr:colOff>127000</xdr:colOff>
      <xdr:row>55</xdr:row>
      <xdr:rowOff>7158</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5481300" y="8901550"/>
          <a:ext cx="838200" cy="535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116019</xdr:rowOff>
    </xdr:from>
    <xdr:ext cx="534377" cy="259045"/>
    <xdr:sp macro="" textlink="">
      <xdr:nvSpPr>
        <xdr:cNvPr id="579" name="教育費平均値テキスト">
          <a:extLst>
            <a:ext uri="{FF2B5EF4-FFF2-40B4-BE49-F238E27FC236}">
              <a16:creationId xmlns:a16="http://schemas.microsoft.com/office/drawing/2014/main" id="{00000000-0008-0000-0700-000043020000}"/>
            </a:ext>
          </a:extLst>
        </xdr:cNvPr>
        <xdr:cNvSpPr txBox="1"/>
      </xdr:nvSpPr>
      <xdr:spPr>
        <a:xfrm>
          <a:off x="16370300" y="95457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137592</xdr:rowOff>
    </xdr:from>
    <xdr:to>
      <xdr:col>85</xdr:col>
      <xdr:colOff>177800</xdr:colOff>
      <xdr:row>56</xdr:row>
      <xdr:rowOff>67742</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6268700" y="956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52</xdr:row>
      <xdr:rowOff>135768</xdr:rowOff>
    </xdr:from>
    <xdr:to>
      <xdr:col>81</xdr:col>
      <xdr:colOff>50800</xdr:colOff>
      <xdr:row>55</xdr:row>
      <xdr:rowOff>7158</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4592300" y="9051168"/>
          <a:ext cx="889000" cy="38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32482</xdr:rowOff>
    </xdr:from>
    <xdr:to>
      <xdr:col>81</xdr:col>
      <xdr:colOff>101600</xdr:colOff>
      <xdr:row>56</xdr:row>
      <xdr:rowOff>134082</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5430500" y="963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125209</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5214111" y="9726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52</xdr:row>
      <xdr:rowOff>135768</xdr:rowOff>
    </xdr:from>
    <xdr:to>
      <xdr:col>76</xdr:col>
      <xdr:colOff>114300</xdr:colOff>
      <xdr:row>53</xdr:row>
      <xdr:rowOff>115903</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3703300" y="9051168"/>
          <a:ext cx="889000" cy="151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386</xdr:rowOff>
    </xdr:from>
    <xdr:to>
      <xdr:col>76</xdr:col>
      <xdr:colOff>165100</xdr:colOff>
      <xdr:row>56</xdr:row>
      <xdr:rowOff>101986</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4541500" y="960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93113</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325111" y="9694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115903</xdr:rowOff>
    </xdr:from>
    <xdr:to>
      <xdr:col>71</xdr:col>
      <xdr:colOff>177800</xdr:colOff>
      <xdr:row>55</xdr:row>
      <xdr:rowOff>74229</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2814300" y="9202753"/>
          <a:ext cx="889000" cy="30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14536</xdr:rowOff>
    </xdr:from>
    <xdr:to>
      <xdr:col>72</xdr:col>
      <xdr:colOff>38100</xdr:colOff>
      <xdr:row>56</xdr:row>
      <xdr:rowOff>116136</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3652500" y="961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107263</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436111" y="9708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14216</xdr:rowOff>
    </xdr:from>
    <xdr:to>
      <xdr:col>67</xdr:col>
      <xdr:colOff>101600</xdr:colOff>
      <xdr:row>56</xdr:row>
      <xdr:rowOff>115816</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2763500" y="961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106943</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547111" y="9708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51</xdr:row>
      <xdr:rowOff>106800</xdr:rowOff>
    </xdr:from>
    <xdr:to>
      <xdr:col>85</xdr:col>
      <xdr:colOff>177800</xdr:colOff>
      <xdr:row>52</xdr:row>
      <xdr:rowOff>36950</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6268700" y="885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50</xdr:row>
      <xdr:rowOff>129677</xdr:rowOff>
    </xdr:from>
    <xdr:ext cx="534377" cy="259045"/>
    <xdr:sp macro="" textlink="">
      <xdr:nvSpPr>
        <xdr:cNvPr id="598" name="教育費該当値テキスト">
          <a:extLst>
            <a:ext uri="{FF2B5EF4-FFF2-40B4-BE49-F238E27FC236}">
              <a16:creationId xmlns:a16="http://schemas.microsoft.com/office/drawing/2014/main" id="{00000000-0008-0000-0700-000056020000}"/>
            </a:ext>
          </a:extLst>
        </xdr:cNvPr>
        <xdr:cNvSpPr txBox="1"/>
      </xdr:nvSpPr>
      <xdr:spPr>
        <a:xfrm>
          <a:off x="16370300" y="870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127808</xdr:rowOff>
    </xdr:from>
    <xdr:to>
      <xdr:col>81</xdr:col>
      <xdr:colOff>101600</xdr:colOff>
      <xdr:row>55</xdr:row>
      <xdr:rowOff>57958</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5430500" y="938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74485</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5214111" y="9161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52</xdr:row>
      <xdr:rowOff>84968</xdr:rowOff>
    </xdr:from>
    <xdr:to>
      <xdr:col>76</xdr:col>
      <xdr:colOff>165100</xdr:colOff>
      <xdr:row>53</xdr:row>
      <xdr:rowOff>15118</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4541500" y="900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51</xdr:row>
      <xdr:rowOff>31645</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4325111" y="8775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65103</xdr:rowOff>
    </xdr:from>
    <xdr:to>
      <xdr:col>72</xdr:col>
      <xdr:colOff>38100</xdr:colOff>
      <xdr:row>53</xdr:row>
      <xdr:rowOff>166703</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3652500" y="9151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52</xdr:row>
      <xdr:rowOff>11780</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3436111" y="8927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23429</xdr:rowOff>
    </xdr:from>
    <xdr:to>
      <xdr:col>67</xdr:col>
      <xdr:colOff>101600</xdr:colOff>
      <xdr:row>55</xdr:row>
      <xdr:rowOff>125029</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2763500" y="9453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141556</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547111" y="9228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144434</xdr:rowOff>
    </xdr:from>
    <xdr:ext cx="46717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78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160762</xdr:rowOff>
    </xdr:from>
    <xdr:ext cx="46717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78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5642</xdr:rowOff>
    </xdr:from>
    <xdr:ext cx="46717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78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21970</xdr:rowOff>
    </xdr:from>
    <xdr:ext cx="46717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78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災害復旧費グラフ枠">
          <a:extLst>
            <a:ext uri="{FF2B5EF4-FFF2-40B4-BE49-F238E27FC236}">
              <a16:creationId xmlns:a16="http://schemas.microsoft.com/office/drawing/2014/main" id="{00000000-0008-0000-0700-00007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29645</xdr:rowOff>
    </xdr:from>
    <xdr:to>
      <xdr:col>85</xdr:col>
      <xdr:colOff>126364</xdr:colOff>
      <xdr:row>79</xdr:row>
      <xdr:rowOff>98879</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6317595" y="12202595"/>
          <a:ext cx="1269" cy="1440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109909</xdr:rowOff>
    </xdr:from>
    <xdr:ext cx="249299" cy="259045"/>
    <xdr:sp macro="" textlink="">
      <xdr:nvSpPr>
        <xdr:cNvPr id="633" name="災害復旧費最小値テキスト">
          <a:extLst>
            <a:ext uri="{FF2B5EF4-FFF2-40B4-BE49-F238E27FC236}">
              <a16:creationId xmlns:a16="http://schemas.microsoft.com/office/drawing/2014/main" id="{00000000-0008-0000-0700-000079020000}"/>
            </a:ext>
          </a:extLst>
        </xdr:cNvPr>
        <xdr:cNvSpPr txBox="1"/>
      </xdr:nvSpPr>
      <xdr:spPr>
        <a:xfrm>
          <a:off x="16370300" y="136544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147772</xdr:rowOff>
    </xdr:from>
    <xdr:ext cx="469744" cy="259045"/>
    <xdr:sp macro="" textlink="">
      <xdr:nvSpPr>
        <xdr:cNvPr id="635" name="災害復旧費最大値テキスト">
          <a:extLst>
            <a:ext uri="{FF2B5EF4-FFF2-40B4-BE49-F238E27FC236}">
              <a16:creationId xmlns:a16="http://schemas.microsoft.com/office/drawing/2014/main" id="{00000000-0008-0000-0700-00007B020000}"/>
            </a:ext>
          </a:extLst>
        </xdr:cNvPr>
        <xdr:cNvSpPr txBox="1"/>
      </xdr:nvSpPr>
      <xdr:spPr>
        <a:xfrm>
          <a:off x="16370300" y="11977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29645</xdr:rowOff>
    </xdr:from>
    <xdr:to>
      <xdr:col>86</xdr:col>
      <xdr:colOff>25400</xdr:colOff>
      <xdr:row>71</xdr:row>
      <xdr:rowOff>29645</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6230600" y="12202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10051</xdr:rowOff>
    </xdr:from>
    <xdr:to>
      <xdr:col>85</xdr:col>
      <xdr:colOff>127000</xdr:colOff>
      <xdr:row>79</xdr:row>
      <xdr:rowOff>20338</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5481300" y="13383151"/>
          <a:ext cx="838200" cy="181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154359</xdr:rowOff>
    </xdr:from>
    <xdr:ext cx="378565" cy="259045"/>
    <xdr:sp macro="" textlink="">
      <xdr:nvSpPr>
        <xdr:cNvPr id="638" name="災害復旧費平均値テキスト">
          <a:extLst>
            <a:ext uri="{FF2B5EF4-FFF2-40B4-BE49-F238E27FC236}">
              <a16:creationId xmlns:a16="http://schemas.microsoft.com/office/drawing/2014/main" id="{00000000-0008-0000-0700-00007E020000}"/>
            </a:ext>
          </a:extLst>
        </xdr:cNvPr>
        <xdr:cNvSpPr txBox="1"/>
      </xdr:nvSpPr>
      <xdr:spPr>
        <a:xfrm>
          <a:off x="16370300" y="1352745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4482</xdr:rowOff>
    </xdr:from>
    <xdr:to>
      <xdr:col>85</xdr:col>
      <xdr:colOff>177800</xdr:colOff>
      <xdr:row>79</xdr:row>
      <xdr:rowOff>106082</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6268700" y="13549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10051</xdr:rowOff>
    </xdr:from>
    <xdr:to>
      <xdr:col>81</xdr:col>
      <xdr:colOff>50800</xdr:colOff>
      <xdr:row>78</xdr:row>
      <xdr:rowOff>92511</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4592300" y="13383151"/>
          <a:ext cx="889000" cy="82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13463</xdr:rowOff>
    </xdr:from>
    <xdr:to>
      <xdr:col>81</xdr:col>
      <xdr:colOff>101600</xdr:colOff>
      <xdr:row>79</xdr:row>
      <xdr:rowOff>115063</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5430500" y="13558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106190</xdr:rowOff>
    </xdr:from>
    <xdr:ext cx="378565"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5292017" y="136507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83530</xdr:rowOff>
    </xdr:from>
    <xdr:to>
      <xdr:col>76</xdr:col>
      <xdr:colOff>114300</xdr:colOff>
      <xdr:row>78</xdr:row>
      <xdr:rowOff>92511</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3703300" y="13456630"/>
          <a:ext cx="889000" cy="8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108984</xdr:rowOff>
    </xdr:from>
    <xdr:to>
      <xdr:col>76</xdr:col>
      <xdr:colOff>165100</xdr:colOff>
      <xdr:row>78</xdr:row>
      <xdr:rowOff>39134</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4541500" y="13310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55661</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357428" y="13085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118963</xdr:rowOff>
    </xdr:from>
    <xdr:to>
      <xdr:col>71</xdr:col>
      <xdr:colOff>177800</xdr:colOff>
      <xdr:row>78</xdr:row>
      <xdr:rowOff>83530</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a:off x="12814300" y="12806263"/>
          <a:ext cx="889000" cy="650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90207</xdr:rowOff>
    </xdr:from>
    <xdr:to>
      <xdr:col>72</xdr:col>
      <xdr:colOff>38100</xdr:colOff>
      <xdr:row>77</xdr:row>
      <xdr:rowOff>20357</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3652500" y="13120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75</xdr:row>
      <xdr:rowOff>36883</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468428" y="12895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2848</xdr:rowOff>
    </xdr:from>
    <xdr:to>
      <xdr:col>67</xdr:col>
      <xdr:colOff>101600</xdr:colOff>
      <xdr:row>76</xdr:row>
      <xdr:rowOff>104448</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2763500" y="1303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95575</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579428" y="13125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140988</xdr:rowOff>
    </xdr:from>
    <xdr:to>
      <xdr:col>85</xdr:col>
      <xdr:colOff>177800</xdr:colOff>
      <xdr:row>79</xdr:row>
      <xdr:rowOff>71138</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6268700" y="13514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100365</xdr:rowOff>
    </xdr:from>
    <xdr:ext cx="378565" cy="259045"/>
    <xdr:sp macro="" textlink="">
      <xdr:nvSpPr>
        <xdr:cNvPr id="657" name="災害復旧費該当値テキスト">
          <a:extLst>
            <a:ext uri="{FF2B5EF4-FFF2-40B4-BE49-F238E27FC236}">
              <a16:creationId xmlns:a16="http://schemas.microsoft.com/office/drawing/2014/main" id="{00000000-0008-0000-0700-000091020000}"/>
            </a:ext>
          </a:extLst>
        </xdr:cNvPr>
        <xdr:cNvSpPr txBox="1"/>
      </xdr:nvSpPr>
      <xdr:spPr>
        <a:xfrm>
          <a:off x="16370300" y="13302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130701</xdr:rowOff>
    </xdr:from>
    <xdr:to>
      <xdr:col>81</xdr:col>
      <xdr:colOff>101600</xdr:colOff>
      <xdr:row>78</xdr:row>
      <xdr:rowOff>60851</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5430500" y="13332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77378</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5246428" y="13107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41711</xdr:rowOff>
    </xdr:from>
    <xdr:to>
      <xdr:col>76</xdr:col>
      <xdr:colOff>165100</xdr:colOff>
      <xdr:row>78</xdr:row>
      <xdr:rowOff>143311</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4541500" y="1341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134438</xdr:rowOff>
    </xdr:from>
    <xdr:ext cx="469744"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4357428" y="1350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32730</xdr:rowOff>
    </xdr:from>
    <xdr:to>
      <xdr:col>72</xdr:col>
      <xdr:colOff>38100</xdr:colOff>
      <xdr:row>78</xdr:row>
      <xdr:rowOff>134330</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3652500" y="13405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125457</xdr:rowOff>
    </xdr:from>
    <xdr:ext cx="469744"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3468428" y="13498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68163</xdr:rowOff>
    </xdr:from>
    <xdr:to>
      <xdr:col>67</xdr:col>
      <xdr:colOff>101600</xdr:colOff>
      <xdr:row>74</xdr:row>
      <xdr:rowOff>169763</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2763500" y="12755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73</xdr:row>
      <xdr:rowOff>14840</xdr:rowOff>
    </xdr:from>
    <xdr:ext cx="469744"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579428" y="12530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25583</xdr:rowOff>
    </xdr:from>
    <xdr:to>
      <xdr:col>85</xdr:col>
      <xdr:colOff>126364</xdr:colOff>
      <xdr:row>99</xdr:row>
      <xdr:rowOff>68560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627533"/>
          <a:ext cx="1269" cy="14145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72387</xdr:rowOff>
    </xdr:from>
    <xdr:ext cx="534377"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7045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68560</xdr:rowOff>
    </xdr:from>
    <xdr:to>
      <xdr:col>86</xdr:col>
      <xdr:colOff>25400</xdr:colOff>
      <xdr:row>99</xdr:row>
      <xdr:rowOff>68560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7042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143710</xdr:rowOff>
    </xdr:from>
    <xdr:ext cx="534377"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402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77,492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25583</xdr:rowOff>
    </xdr:from>
    <xdr:to>
      <xdr:col>86</xdr:col>
      <xdr:colOff>25400</xdr:colOff>
      <xdr:row>91</xdr:row>
      <xdr:rowOff>25583</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627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34727</xdr:rowOff>
    </xdr:from>
    <xdr:to>
      <xdr:col>85</xdr:col>
      <xdr:colOff>127000</xdr:colOff>
      <xdr:row>96</xdr:row>
      <xdr:rowOff>47482</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5481300" y="16493927"/>
          <a:ext cx="838200" cy="12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72403</xdr:rowOff>
    </xdr:from>
    <xdr:ext cx="534377"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703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93976</xdr:rowOff>
    </xdr:from>
    <xdr:to>
      <xdr:col>85</xdr:col>
      <xdr:colOff>177800</xdr:colOff>
      <xdr:row>98</xdr:row>
      <xdr:rowOff>24126</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724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34727</xdr:rowOff>
    </xdr:from>
    <xdr:to>
      <xdr:col>81</xdr:col>
      <xdr:colOff>50800</xdr:colOff>
      <xdr:row>96</xdr:row>
      <xdr:rowOff>120909</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4592300" y="16493927"/>
          <a:ext cx="889000" cy="86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100696</xdr:rowOff>
    </xdr:from>
    <xdr:to>
      <xdr:col>81</xdr:col>
      <xdr:colOff>101600</xdr:colOff>
      <xdr:row>98</xdr:row>
      <xdr:rowOff>30846</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73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21973</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824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120909</xdr:rowOff>
    </xdr:from>
    <xdr:to>
      <xdr:col>76</xdr:col>
      <xdr:colOff>114300</xdr:colOff>
      <xdr:row>96</xdr:row>
      <xdr:rowOff>144021</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3703300" y="16580109"/>
          <a:ext cx="889000" cy="23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100605</xdr:rowOff>
    </xdr:from>
    <xdr:to>
      <xdr:col>76</xdr:col>
      <xdr:colOff>165100</xdr:colOff>
      <xdr:row>98</xdr:row>
      <xdr:rowOff>30755</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731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21882</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6823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144021</xdr:rowOff>
    </xdr:from>
    <xdr:to>
      <xdr:col>71</xdr:col>
      <xdr:colOff>177800</xdr:colOff>
      <xdr:row>96</xdr:row>
      <xdr:rowOff>164937</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2814300" y="16603221"/>
          <a:ext cx="889000" cy="20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101541</xdr:rowOff>
    </xdr:from>
    <xdr:to>
      <xdr:col>72</xdr:col>
      <xdr:colOff>38100</xdr:colOff>
      <xdr:row>98</xdr:row>
      <xdr:rowOff>31691</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73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22818</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6824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64829</xdr:rowOff>
    </xdr:from>
    <xdr:to>
      <xdr:col>67</xdr:col>
      <xdr:colOff>101600</xdr:colOff>
      <xdr:row>97</xdr:row>
      <xdr:rowOff>166429</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695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157556</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6788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168132</xdr:rowOff>
    </xdr:from>
    <xdr:to>
      <xdr:col>85</xdr:col>
      <xdr:colOff>177800</xdr:colOff>
      <xdr:row>96</xdr:row>
      <xdr:rowOff>98282</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455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19559</xdr:rowOff>
    </xdr:from>
    <xdr:ext cx="534377"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307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155377</xdr:rowOff>
    </xdr:from>
    <xdr:to>
      <xdr:col>81</xdr:col>
      <xdr:colOff>101600</xdr:colOff>
      <xdr:row>96</xdr:row>
      <xdr:rowOff>85527</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44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102054</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14111" y="16218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70109</xdr:rowOff>
    </xdr:from>
    <xdr:to>
      <xdr:col>76</xdr:col>
      <xdr:colOff>165100</xdr:colOff>
      <xdr:row>97</xdr:row>
      <xdr:rowOff>259</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529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16786</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5111" y="16304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93221</xdr:rowOff>
    </xdr:from>
    <xdr:to>
      <xdr:col>72</xdr:col>
      <xdr:colOff>38100</xdr:colOff>
      <xdr:row>97</xdr:row>
      <xdr:rowOff>23371</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552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39898</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6111" y="16327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114137</xdr:rowOff>
    </xdr:from>
    <xdr:to>
      <xdr:col>67</xdr:col>
      <xdr:colOff>101600</xdr:colOff>
      <xdr:row>97</xdr:row>
      <xdr:rowOff>44287</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573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60814</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47111" y="16348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79502</xdr:rowOff>
    </xdr:from>
    <xdr:to>
      <xdr:col>116</xdr:col>
      <xdr:colOff>62864</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2159595" y="5394452"/>
          <a:ext cx="1269" cy="1336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6" name="諸支出金最小値テキスト">
          <a:extLst>
            <a:ext uri="{FF2B5EF4-FFF2-40B4-BE49-F238E27FC236}">
              <a16:creationId xmlns:a16="http://schemas.microsoft.com/office/drawing/2014/main" id="{00000000-0008-0000-0700-0000EA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26179</xdr:rowOff>
    </xdr:from>
    <xdr:ext cx="469744" cy="259045"/>
    <xdr:sp macro="" textlink="">
      <xdr:nvSpPr>
        <xdr:cNvPr id="748" name="諸支出金最大値テキスト">
          <a:extLst>
            <a:ext uri="{FF2B5EF4-FFF2-40B4-BE49-F238E27FC236}">
              <a16:creationId xmlns:a16="http://schemas.microsoft.com/office/drawing/2014/main" id="{00000000-0008-0000-0700-0000EC020000}"/>
            </a:ext>
          </a:extLst>
        </xdr:cNvPr>
        <xdr:cNvSpPr txBox="1"/>
      </xdr:nvSpPr>
      <xdr:spPr>
        <a:xfrm>
          <a:off x="22212300" y="5169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1,754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79502</xdr:rowOff>
    </xdr:from>
    <xdr:to>
      <xdr:col>116</xdr:col>
      <xdr:colOff>152400</xdr:colOff>
      <xdr:row>31</xdr:row>
      <xdr:rowOff>79502</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5394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67581</xdr:rowOff>
    </xdr:from>
    <xdr:ext cx="378565" cy="259045"/>
    <xdr:sp macro="" textlink="">
      <xdr:nvSpPr>
        <xdr:cNvPr id="751" name="諸支出金平均値テキスト">
          <a:extLst>
            <a:ext uri="{FF2B5EF4-FFF2-40B4-BE49-F238E27FC236}">
              <a16:creationId xmlns:a16="http://schemas.microsoft.com/office/drawing/2014/main" id="{00000000-0008-0000-0700-0000EF020000}"/>
            </a:ext>
          </a:extLst>
        </xdr:cNvPr>
        <xdr:cNvSpPr txBox="1"/>
      </xdr:nvSpPr>
      <xdr:spPr>
        <a:xfrm>
          <a:off x="22212300" y="641123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44704</xdr:rowOff>
    </xdr:from>
    <xdr:to>
      <xdr:col>116</xdr:col>
      <xdr:colOff>114300</xdr:colOff>
      <xdr:row>38</xdr:row>
      <xdr:rowOff>146304</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2110700" y="6559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65278</xdr:rowOff>
    </xdr:from>
    <xdr:to>
      <xdr:col>112</xdr:col>
      <xdr:colOff>38100</xdr:colOff>
      <xdr:row>38</xdr:row>
      <xdr:rowOff>166878</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1272500" y="658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11955</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34017" y="63556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60706</xdr:rowOff>
    </xdr:from>
    <xdr:to>
      <xdr:col>107</xdr:col>
      <xdr:colOff>101600</xdr:colOff>
      <xdr:row>38</xdr:row>
      <xdr:rowOff>162306</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0383500" y="6575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7383</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45017" y="63510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43180</xdr:rowOff>
    </xdr:from>
    <xdr:to>
      <xdr:col>102</xdr:col>
      <xdr:colOff>165100</xdr:colOff>
      <xdr:row>38</xdr:row>
      <xdr:rowOff>144780</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94945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161307</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6017" y="6333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33274</xdr:rowOff>
    </xdr:from>
    <xdr:to>
      <xdr:col>98</xdr:col>
      <xdr:colOff>38100</xdr:colOff>
      <xdr:row>38</xdr:row>
      <xdr:rowOff>134874</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8605500" y="6548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151401</xdr:rowOff>
    </xdr:from>
    <xdr:ext cx="378565"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7017" y="63236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0" name="諸支出金該当値テキスト">
          <a:extLst>
            <a:ext uri="{FF2B5EF4-FFF2-40B4-BE49-F238E27FC236}">
              <a16:creationId xmlns:a16="http://schemas.microsoft.com/office/drawing/2014/main" id="{00000000-0008-0000-0700-00000203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a:extLst>
            <a:ext uri="{FF2B5EF4-FFF2-40B4-BE49-F238E27FC236}">
              <a16:creationId xmlns:a16="http://schemas.microsoft.com/office/drawing/2014/main" id="{00000000-0008-0000-0700-00001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a:extLst>
            <a:ext uri="{FF2B5EF4-FFF2-40B4-BE49-F238E27FC236}">
              <a16:creationId xmlns:a16="http://schemas.microsoft.com/office/drawing/2014/main" id="{00000000-0008-0000-0700-00001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a:extLst>
            <a:ext uri="{FF2B5EF4-FFF2-40B4-BE49-F238E27FC236}">
              <a16:creationId xmlns:a16="http://schemas.microsoft.com/office/drawing/2014/main" id="{00000000-0008-0000-0700-00002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a:extLst>
            <a:ext uri="{FF2B5EF4-FFF2-40B4-BE49-F238E27FC236}">
              <a16:creationId xmlns:a16="http://schemas.microsoft.com/office/drawing/2014/main" id="{00000000-0008-0000-0700-00003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土木費が一人当たり</a:t>
          </a:r>
          <a:r>
            <a:rPr kumimoji="1" lang="ja-JP" altLang="en-US" sz="1100">
              <a:solidFill>
                <a:schemeClr val="tx1"/>
              </a:solidFill>
              <a:effectLst/>
              <a:latin typeface="+mn-lt"/>
              <a:ea typeface="+mn-ea"/>
              <a:cs typeface="+mn-cs"/>
            </a:rPr>
            <a:t>４７，０１６</a:t>
          </a:r>
          <a:r>
            <a:rPr kumimoji="1" lang="ja-JP" altLang="ja-JP" sz="1100">
              <a:solidFill>
                <a:schemeClr val="tx1"/>
              </a:solidFill>
              <a:effectLst/>
              <a:latin typeface="+mn-lt"/>
              <a:ea typeface="+mn-ea"/>
              <a:cs typeface="+mn-cs"/>
            </a:rPr>
            <a:t>円となっており、類似団体平均に比べ高どまりしているのは、公共下水道事業の経営基盤を強化するための下水道事業への繰出金や道路整備計画に基づく道路新設改良事業の実施等による普通建設事業費や補助費等の増加によるものである。</a:t>
          </a:r>
          <a:endParaRPr kumimoji="1" lang="en-US" altLang="ja-JP" sz="1100">
            <a:solidFill>
              <a:schemeClr val="tx1"/>
            </a:solidFill>
            <a:effectLst/>
            <a:latin typeface="+mn-lt"/>
            <a:ea typeface="+mn-ea"/>
            <a:cs typeface="+mn-cs"/>
          </a:endParaRPr>
        </a:p>
        <a:p>
          <a:r>
            <a:rPr kumimoji="1" lang="ja-JP" altLang="en-US" sz="1100">
              <a:solidFill>
                <a:schemeClr val="tx1"/>
              </a:solidFill>
              <a:effectLst/>
              <a:latin typeface="+mn-lt"/>
              <a:ea typeface="+mn-ea"/>
              <a:cs typeface="+mn-cs"/>
            </a:rPr>
            <a:t>教育費については、</a:t>
          </a:r>
          <a:r>
            <a:rPr kumimoji="1" lang="ja-JP" altLang="ja-JP" sz="1100">
              <a:solidFill>
                <a:schemeClr val="dk1"/>
              </a:solidFill>
              <a:effectLst/>
              <a:latin typeface="+mn-lt"/>
              <a:ea typeface="+mn-ea"/>
              <a:cs typeface="+mn-cs"/>
            </a:rPr>
            <a:t>小中学校の大規模改造事業等により</a:t>
          </a:r>
          <a:r>
            <a:rPr kumimoji="1" lang="ja-JP" altLang="en-US" sz="1100">
              <a:solidFill>
                <a:schemeClr val="dk1"/>
              </a:solidFill>
              <a:effectLst/>
              <a:latin typeface="+mn-lt"/>
              <a:ea typeface="+mn-ea"/>
              <a:cs typeface="+mn-cs"/>
            </a:rPr>
            <a:t>普通建設事業費が増加したことなどから前年度比２３，４１９円上昇し、７１，７１７円となった。</a:t>
          </a:r>
          <a:endParaRPr lang="ja-JP" altLang="ja-JP" sz="1400">
            <a:solidFill>
              <a:schemeClr val="tx1"/>
            </a:solidFill>
            <a:effectLst/>
          </a:endParaRPr>
        </a:p>
        <a:p>
          <a:r>
            <a:rPr kumimoji="1" lang="ja-JP" altLang="ja-JP" sz="1100">
              <a:solidFill>
                <a:srgbClr val="FF0000"/>
              </a:solidFill>
              <a:effectLst/>
              <a:latin typeface="+mn-lt"/>
              <a:ea typeface="+mn-ea"/>
              <a:cs typeface="+mn-cs"/>
            </a:rPr>
            <a:t>　</a:t>
          </a:r>
          <a:r>
            <a:rPr kumimoji="1" lang="ja-JP" altLang="ja-JP" sz="1100">
              <a:solidFill>
                <a:schemeClr val="tx1"/>
              </a:solidFill>
              <a:effectLst/>
              <a:latin typeface="+mn-lt"/>
              <a:ea typeface="+mn-ea"/>
              <a:cs typeface="+mn-cs"/>
            </a:rPr>
            <a:t>また、公債費については、合併特例事業債を活用し、合併後の一体的なまちづくりに取り組んできたため、住民一人あたり</a:t>
          </a:r>
          <a:r>
            <a:rPr kumimoji="1" lang="ja-JP" altLang="en-US" sz="1100">
              <a:solidFill>
                <a:schemeClr val="tx1"/>
              </a:solidFill>
              <a:effectLst/>
              <a:latin typeface="+mn-lt"/>
              <a:ea typeface="+mn-ea"/>
              <a:cs typeface="+mn-cs"/>
            </a:rPr>
            <a:t>３９，０３４</a:t>
          </a:r>
          <a:r>
            <a:rPr kumimoji="1" lang="ja-JP" altLang="ja-JP" sz="1100">
              <a:solidFill>
                <a:schemeClr val="tx1"/>
              </a:solidFill>
              <a:effectLst/>
              <a:latin typeface="+mn-lt"/>
              <a:ea typeface="+mn-ea"/>
              <a:cs typeface="+mn-cs"/>
            </a:rPr>
            <a:t>円で、前年度比</a:t>
          </a:r>
          <a:r>
            <a:rPr kumimoji="1" lang="ja-JP" altLang="en-US" sz="1100">
              <a:solidFill>
                <a:schemeClr val="tx1"/>
              </a:solidFill>
              <a:effectLst/>
              <a:latin typeface="+mn-lt"/>
              <a:ea typeface="+mn-ea"/>
              <a:cs typeface="+mn-cs"/>
            </a:rPr>
            <a:t>５５８</a:t>
          </a:r>
          <a:r>
            <a:rPr kumimoji="1" lang="ja-JP" altLang="ja-JP" sz="1100">
              <a:solidFill>
                <a:schemeClr val="tx1"/>
              </a:solidFill>
              <a:effectLst/>
              <a:latin typeface="+mn-lt"/>
              <a:ea typeface="+mn-ea"/>
              <a:cs typeface="+mn-cs"/>
            </a:rPr>
            <a:t>円の</a:t>
          </a:r>
          <a:r>
            <a:rPr kumimoji="1" lang="ja-JP" altLang="en-US" sz="1100">
              <a:solidFill>
                <a:schemeClr val="tx1"/>
              </a:solidFill>
              <a:effectLst/>
              <a:latin typeface="+mn-lt"/>
              <a:ea typeface="+mn-ea"/>
              <a:cs typeface="+mn-cs"/>
            </a:rPr>
            <a:t>減</a:t>
          </a:r>
          <a:r>
            <a:rPr kumimoji="1" lang="ja-JP" altLang="ja-JP" sz="1100">
              <a:solidFill>
                <a:schemeClr val="tx1"/>
              </a:solidFill>
              <a:effectLst/>
              <a:latin typeface="+mn-lt"/>
              <a:ea typeface="+mn-ea"/>
              <a:cs typeface="+mn-cs"/>
            </a:rPr>
            <a:t>となり、類似団体と比べ</a:t>
          </a:r>
          <a:r>
            <a:rPr kumimoji="1" lang="ja-JP" altLang="en-US" sz="1100">
              <a:solidFill>
                <a:schemeClr val="tx1"/>
              </a:solidFill>
              <a:effectLst/>
              <a:latin typeface="+mn-lt"/>
              <a:ea typeface="+mn-ea"/>
              <a:cs typeface="+mn-cs"/>
            </a:rPr>
            <a:t>１１，７５６</a:t>
          </a:r>
          <a:r>
            <a:rPr kumimoji="1" lang="ja-JP" altLang="ja-JP" sz="1100">
              <a:solidFill>
                <a:schemeClr val="tx1"/>
              </a:solidFill>
              <a:effectLst/>
              <a:latin typeface="+mn-lt"/>
              <a:ea typeface="+mn-ea"/>
              <a:cs typeface="+mn-cs"/>
            </a:rPr>
            <a:t>円高くなっている。</a:t>
          </a:r>
          <a:endParaRPr lang="ja-JP" altLang="ja-JP" sz="1400">
            <a:solidFill>
              <a:schemeClr val="tx1"/>
            </a:solidFill>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三重県津市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　</a:t>
          </a:r>
          <a:r>
            <a:rPr kumimoji="1" lang="ja-JP" altLang="en-US"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文化ホール等の施設整備や設備投資、障がい福祉等に係る社会保障給付の増加等があるものの、市税収入は増収（前年度＋７．７億円）したことなどにより歳入額が増加し、実質収支額は改善した。なお、財源として財政調整基金を２４億円取り崩したことから、標準財政規模比の財政調整基金残高は低下し１２．９３％となった。今後は、事業の選択や見直し、有利な財源の活用等に取り組みながら改善するよう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三重県津市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令和元年度の津市の一般会計、特別会計、企業会計で赤字になった会計はなく、近年の状況から市全体として安定して黒字を計上している。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モーターボート競走事業会計については、平成２９年度に特別会計から企業会計に移行したが、一般会計に継続して繰り出しており、健全な財政運営が行われている。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国民健康保険事業特別会計については、被保険者の減少などにより保険料が減額する一方、医療の高度化や受診頻度の増加などにより保険給付費は増額となり単年度収支額が減少している。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242012_&#27941;&#24066;_2019/&#12304;&#36001;&#25919;&#29366;&#27841;&#36039;&#26009;&#38598;&#12305;_242012_&#27941;&#24066;_2019(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H27</v>
          </cell>
          <cell r="BX50" t="str">
            <v>H28</v>
          </cell>
          <cell r="CF50" t="str">
            <v>H29</v>
          </cell>
          <cell r="CN50" t="str">
            <v>H30</v>
          </cell>
          <cell r="CV50" t="str">
            <v>R01</v>
          </cell>
        </row>
        <row r="51">
          <cell r="AN51" t="str">
            <v>当該団体値</v>
          </cell>
          <cell r="BX51">
            <v>42</v>
          </cell>
          <cell r="CF51">
            <v>45.5</v>
          </cell>
          <cell r="CN51">
            <v>44.3</v>
          </cell>
          <cell r="CV51">
            <v>49.8</v>
          </cell>
        </row>
        <row r="53">
          <cell r="BX53">
            <v>57.8</v>
          </cell>
          <cell r="CF53">
            <v>58.7</v>
          </cell>
          <cell r="CN53">
            <v>60.2</v>
          </cell>
          <cell r="CV53">
            <v>61.4</v>
          </cell>
        </row>
        <row r="55">
          <cell r="AN55" t="str">
            <v>類似団体内平均値</v>
          </cell>
          <cell r="BX55">
            <v>16.600000000000001</v>
          </cell>
          <cell r="CF55">
            <v>17.399999999999999</v>
          </cell>
          <cell r="CN55">
            <v>12.1</v>
          </cell>
          <cell r="CV55">
            <v>11.2</v>
          </cell>
        </row>
        <row r="57">
          <cell r="BX57">
            <v>58.6</v>
          </cell>
          <cell r="CF57">
            <v>58.9</v>
          </cell>
          <cell r="CN57">
            <v>59.4</v>
          </cell>
          <cell r="CV57">
            <v>60.4</v>
          </cell>
        </row>
        <row r="72">
          <cell r="BP72" t="str">
            <v>H27</v>
          </cell>
          <cell r="BX72" t="str">
            <v>H28</v>
          </cell>
          <cell r="CF72" t="str">
            <v>H29</v>
          </cell>
          <cell r="CN72" t="str">
            <v>H30</v>
          </cell>
          <cell r="CV72" t="str">
            <v>R01</v>
          </cell>
        </row>
        <row r="73">
          <cell r="AN73" t="str">
            <v>当該団体値</v>
          </cell>
          <cell r="BP73">
            <v>41.7</v>
          </cell>
          <cell r="BX73">
            <v>42</v>
          </cell>
          <cell r="CF73">
            <v>45.5</v>
          </cell>
          <cell r="CN73">
            <v>44.3</v>
          </cell>
          <cell r="CV73">
            <v>49.8</v>
          </cell>
        </row>
        <row r="75">
          <cell r="BP75">
            <v>8.3000000000000007</v>
          </cell>
          <cell r="BX75">
            <v>7.2</v>
          </cell>
          <cell r="CF75">
            <v>5</v>
          </cell>
          <cell r="CN75">
            <v>4.7</v>
          </cell>
          <cell r="CV75">
            <v>4.7</v>
          </cell>
        </row>
        <row r="77">
          <cell r="AN77" t="str">
            <v>類似団体内平均値</v>
          </cell>
          <cell r="BP77">
            <v>25.4</v>
          </cell>
          <cell r="BX77">
            <v>16.600000000000001</v>
          </cell>
          <cell r="CF77">
            <v>17.399999999999999</v>
          </cell>
          <cell r="CN77">
            <v>12.1</v>
          </cell>
          <cell r="CV77">
            <v>11.2</v>
          </cell>
        </row>
        <row r="79">
          <cell r="BP79">
            <v>4.8</v>
          </cell>
          <cell r="BX79">
            <v>3.6</v>
          </cell>
          <cell r="CF79">
            <v>3.6</v>
          </cell>
          <cell r="CN79">
            <v>3.5</v>
          </cell>
          <cell r="CV79">
            <v>3.5</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0" t="s">
        <v>80</v>
      </c>
      <c r="C1" s="610"/>
      <c r="D1" s="610"/>
      <c r="E1" s="610"/>
      <c r="F1" s="610"/>
      <c r="G1" s="610"/>
      <c r="H1" s="610"/>
      <c r="I1" s="610"/>
      <c r="J1" s="610"/>
      <c r="K1" s="610"/>
      <c r="L1" s="610"/>
      <c r="M1" s="610"/>
      <c r="N1" s="610"/>
      <c r="O1" s="610"/>
      <c r="P1" s="610"/>
      <c r="Q1" s="610"/>
      <c r="R1" s="610"/>
      <c r="S1" s="610"/>
      <c r="T1" s="610"/>
      <c r="U1" s="610"/>
      <c r="V1" s="610"/>
      <c r="W1" s="610"/>
      <c r="X1" s="610"/>
      <c r="Y1" s="610"/>
      <c r="Z1" s="610"/>
      <c r="AA1" s="610"/>
      <c r="AB1" s="610"/>
      <c r="AC1" s="610"/>
      <c r="AD1" s="610"/>
      <c r="AE1" s="610"/>
      <c r="AF1" s="610"/>
      <c r="AG1" s="610"/>
      <c r="AH1" s="610"/>
      <c r="AI1" s="610"/>
      <c r="AJ1" s="610"/>
      <c r="AK1" s="610"/>
      <c r="AL1" s="610"/>
      <c r="AM1" s="610"/>
      <c r="AN1" s="610"/>
      <c r="AO1" s="610"/>
      <c r="AP1" s="610"/>
      <c r="AQ1" s="610"/>
      <c r="AR1" s="610"/>
      <c r="AS1" s="610"/>
      <c r="AT1" s="610"/>
      <c r="AU1" s="610"/>
      <c r="AV1" s="610"/>
      <c r="AW1" s="610"/>
      <c r="AX1" s="610"/>
      <c r="AY1" s="610"/>
      <c r="AZ1" s="610"/>
      <c r="BA1" s="610"/>
      <c r="BB1" s="610"/>
      <c r="BC1" s="610"/>
      <c r="BD1" s="610"/>
      <c r="BE1" s="610"/>
      <c r="BF1" s="610"/>
      <c r="BG1" s="610"/>
      <c r="BH1" s="610"/>
      <c r="BI1" s="610"/>
      <c r="BJ1" s="610"/>
      <c r="BK1" s="610"/>
      <c r="BL1" s="610"/>
      <c r="BM1" s="610"/>
      <c r="BN1" s="610"/>
      <c r="BO1" s="610"/>
      <c r="BP1" s="610"/>
      <c r="BQ1" s="610"/>
      <c r="BR1" s="610"/>
      <c r="BS1" s="610"/>
      <c r="BT1" s="610"/>
      <c r="BU1" s="610"/>
      <c r="BV1" s="610"/>
      <c r="BW1" s="610"/>
      <c r="BX1" s="610"/>
      <c r="BY1" s="610"/>
      <c r="BZ1" s="610"/>
      <c r="CA1" s="610"/>
      <c r="CB1" s="610"/>
      <c r="CC1" s="610"/>
      <c r="CD1" s="610"/>
      <c r="CE1" s="610"/>
      <c r="CF1" s="610"/>
      <c r="CG1" s="610"/>
      <c r="CH1" s="610"/>
      <c r="CI1" s="610"/>
      <c r="CJ1" s="610"/>
      <c r="CK1" s="610"/>
      <c r="CL1" s="610"/>
      <c r="CM1" s="610"/>
      <c r="CN1" s="610"/>
      <c r="CO1" s="610"/>
      <c r="CP1" s="610"/>
      <c r="CQ1" s="610"/>
      <c r="CR1" s="610"/>
      <c r="CS1" s="610"/>
      <c r="CT1" s="610"/>
      <c r="CU1" s="610"/>
      <c r="CV1" s="610"/>
      <c r="CW1" s="610"/>
      <c r="CX1" s="610"/>
      <c r="CY1" s="610"/>
      <c r="CZ1" s="610"/>
      <c r="DA1" s="610"/>
      <c r="DB1" s="610"/>
      <c r="DC1" s="610"/>
      <c r="DD1" s="610"/>
      <c r="DE1" s="610"/>
      <c r="DF1" s="610"/>
      <c r="DG1" s="610"/>
      <c r="DH1" s="610"/>
      <c r="DI1" s="610"/>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1" t="s">
        <v>82</v>
      </c>
      <c r="C3" s="612"/>
      <c r="D3" s="612"/>
      <c r="E3" s="613"/>
      <c r="F3" s="613"/>
      <c r="G3" s="613"/>
      <c r="H3" s="613"/>
      <c r="I3" s="613"/>
      <c r="J3" s="613"/>
      <c r="K3" s="613"/>
      <c r="L3" s="613" t="s">
        <v>83</v>
      </c>
      <c r="M3" s="613"/>
      <c r="N3" s="613"/>
      <c r="O3" s="613"/>
      <c r="P3" s="613"/>
      <c r="Q3" s="613"/>
      <c r="R3" s="616"/>
      <c r="S3" s="616"/>
      <c r="T3" s="616"/>
      <c r="U3" s="616"/>
      <c r="V3" s="617"/>
      <c r="W3" s="507" t="s">
        <v>84</v>
      </c>
      <c r="X3" s="508"/>
      <c r="Y3" s="508"/>
      <c r="Z3" s="508"/>
      <c r="AA3" s="508"/>
      <c r="AB3" s="612"/>
      <c r="AC3" s="616" t="s">
        <v>85</v>
      </c>
      <c r="AD3" s="508"/>
      <c r="AE3" s="508"/>
      <c r="AF3" s="508"/>
      <c r="AG3" s="508"/>
      <c r="AH3" s="508"/>
      <c r="AI3" s="508"/>
      <c r="AJ3" s="508"/>
      <c r="AK3" s="508"/>
      <c r="AL3" s="578"/>
      <c r="AM3" s="507" t="s">
        <v>86</v>
      </c>
      <c r="AN3" s="508"/>
      <c r="AO3" s="508"/>
      <c r="AP3" s="508"/>
      <c r="AQ3" s="508"/>
      <c r="AR3" s="508"/>
      <c r="AS3" s="508"/>
      <c r="AT3" s="508"/>
      <c r="AU3" s="508"/>
      <c r="AV3" s="508"/>
      <c r="AW3" s="508"/>
      <c r="AX3" s="578"/>
      <c r="AY3" s="570" t="s">
        <v>1</v>
      </c>
      <c r="AZ3" s="571"/>
      <c r="BA3" s="571"/>
      <c r="BB3" s="571"/>
      <c r="BC3" s="571"/>
      <c r="BD3" s="571"/>
      <c r="BE3" s="571"/>
      <c r="BF3" s="571"/>
      <c r="BG3" s="571"/>
      <c r="BH3" s="571"/>
      <c r="BI3" s="571"/>
      <c r="BJ3" s="571"/>
      <c r="BK3" s="571"/>
      <c r="BL3" s="571"/>
      <c r="BM3" s="620"/>
      <c r="BN3" s="507" t="s">
        <v>87</v>
      </c>
      <c r="BO3" s="508"/>
      <c r="BP3" s="508"/>
      <c r="BQ3" s="508"/>
      <c r="BR3" s="508"/>
      <c r="BS3" s="508"/>
      <c r="BT3" s="508"/>
      <c r="BU3" s="578"/>
      <c r="BV3" s="507" t="s">
        <v>88</v>
      </c>
      <c r="BW3" s="508"/>
      <c r="BX3" s="508"/>
      <c r="BY3" s="508"/>
      <c r="BZ3" s="508"/>
      <c r="CA3" s="508"/>
      <c r="CB3" s="508"/>
      <c r="CC3" s="578"/>
      <c r="CD3" s="570" t="s">
        <v>1</v>
      </c>
      <c r="CE3" s="571"/>
      <c r="CF3" s="571"/>
      <c r="CG3" s="571"/>
      <c r="CH3" s="571"/>
      <c r="CI3" s="571"/>
      <c r="CJ3" s="571"/>
      <c r="CK3" s="571"/>
      <c r="CL3" s="571"/>
      <c r="CM3" s="571"/>
      <c r="CN3" s="571"/>
      <c r="CO3" s="571"/>
      <c r="CP3" s="571"/>
      <c r="CQ3" s="571"/>
      <c r="CR3" s="571"/>
      <c r="CS3" s="620"/>
      <c r="CT3" s="507" t="s">
        <v>89</v>
      </c>
      <c r="CU3" s="508"/>
      <c r="CV3" s="508"/>
      <c r="CW3" s="508"/>
      <c r="CX3" s="508"/>
      <c r="CY3" s="508"/>
      <c r="CZ3" s="508"/>
      <c r="DA3" s="578"/>
      <c r="DB3" s="507" t="s">
        <v>90</v>
      </c>
      <c r="DC3" s="508"/>
      <c r="DD3" s="508"/>
      <c r="DE3" s="508"/>
      <c r="DF3" s="508"/>
      <c r="DG3" s="508"/>
      <c r="DH3" s="508"/>
      <c r="DI3" s="578"/>
      <c r="DJ3" s="186"/>
      <c r="DK3" s="186"/>
      <c r="DL3" s="186"/>
      <c r="DM3" s="186"/>
      <c r="DN3" s="186"/>
      <c r="DO3" s="186"/>
    </row>
    <row r="4" spans="1:119" ht="18.75" customHeight="1" x14ac:dyDescent="0.15">
      <c r="A4" s="187"/>
      <c r="B4" s="586"/>
      <c r="C4" s="587"/>
      <c r="D4" s="587"/>
      <c r="E4" s="588"/>
      <c r="F4" s="588"/>
      <c r="G4" s="588"/>
      <c r="H4" s="588"/>
      <c r="I4" s="588"/>
      <c r="J4" s="588"/>
      <c r="K4" s="588"/>
      <c r="L4" s="588"/>
      <c r="M4" s="588"/>
      <c r="N4" s="588"/>
      <c r="O4" s="588"/>
      <c r="P4" s="588"/>
      <c r="Q4" s="588"/>
      <c r="R4" s="592"/>
      <c r="S4" s="592"/>
      <c r="T4" s="592"/>
      <c r="U4" s="592"/>
      <c r="V4" s="593"/>
      <c r="W4" s="579"/>
      <c r="X4" s="390"/>
      <c r="Y4" s="390"/>
      <c r="Z4" s="390"/>
      <c r="AA4" s="390"/>
      <c r="AB4" s="587"/>
      <c r="AC4" s="592"/>
      <c r="AD4" s="390"/>
      <c r="AE4" s="390"/>
      <c r="AF4" s="390"/>
      <c r="AG4" s="390"/>
      <c r="AH4" s="390"/>
      <c r="AI4" s="390"/>
      <c r="AJ4" s="390"/>
      <c r="AK4" s="390"/>
      <c r="AL4" s="580"/>
      <c r="AM4" s="534"/>
      <c r="AN4" s="444"/>
      <c r="AO4" s="444"/>
      <c r="AP4" s="444"/>
      <c r="AQ4" s="444"/>
      <c r="AR4" s="444"/>
      <c r="AS4" s="444"/>
      <c r="AT4" s="444"/>
      <c r="AU4" s="444"/>
      <c r="AV4" s="444"/>
      <c r="AW4" s="444"/>
      <c r="AX4" s="619"/>
      <c r="AY4" s="420" t="s">
        <v>91</v>
      </c>
      <c r="AZ4" s="421"/>
      <c r="BA4" s="421"/>
      <c r="BB4" s="421"/>
      <c r="BC4" s="421"/>
      <c r="BD4" s="421"/>
      <c r="BE4" s="421"/>
      <c r="BF4" s="421"/>
      <c r="BG4" s="421"/>
      <c r="BH4" s="421"/>
      <c r="BI4" s="421"/>
      <c r="BJ4" s="421"/>
      <c r="BK4" s="421"/>
      <c r="BL4" s="421"/>
      <c r="BM4" s="422"/>
      <c r="BN4" s="423">
        <v>114552477</v>
      </c>
      <c r="BO4" s="424"/>
      <c r="BP4" s="424"/>
      <c r="BQ4" s="424"/>
      <c r="BR4" s="424"/>
      <c r="BS4" s="424"/>
      <c r="BT4" s="424"/>
      <c r="BU4" s="425"/>
      <c r="BV4" s="423">
        <v>109213599</v>
      </c>
      <c r="BW4" s="424"/>
      <c r="BX4" s="424"/>
      <c r="BY4" s="424"/>
      <c r="BZ4" s="424"/>
      <c r="CA4" s="424"/>
      <c r="CB4" s="424"/>
      <c r="CC4" s="425"/>
      <c r="CD4" s="604" t="s">
        <v>92</v>
      </c>
      <c r="CE4" s="605"/>
      <c r="CF4" s="605"/>
      <c r="CG4" s="605"/>
      <c r="CH4" s="605"/>
      <c r="CI4" s="605"/>
      <c r="CJ4" s="605"/>
      <c r="CK4" s="605"/>
      <c r="CL4" s="605"/>
      <c r="CM4" s="605"/>
      <c r="CN4" s="605"/>
      <c r="CO4" s="605"/>
      <c r="CP4" s="605"/>
      <c r="CQ4" s="605"/>
      <c r="CR4" s="605"/>
      <c r="CS4" s="606"/>
      <c r="CT4" s="607">
        <v>0.3</v>
      </c>
      <c r="CU4" s="608"/>
      <c r="CV4" s="608"/>
      <c r="CW4" s="608"/>
      <c r="CX4" s="608"/>
      <c r="CY4" s="608"/>
      <c r="CZ4" s="608"/>
      <c r="DA4" s="609"/>
      <c r="DB4" s="607">
        <v>0.3</v>
      </c>
      <c r="DC4" s="608"/>
      <c r="DD4" s="608"/>
      <c r="DE4" s="608"/>
      <c r="DF4" s="608"/>
      <c r="DG4" s="608"/>
      <c r="DH4" s="608"/>
      <c r="DI4" s="609"/>
      <c r="DJ4" s="186"/>
      <c r="DK4" s="186"/>
      <c r="DL4" s="186"/>
      <c r="DM4" s="186"/>
      <c r="DN4" s="186"/>
      <c r="DO4" s="186"/>
    </row>
    <row r="5" spans="1:119" ht="18.75" customHeight="1" x14ac:dyDescent="0.15">
      <c r="A5" s="187"/>
      <c r="B5" s="614"/>
      <c r="C5" s="445"/>
      <c r="D5" s="445"/>
      <c r="E5" s="615"/>
      <c r="F5" s="615"/>
      <c r="G5" s="615"/>
      <c r="H5" s="615"/>
      <c r="I5" s="615"/>
      <c r="J5" s="615"/>
      <c r="K5" s="615"/>
      <c r="L5" s="615"/>
      <c r="M5" s="615"/>
      <c r="N5" s="615"/>
      <c r="O5" s="615"/>
      <c r="P5" s="615"/>
      <c r="Q5" s="615"/>
      <c r="R5" s="443"/>
      <c r="S5" s="443"/>
      <c r="T5" s="443"/>
      <c r="U5" s="443"/>
      <c r="V5" s="618"/>
      <c r="W5" s="534"/>
      <c r="X5" s="444"/>
      <c r="Y5" s="444"/>
      <c r="Z5" s="444"/>
      <c r="AA5" s="444"/>
      <c r="AB5" s="445"/>
      <c r="AC5" s="443"/>
      <c r="AD5" s="444"/>
      <c r="AE5" s="444"/>
      <c r="AF5" s="444"/>
      <c r="AG5" s="444"/>
      <c r="AH5" s="444"/>
      <c r="AI5" s="444"/>
      <c r="AJ5" s="444"/>
      <c r="AK5" s="444"/>
      <c r="AL5" s="619"/>
      <c r="AM5" s="497" t="s">
        <v>93</v>
      </c>
      <c r="AN5" s="402"/>
      <c r="AO5" s="402"/>
      <c r="AP5" s="402"/>
      <c r="AQ5" s="402"/>
      <c r="AR5" s="402"/>
      <c r="AS5" s="402"/>
      <c r="AT5" s="403"/>
      <c r="AU5" s="485" t="s">
        <v>94</v>
      </c>
      <c r="AV5" s="486"/>
      <c r="AW5" s="486"/>
      <c r="AX5" s="486"/>
      <c r="AY5" s="408" t="s">
        <v>95</v>
      </c>
      <c r="AZ5" s="409"/>
      <c r="BA5" s="409"/>
      <c r="BB5" s="409"/>
      <c r="BC5" s="409"/>
      <c r="BD5" s="409"/>
      <c r="BE5" s="409"/>
      <c r="BF5" s="409"/>
      <c r="BG5" s="409"/>
      <c r="BH5" s="409"/>
      <c r="BI5" s="409"/>
      <c r="BJ5" s="409"/>
      <c r="BK5" s="409"/>
      <c r="BL5" s="409"/>
      <c r="BM5" s="410"/>
      <c r="BN5" s="428">
        <v>113908412</v>
      </c>
      <c r="BO5" s="429"/>
      <c r="BP5" s="429"/>
      <c r="BQ5" s="429"/>
      <c r="BR5" s="429"/>
      <c r="BS5" s="429"/>
      <c r="BT5" s="429"/>
      <c r="BU5" s="430"/>
      <c r="BV5" s="428">
        <v>108420401</v>
      </c>
      <c r="BW5" s="429"/>
      <c r="BX5" s="429"/>
      <c r="BY5" s="429"/>
      <c r="BZ5" s="429"/>
      <c r="CA5" s="429"/>
      <c r="CB5" s="429"/>
      <c r="CC5" s="430"/>
      <c r="CD5" s="437" t="s">
        <v>96</v>
      </c>
      <c r="CE5" s="438"/>
      <c r="CF5" s="438"/>
      <c r="CG5" s="438"/>
      <c r="CH5" s="438"/>
      <c r="CI5" s="438"/>
      <c r="CJ5" s="438"/>
      <c r="CK5" s="438"/>
      <c r="CL5" s="438"/>
      <c r="CM5" s="438"/>
      <c r="CN5" s="438"/>
      <c r="CO5" s="438"/>
      <c r="CP5" s="438"/>
      <c r="CQ5" s="438"/>
      <c r="CR5" s="438"/>
      <c r="CS5" s="439"/>
      <c r="CT5" s="398">
        <v>97.3</v>
      </c>
      <c r="CU5" s="399"/>
      <c r="CV5" s="399"/>
      <c r="CW5" s="399"/>
      <c r="CX5" s="399"/>
      <c r="CY5" s="399"/>
      <c r="CZ5" s="399"/>
      <c r="DA5" s="400"/>
      <c r="DB5" s="398">
        <v>97</v>
      </c>
      <c r="DC5" s="399"/>
      <c r="DD5" s="399"/>
      <c r="DE5" s="399"/>
      <c r="DF5" s="399"/>
      <c r="DG5" s="399"/>
      <c r="DH5" s="399"/>
      <c r="DI5" s="400"/>
      <c r="DJ5" s="186"/>
      <c r="DK5" s="186"/>
      <c r="DL5" s="186"/>
      <c r="DM5" s="186"/>
      <c r="DN5" s="186"/>
      <c r="DO5" s="186"/>
    </row>
    <row r="6" spans="1:119" ht="18.75" customHeight="1" x14ac:dyDescent="0.15">
      <c r="A6" s="187"/>
      <c r="B6" s="584" t="s">
        <v>97</v>
      </c>
      <c r="C6" s="442"/>
      <c r="D6" s="442"/>
      <c r="E6" s="585"/>
      <c r="F6" s="585"/>
      <c r="G6" s="585"/>
      <c r="H6" s="585"/>
      <c r="I6" s="585"/>
      <c r="J6" s="585"/>
      <c r="K6" s="585"/>
      <c r="L6" s="585" t="s">
        <v>98</v>
      </c>
      <c r="M6" s="585"/>
      <c r="N6" s="585"/>
      <c r="O6" s="585"/>
      <c r="P6" s="585"/>
      <c r="Q6" s="585"/>
      <c r="R6" s="466"/>
      <c r="S6" s="466"/>
      <c r="T6" s="466"/>
      <c r="U6" s="466"/>
      <c r="V6" s="591"/>
      <c r="W6" s="519" t="s">
        <v>99</v>
      </c>
      <c r="X6" s="441"/>
      <c r="Y6" s="441"/>
      <c r="Z6" s="441"/>
      <c r="AA6" s="441"/>
      <c r="AB6" s="442"/>
      <c r="AC6" s="596" t="s">
        <v>100</v>
      </c>
      <c r="AD6" s="597"/>
      <c r="AE6" s="597"/>
      <c r="AF6" s="597"/>
      <c r="AG6" s="597"/>
      <c r="AH6" s="597"/>
      <c r="AI6" s="597"/>
      <c r="AJ6" s="597"/>
      <c r="AK6" s="597"/>
      <c r="AL6" s="598"/>
      <c r="AM6" s="497" t="s">
        <v>101</v>
      </c>
      <c r="AN6" s="402"/>
      <c r="AO6" s="402"/>
      <c r="AP6" s="402"/>
      <c r="AQ6" s="402"/>
      <c r="AR6" s="402"/>
      <c r="AS6" s="402"/>
      <c r="AT6" s="403"/>
      <c r="AU6" s="485" t="s">
        <v>102</v>
      </c>
      <c r="AV6" s="486"/>
      <c r="AW6" s="486"/>
      <c r="AX6" s="486"/>
      <c r="AY6" s="408" t="s">
        <v>103</v>
      </c>
      <c r="AZ6" s="409"/>
      <c r="BA6" s="409"/>
      <c r="BB6" s="409"/>
      <c r="BC6" s="409"/>
      <c r="BD6" s="409"/>
      <c r="BE6" s="409"/>
      <c r="BF6" s="409"/>
      <c r="BG6" s="409"/>
      <c r="BH6" s="409"/>
      <c r="BI6" s="409"/>
      <c r="BJ6" s="409"/>
      <c r="BK6" s="409"/>
      <c r="BL6" s="409"/>
      <c r="BM6" s="410"/>
      <c r="BN6" s="428">
        <v>644065</v>
      </c>
      <c r="BO6" s="429"/>
      <c r="BP6" s="429"/>
      <c r="BQ6" s="429"/>
      <c r="BR6" s="429"/>
      <c r="BS6" s="429"/>
      <c r="BT6" s="429"/>
      <c r="BU6" s="430"/>
      <c r="BV6" s="428">
        <v>793198</v>
      </c>
      <c r="BW6" s="429"/>
      <c r="BX6" s="429"/>
      <c r="BY6" s="429"/>
      <c r="BZ6" s="429"/>
      <c r="CA6" s="429"/>
      <c r="CB6" s="429"/>
      <c r="CC6" s="430"/>
      <c r="CD6" s="437" t="s">
        <v>104</v>
      </c>
      <c r="CE6" s="438"/>
      <c r="CF6" s="438"/>
      <c r="CG6" s="438"/>
      <c r="CH6" s="438"/>
      <c r="CI6" s="438"/>
      <c r="CJ6" s="438"/>
      <c r="CK6" s="438"/>
      <c r="CL6" s="438"/>
      <c r="CM6" s="438"/>
      <c r="CN6" s="438"/>
      <c r="CO6" s="438"/>
      <c r="CP6" s="438"/>
      <c r="CQ6" s="438"/>
      <c r="CR6" s="438"/>
      <c r="CS6" s="439"/>
      <c r="CT6" s="581">
        <v>101.9</v>
      </c>
      <c r="CU6" s="582"/>
      <c r="CV6" s="582"/>
      <c r="CW6" s="582"/>
      <c r="CX6" s="582"/>
      <c r="CY6" s="582"/>
      <c r="CZ6" s="582"/>
      <c r="DA6" s="583"/>
      <c r="DB6" s="581">
        <v>103.3</v>
      </c>
      <c r="DC6" s="582"/>
      <c r="DD6" s="582"/>
      <c r="DE6" s="582"/>
      <c r="DF6" s="582"/>
      <c r="DG6" s="582"/>
      <c r="DH6" s="582"/>
      <c r="DI6" s="583"/>
      <c r="DJ6" s="186"/>
      <c r="DK6" s="186"/>
      <c r="DL6" s="186"/>
      <c r="DM6" s="186"/>
      <c r="DN6" s="186"/>
      <c r="DO6" s="186"/>
    </row>
    <row r="7" spans="1:119" ht="18.75" customHeight="1" x14ac:dyDescent="0.15">
      <c r="A7" s="187"/>
      <c r="B7" s="586"/>
      <c r="C7" s="587"/>
      <c r="D7" s="587"/>
      <c r="E7" s="588"/>
      <c r="F7" s="588"/>
      <c r="G7" s="588"/>
      <c r="H7" s="588"/>
      <c r="I7" s="588"/>
      <c r="J7" s="588"/>
      <c r="K7" s="588"/>
      <c r="L7" s="588"/>
      <c r="M7" s="588"/>
      <c r="N7" s="588"/>
      <c r="O7" s="588"/>
      <c r="P7" s="588"/>
      <c r="Q7" s="588"/>
      <c r="R7" s="592"/>
      <c r="S7" s="592"/>
      <c r="T7" s="592"/>
      <c r="U7" s="592"/>
      <c r="V7" s="593"/>
      <c r="W7" s="579"/>
      <c r="X7" s="390"/>
      <c r="Y7" s="390"/>
      <c r="Z7" s="390"/>
      <c r="AA7" s="390"/>
      <c r="AB7" s="587"/>
      <c r="AC7" s="599"/>
      <c r="AD7" s="391"/>
      <c r="AE7" s="391"/>
      <c r="AF7" s="391"/>
      <c r="AG7" s="391"/>
      <c r="AH7" s="391"/>
      <c r="AI7" s="391"/>
      <c r="AJ7" s="391"/>
      <c r="AK7" s="391"/>
      <c r="AL7" s="600"/>
      <c r="AM7" s="497" t="s">
        <v>105</v>
      </c>
      <c r="AN7" s="402"/>
      <c r="AO7" s="402"/>
      <c r="AP7" s="402"/>
      <c r="AQ7" s="402"/>
      <c r="AR7" s="402"/>
      <c r="AS7" s="402"/>
      <c r="AT7" s="403"/>
      <c r="AU7" s="485" t="s">
        <v>106</v>
      </c>
      <c r="AV7" s="486"/>
      <c r="AW7" s="486"/>
      <c r="AX7" s="486"/>
      <c r="AY7" s="408" t="s">
        <v>107</v>
      </c>
      <c r="AZ7" s="409"/>
      <c r="BA7" s="409"/>
      <c r="BB7" s="409"/>
      <c r="BC7" s="409"/>
      <c r="BD7" s="409"/>
      <c r="BE7" s="409"/>
      <c r="BF7" s="409"/>
      <c r="BG7" s="409"/>
      <c r="BH7" s="409"/>
      <c r="BI7" s="409"/>
      <c r="BJ7" s="409"/>
      <c r="BK7" s="409"/>
      <c r="BL7" s="409"/>
      <c r="BM7" s="410"/>
      <c r="BN7" s="428">
        <v>409938</v>
      </c>
      <c r="BO7" s="429"/>
      <c r="BP7" s="429"/>
      <c r="BQ7" s="429"/>
      <c r="BR7" s="429"/>
      <c r="BS7" s="429"/>
      <c r="BT7" s="429"/>
      <c r="BU7" s="430"/>
      <c r="BV7" s="428">
        <v>622565</v>
      </c>
      <c r="BW7" s="429"/>
      <c r="BX7" s="429"/>
      <c r="BY7" s="429"/>
      <c r="BZ7" s="429"/>
      <c r="CA7" s="429"/>
      <c r="CB7" s="429"/>
      <c r="CC7" s="430"/>
      <c r="CD7" s="437" t="s">
        <v>108</v>
      </c>
      <c r="CE7" s="438"/>
      <c r="CF7" s="438"/>
      <c r="CG7" s="438"/>
      <c r="CH7" s="438"/>
      <c r="CI7" s="438"/>
      <c r="CJ7" s="438"/>
      <c r="CK7" s="438"/>
      <c r="CL7" s="438"/>
      <c r="CM7" s="438"/>
      <c r="CN7" s="438"/>
      <c r="CO7" s="438"/>
      <c r="CP7" s="438"/>
      <c r="CQ7" s="438"/>
      <c r="CR7" s="438"/>
      <c r="CS7" s="439"/>
      <c r="CT7" s="428">
        <v>66951388</v>
      </c>
      <c r="CU7" s="429"/>
      <c r="CV7" s="429"/>
      <c r="CW7" s="429"/>
      <c r="CX7" s="429"/>
      <c r="CY7" s="429"/>
      <c r="CZ7" s="429"/>
      <c r="DA7" s="430"/>
      <c r="DB7" s="428">
        <v>67583347</v>
      </c>
      <c r="DC7" s="429"/>
      <c r="DD7" s="429"/>
      <c r="DE7" s="429"/>
      <c r="DF7" s="429"/>
      <c r="DG7" s="429"/>
      <c r="DH7" s="429"/>
      <c r="DI7" s="430"/>
      <c r="DJ7" s="186"/>
      <c r="DK7" s="186"/>
      <c r="DL7" s="186"/>
      <c r="DM7" s="186"/>
      <c r="DN7" s="186"/>
      <c r="DO7" s="186"/>
    </row>
    <row r="8" spans="1:119" ht="18.75" customHeight="1" thickBot="1" x14ac:dyDescent="0.2">
      <c r="A8" s="187"/>
      <c r="B8" s="589"/>
      <c r="C8" s="520"/>
      <c r="D8" s="520"/>
      <c r="E8" s="590"/>
      <c r="F8" s="590"/>
      <c r="G8" s="590"/>
      <c r="H8" s="590"/>
      <c r="I8" s="590"/>
      <c r="J8" s="590"/>
      <c r="K8" s="590"/>
      <c r="L8" s="590"/>
      <c r="M8" s="590"/>
      <c r="N8" s="590"/>
      <c r="O8" s="590"/>
      <c r="P8" s="590"/>
      <c r="Q8" s="590"/>
      <c r="R8" s="594"/>
      <c r="S8" s="594"/>
      <c r="T8" s="594"/>
      <c r="U8" s="594"/>
      <c r="V8" s="595"/>
      <c r="W8" s="509"/>
      <c r="X8" s="510"/>
      <c r="Y8" s="510"/>
      <c r="Z8" s="510"/>
      <c r="AA8" s="510"/>
      <c r="AB8" s="520"/>
      <c r="AC8" s="601"/>
      <c r="AD8" s="602"/>
      <c r="AE8" s="602"/>
      <c r="AF8" s="602"/>
      <c r="AG8" s="602"/>
      <c r="AH8" s="602"/>
      <c r="AI8" s="602"/>
      <c r="AJ8" s="602"/>
      <c r="AK8" s="602"/>
      <c r="AL8" s="603"/>
      <c r="AM8" s="497" t="s">
        <v>109</v>
      </c>
      <c r="AN8" s="402"/>
      <c r="AO8" s="402"/>
      <c r="AP8" s="402"/>
      <c r="AQ8" s="402"/>
      <c r="AR8" s="402"/>
      <c r="AS8" s="402"/>
      <c r="AT8" s="403"/>
      <c r="AU8" s="485" t="s">
        <v>110</v>
      </c>
      <c r="AV8" s="486"/>
      <c r="AW8" s="486"/>
      <c r="AX8" s="486"/>
      <c r="AY8" s="408" t="s">
        <v>111</v>
      </c>
      <c r="AZ8" s="409"/>
      <c r="BA8" s="409"/>
      <c r="BB8" s="409"/>
      <c r="BC8" s="409"/>
      <c r="BD8" s="409"/>
      <c r="BE8" s="409"/>
      <c r="BF8" s="409"/>
      <c r="BG8" s="409"/>
      <c r="BH8" s="409"/>
      <c r="BI8" s="409"/>
      <c r="BJ8" s="409"/>
      <c r="BK8" s="409"/>
      <c r="BL8" s="409"/>
      <c r="BM8" s="410"/>
      <c r="BN8" s="428">
        <v>234127</v>
      </c>
      <c r="BO8" s="429"/>
      <c r="BP8" s="429"/>
      <c r="BQ8" s="429"/>
      <c r="BR8" s="429"/>
      <c r="BS8" s="429"/>
      <c r="BT8" s="429"/>
      <c r="BU8" s="430"/>
      <c r="BV8" s="428">
        <v>170633</v>
      </c>
      <c r="BW8" s="429"/>
      <c r="BX8" s="429"/>
      <c r="BY8" s="429"/>
      <c r="BZ8" s="429"/>
      <c r="CA8" s="429"/>
      <c r="CB8" s="429"/>
      <c r="CC8" s="430"/>
      <c r="CD8" s="437" t="s">
        <v>112</v>
      </c>
      <c r="CE8" s="438"/>
      <c r="CF8" s="438"/>
      <c r="CG8" s="438"/>
      <c r="CH8" s="438"/>
      <c r="CI8" s="438"/>
      <c r="CJ8" s="438"/>
      <c r="CK8" s="438"/>
      <c r="CL8" s="438"/>
      <c r="CM8" s="438"/>
      <c r="CN8" s="438"/>
      <c r="CO8" s="438"/>
      <c r="CP8" s="438"/>
      <c r="CQ8" s="438"/>
      <c r="CR8" s="438"/>
      <c r="CS8" s="439"/>
      <c r="CT8" s="541">
        <v>0.71</v>
      </c>
      <c r="CU8" s="542"/>
      <c r="CV8" s="542"/>
      <c r="CW8" s="542"/>
      <c r="CX8" s="542"/>
      <c r="CY8" s="542"/>
      <c r="CZ8" s="542"/>
      <c r="DA8" s="543"/>
      <c r="DB8" s="541">
        <v>0.72</v>
      </c>
      <c r="DC8" s="542"/>
      <c r="DD8" s="542"/>
      <c r="DE8" s="542"/>
      <c r="DF8" s="542"/>
      <c r="DG8" s="542"/>
      <c r="DH8" s="542"/>
      <c r="DI8" s="543"/>
      <c r="DJ8" s="186"/>
      <c r="DK8" s="186"/>
      <c r="DL8" s="186"/>
      <c r="DM8" s="186"/>
      <c r="DN8" s="186"/>
      <c r="DO8" s="186"/>
    </row>
    <row r="9" spans="1:119" ht="18.75" customHeight="1" thickBot="1" x14ac:dyDescent="0.2">
      <c r="A9" s="187"/>
      <c r="B9" s="570" t="s">
        <v>113</v>
      </c>
      <c r="C9" s="571"/>
      <c r="D9" s="571"/>
      <c r="E9" s="571"/>
      <c r="F9" s="571"/>
      <c r="G9" s="571"/>
      <c r="H9" s="571"/>
      <c r="I9" s="571"/>
      <c r="J9" s="571"/>
      <c r="K9" s="491"/>
      <c r="L9" s="572" t="s">
        <v>114</v>
      </c>
      <c r="M9" s="573"/>
      <c r="N9" s="573"/>
      <c r="O9" s="573"/>
      <c r="P9" s="573"/>
      <c r="Q9" s="574"/>
      <c r="R9" s="575">
        <v>279886</v>
      </c>
      <c r="S9" s="576"/>
      <c r="T9" s="576"/>
      <c r="U9" s="576"/>
      <c r="V9" s="577"/>
      <c r="W9" s="507" t="s">
        <v>115</v>
      </c>
      <c r="X9" s="508"/>
      <c r="Y9" s="508"/>
      <c r="Z9" s="508"/>
      <c r="AA9" s="508"/>
      <c r="AB9" s="508"/>
      <c r="AC9" s="508"/>
      <c r="AD9" s="508"/>
      <c r="AE9" s="508"/>
      <c r="AF9" s="508"/>
      <c r="AG9" s="508"/>
      <c r="AH9" s="508"/>
      <c r="AI9" s="508"/>
      <c r="AJ9" s="508"/>
      <c r="AK9" s="508"/>
      <c r="AL9" s="578"/>
      <c r="AM9" s="497" t="s">
        <v>116</v>
      </c>
      <c r="AN9" s="402"/>
      <c r="AO9" s="402"/>
      <c r="AP9" s="402"/>
      <c r="AQ9" s="402"/>
      <c r="AR9" s="402"/>
      <c r="AS9" s="402"/>
      <c r="AT9" s="403"/>
      <c r="AU9" s="485" t="s">
        <v>110</v>
      </c>
      <c r="AV9" s="486"/>
      <c r="AW9" s="486"/>
      <c r="AX9" s="486"/>
      <c r="AY9" s="408" t="s">
        <v>117</v>
      </c>
      <c r="AZ9" s="409"/>
      <c r="BA9" s="409"/>
      <c r="BB9" s="409"/>
      <c r="BC9" s="409"/>
      <c r="BD9" s="409"/>
      <c r="BE9" s="409"/>
      <c r="BF9" s="409"/>
      <c r="BG9" s="409"/>
      <c r="BH9" s="409"/>
      <c r="BI9" s="409"/>
      <c r="BJ9" s="409"/>
      <c r="BK9" s="409"/>
      <c r="BL9" s="409"/>
      <c r="BM9" s="410"/>
      <c r="BN9" s="428">
        <v>63494</v>
      </c>
      <c r="BO9" s="429"/>
      <c r="BP9" s="429"/>
      <c r="BQ9" s="429"/>
      <c r="BR9" s="429"/>
      <c r="BS9" s="429"/>
      <c r="BT9" s="429"/>
      <c r="BU9" s="430"/>
      <c r="BV9" s="428">
        <v>50074</v>
      </c>
      <c r="BW9" s="429"/>
      <c r="BX9" s="429"/>
      <c r="BY9" s="429"/>
      <c r="BZ9" s="429"/>
      <c r="CA9" s="429"/>
      <c r="CB9" s="429"/>
      <c r="CC9" s="430"/>
      <c r="CD9" s="437" t="s">
        <v>118</v>
      </c>
      <c r="CE9" s="438"/>
      <c r="CF9" s="438"/>
      <c r="CG9" s="438"/>
      <c r="CH9" s="438"/>
      <c r="CI9" s="438"/>
      <c r="CJ9" s="438"/>
      <c r="CK9" s="438"/>
      <c r="CL9" s="438"/>
      <c r="CM9" s="438"/>
      <c r="CN9" s="438"/>
      <c r="CO9" s="438"/>
      <c r="CP9" s="438"/>
      <c r="CQ9" s="438"/>
      <c r="CR9" s="438"/>
      <c r="CS9" s="439"/>
      <c r="CT9" s="398">
        <v>14.2</v>
      </c>
      <c r="CU9" s="399"/>
      <c r="CV9" s="399"/>
      <c r="CW9" s="399"/>
      <c r="CX9" s="399"/>
      <c r="CY9" s="399"/>
      <c r="CZ9" s="399"/>
      <c r="DA9" s="400"/>
      <c r="DB9" s="398">
        <v>14.4</v>
      </c>
      <c r="DC9" s="399"/>
      <c r="DD9" s="399"/>
      <c r="DE9" s="399"/>
      <c r="DF9" s="399"/>
      <c r="DG9" s="399"/>
      <c r="DH9" s="399"/>
      <c r="DI9" s="400"/>
      <c r="DJ9" s="186"/>
      <c r="DK9" s="186"/>
      <c r="DL9" s="186"/>
      <c r="DM9" s="186"/>
      <c r="DN9" s="186"/>
      <c r="DO9" s="186"/>
    </row>
    <row r="10" spans="1:119" ht="18.75" customHeight="1" thickBot="1" x14ac:dyDescent="0.2">
      <c r="A10" s="187"/>
      <c r="B10" s="570"/>
      <c r="C10" s="571"/>
      <c r="D10" s="571"/>
      <c r="E10" s="571"/>
      <c r="F10" s="571"/>
      <c r="G10" s="571"/>
      <c r="H10" s="571"/>
      <c r="I10" s="571"/>
      <c r="J10" s="571"/>
      <c r="K10" s="491"/>
      <c r="L10" s="401" t="s">
        <v>119</v>
      </c>
      <c r="M10" s="402"/>
      <c r="N10" s="402"/>
      <c r="O10" s="402"/>
      <c r="P10" s="402"/>
      <c r="Q10" s="403"/>
      <c r="R10" s="404">
        <v>285746</v>
      </c>
      <c r="S10" s="405"/>
      <c r="T10" s="405"/>
      <c r="U10" s="405"/>
      <c r="V10" s="407"/>
      <c r="W10" s="579"/>
      <c r="X10" s="390"/>
      <c r="Y10" s="390"/>
      <c r="Z10" s="390"/>
      <c r="AA10" s="390"/>
      <c r="AB10" s="390"/>
      <c r="AC10" s="390"/>
      <c r="AD10" s="390"/>
      <c r="AE10" s="390"/>
      <c r="AF10" s="390"/>
      <c r="AG10" s="390"/>
      <c r="AH10" s="390"/>
      <c r="AI10" s="390"/>
      <c r="AJ10" s="390"/>
      <c r="AK10" s="390"/>
      <c r="AL10" s="580"/>
      <c r="AM10" s="497" t="s">
        <v>120</v>
      </c>
      <c r="AN10" s="402"/>
      <c r="AO10" s="402"/>
      <c r="AP10" s="402"/>
      <c r="AQ10" s="402"/>
      <c r="AR10" s="402"/>
      <c r="AS10" s="402"/>
      <c r="AT10" s="403"/>
      <c r="AU10" s="485" t="s">
        <v>110</v>
      </c>
      <c r="AV10" s="486"/>
      <c r="AW10" s="486"/>
      <c r="AX10" s="486"/>
      <c r="AY10" s="408" t="s">
        <v>121</v>
      </c>
      <c r="AZ10" s="409"/>
      <c r="BA10" s="409"/>
      <c r="BB10" s="409"/>
      <c r="BC10" s="409"/>
      <c r="BD10" s="409"/>
      <c r="BE10" s="409"/>
      <c r="BF10" s="409"/>
      <c r="BG10" s="409"/>
      <c r="BH10" s="409"/>
      <c r="BI10" s="409"/>
      <c r="BJ10" s="409"/>
      <c r="BK10" s="409"/>
      <c r="BL10" s="409"/>
      <c r="BM10" s="410"/>
      <c r="BN10" s="428">
        <v>123629</v>
      </c>
      <c r="BO10" s="429"/>
      <c r="BP10" s="429"/>
      <c r="BQ10" s="429"/>
      <c r="BR10" s="429"/>
      <c r="BS10" s="429"/>
      <c r="BT10" s="429"/>
      <c r="BU10" s="430"/>
      <c r="BV10" s="428">
        <v>3642</v>
      </c>
      <c r="BW10" s="429"/>
      <c r="BX10" s="429"/>
      <c r="BY10" s="429"/>
      <c r="BZ10" s="429"/>
      <c r="CA10" s="429"/>
      <c r="CB10" s="429"/>
      <c r="CC10" s="430"/>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0"/>
      <c r="C11" s="571"/>
      <c r="D11" s="571"/>
      <c r="E11" s="571"/>
      <c r="F11" s="571"/>
      <c r="G11" s="571"/>
      <c r="H11" s="571"/>
      <c r="I11" s="571"/>
      <c r="J11" s="571"/>
      <c r="K11" s="491"/>
      <c r="L11" s="474" t="s">
        <v>123</v>
      </c>
      <c r="M11" s="475"/>
      <c r="N11" s="475"/>
      <c r="O11" s="475"/>
      <c r="P11" s="475"/>
      <c r="Q11" s="476"/>
      <c r="R11" s="567" t="s">
        <v>124</v>
      </c>
      <c r="S11" s="568"/>
      <c r="T11" s="568"/>
      <c r="U11" s="568"/>
      <c r="V11" s="569"/>
      <c r="W11" s="579"/>
      <c r="X11" s="390"/>
      <c r="Y11" s="390"/>
      <c r="Z11" s="390"/>
      <c r="AA11" s="390"/>
      <c r="AB11" s="390"/>
      <c r="AC11" s="390"/>
      <c r="AD11" s="390"/>
      <c r="AE11" s="390"/>
      <c r="AF11" s="390"/>
      <c r="AG11" s="390"/>
      <c r="AH11" s="390"/>
      <c r="AI11" s="390"/>
      <c r="AJ11" s="390"/>
      <c r="AK11" s="390"/>
      <c r="AL11" s="580"/>
      <c r="AM11" s="497" t="s">
        <v>125</v>
      </c>
      <c r="AN11" s="402"/>
      <c r="AO11" s="402"/>
      <c r="AP11" s="402"/>
      <c r="AQ11" s="402"/>
      <c r="AR11" s="402"/>
      <c r="AS11" s="402"/>
      <c r="AT11" s="403"/>
      <c r="AU11" s="485" t="s">
        <v>126</v>
      </c>
      <c r="AV11" s="486"/>
      <c r="AW11" s="486"/>
      <c r="AX11" s="486"/>
      <c r="AY11" s="408" t="s">
        <v>127</v>
      </c>
      <c r="AZ11" s="409"/>
      <c r="BA11" s="409"/>
      <c r="BB11" s="409"/>
      <c r="BC11" s="409"/>
      <c r="BD11" s="409"/>
      <c r="BE11" s="409"/>
      <c r="BF11" s="409"/>
      <c r="BG11" s="409"/>
      <c r="BH11" s="409"/>
      <c r="BI11" s="409"/>
      <c r="BJ11" s="409"/>
      <c r="BK11" s="409"/>
      <c r="BL11" s="409"/>
      <c r="BM11" s="410"/>
      <c r="BN11" s="428">
        <v>0</v>
      </c>
      <c r="BO11" s="429"/>
      <c r="BP11" s="429"/>
      <c r="BQ11" s="429"/>
      <c r="BR11" s="429"/>
      <c r="BS11" s="429"/>
      <c r="BT11" s="429"/>
      <c r="BU11" s="430"/>
      <c r="BV11" s="428">
        <v>11791</v>
      </c>
      <c r="BW11" s="429"/>
      <c r="BX11" s="429"/>
      <c r="BY11" s="429"/>
      <c r="BZ11" s="429"/>
      <c r="CA11" s="429"/>
      <c r="CB11" s="429"/>
      <c r="CC11" s="430"/>
      <c r="CD11" s="437" t="s">
        <v>128</v>
      </c>
      <c r="CE11" s="438"/>
      <c r="CF11" s="438"/>
      <c r="CG11" s="438"/>
      <c r="CH11" s="438"/>
      <c r="CI11" s="438"/>
      <c r="CJ11" s="438"/>
      <c r="CK11" s="438"/>
      <c r="CL11" s="438"/>
      <c r="CM11" s="438"/>
      <c r="CN11" s="438"/>
      <c r="CO11" s="438"/>
      <c r="CP11" s="438"/>
      <c r="CQ11" s="438"/>
      <c r="CR11" s="438"/>
      <c r="CS11" s="439"/>
      <c r="CT11" s="541" t="s">
        <v>129</v>
      </c>
      <c r="CU11" s="542"/>
      <c r="CV11" s="542"/>
      <c r="CW11" s="542"/>
      <c r="CX11" s="542"/>
      <c r="CY11" s="542"/>
      <c r="CZ11" s="542"/>
      <c r="DA11" s="543"/>
      <c r="DB11" s="541" t="s">
        <v>130</v>
      </c>
      <c r="DC11" s="542"/>
      <c r="DD11" s="542"/>
      <c r="DE11" s="542"/>
      <c r="DF11" s="542"/>
      <c r="DG11" s="542"/>
      <c r="DH11" s="542"/>
      <c r="DI11" s="543"/>
      <c r="DJ11" s="186"/>
      <c r="DK11" s="186"/>
      <c r="DL11" s="186"/>
      <c r="DM11" s="186"/>
      <c r="DN11" s="186"/>
      <c r="DO11" s="186"/>
    </row>
    <row r="12" spans="1:119" ht="18.75" customHeight="1" x14ac:dyDescent="0.15">
      <c r="A12" s="187"/>
      <c r="B12" s="544" t="s">
        <v>131</v>
      </c>
      <c r="C12" s="545"/>
      <c r="D12" s="545"/>
      <c r="E12" s="545"/>
      <c r="F12" s="545"/>
      <c r="G12" s="545"/>
      <c r="H12" s="545"/>
      <c r="I12" s="545"/>
      <c r="J12" s="545"/>
      <c r="K12" s="546"/>
      <c r="L12" s="553" t="s">
        <v>132</v>
      </c>
      <c r="M12" s="554"/>
      <c r="N12" s="554"/>
      <c r="O12" s="554"/>
      <c r="P12" s="554"/>
      <c r="Q12" s="555"/>
      <c r="R12" s="556">
        <v>278105</v>
      </c>
      <c r="S12" s="557"/>
      <c r="T12" s="557"/>
      <c r="U12" s="557"/>
      <c r="V12" s="558"/>
      <c r="W12" s="559" t="s">
        <v>1</v>
      </c>
      <c r="X12" s="486"/>
      <c r="Y12" s="486"/>
      <c r="Z12" s="486"/>
      <c r="AA12" s="486"/>
      <c r="AB12" s="560"/>
      <c r="AC12" s="561" t="s">
        <v>133</v>
      </c>
      <c r="AD12" s="562"/>
      <c r="AE12" s="562"/>
      <c r="AF12" s="562"/>
      <c r="AG12" s="563"/>
      <c r="AH12" s="561" t="s">
        <v>134</v>
      </c>
      <c r="AI12" s="562"/>
      <c r="AJ12" s="562"/>
      <c r="AK12" s="562"/>
      <c r="AL12" s="564"/>
      <c r="AM12" s="497" t="s">
        <v>135</v>
      </c>
      <c r="AN12" s="402"/>
      <c r="AO12" s="402"/>
      <c r="AP12" s="402"/>
      <c r="AQ12" s="402"/>
      <c r="AR12" s="402"/>
      <c r="AS12" s="402"/>
      <c r="AT12" s="403"/>
      <c r="AU12" s="485" t="s">
        <v>136</v>
      </c>
      <c r="AV12" s="486"/>
      <c r="AW12" s="486"/>
      <c r="AX12" s="486"/>
      <c r="AY12" s="408" t="s">
        <v>137</v>
      </c>
      <c r="AZ12" s="409"/>
      <c r="BA12" s="409"/>
      <c r="BB12" s="409"/>
      <c r="BC12" s="409"/>
      <c r="BD12" s="409"/>
      <c r="BE12" s="409"/>
      <c r="BF12" s="409"/>
      <c r="BG12" s="409"/>
      <c r="BH12" s="409"/>
      <c r="BI12" s="409"/>
      <c r="BJ12" s="409"/>
      <c r="BK12" s="409"/>
      <c r="BL12" s="409"/>
      <c r="BM12" s="410"/>
      <c r="BN12" s="428">
        <v>2400000</v>
      </c>
      <c r="BO12" s="429"/>
      <c r="BP12" s="429"/>
      <c r="BQ12" s="429"/>
      <c r="BR12" s="429"/>
      <c r="BS12" s="429"/>
      <c r="BT12" s="429"/>
      <c r="BU12" s="430"/>
      <c r="BV12" s="428">
        <v>2200000</v>
      </c>
      <c r="BW12" s="429"/>
      <c r="BX12" s="429"/>
      <c r="BY12" s="429"/>
      <c r="BZ12" s="429"/>
      <c r="CA12" s="429"/>
      <c r="CB12" s="429"/>
      <c r="CC12" s="430"/>
      <c r="CD12" s="437" t="s">
        <v>138</v>
      </c>
      <c r="CE12" s="438"/>
      <c r="CF12" s="438"/>
      <c r="CG12" s="438"/>
      <c r="CH12" s="438"/>
      <c r="CI12" s="438"/>
      <c r="CJ12" s="438"/>
      <c r="CK12" s="438"/>
      <c r="CL12" s="438"/>
      <c r="CM12" s="438"/>
      <c r="CN12" s="438"/>
      <c r="CO12" s="438"/>
      <c r="CP12" s="438"/>
      <c r="CQ12" s="438"/>
      <c r="CR12" s="438"/>
      <c r="CS12" s="439"/>
      <c r="CT12" s="541" t="s">
        <v>130</v>
      </c>
      <c r="CU12" s="542"/>
      <c r="CV12" s="542"/>
      <c r="CW12" s="542"/>
      <c r="CX12" s="542"/>
      <c r="CY12" s="542"/>
      <c r="CZ12" s="542"/>
      <c r="DA12" s="543"/>
      <c r="DB12" s="541" t="s">
        <v>130</v>
      </c>
      <c r="DC12" s="542"/>
      <c r="DD12" s="542"/>
      <c r="DE12" s="542"/>
      <c r="DF12" s="542"/>
      <c r="DG12" s="542"/>
      <c r="DH12" s="542"/>
      <c r="DI12" s="543"/>
      <c r="DJ12" s="186"/>
      <c r="DK12" s="186"/>
      <c r="DL12" s="186"/>
      <c r="DM12" s="186"/>
      <c r="DN12" s="186"/>
      <c r="DO12" s="186"/>
    </row>
    <row r="13" spans="1:119" ht="18.75" customHeight="1" x14ac:dyDescent="0.15">
      <c r="A13" s="187"/>
      <c r="B13" s="547"/>
      <c r="C13" s="548"/>
      <c r="D13" s="548"/>
      <c r="E13" s="548"/>
      <c r="F13" s="548"/>
      <c r="G13" s="548"/>
      <c r="H13" s="548"/>
      <c r="I13" s="548"/>
      <c r="J13" s="548"/>
      <c r="K13" s="549"/>
      <c r="L13" s="197"/>
      <c r="M13" s="528" t="s">
        <v>139</v>
      </c>
      <c r="N13" s="529"/>
      <c r="O13" s="529"/>
      <c r="P13" s="529"/>
      <c r="Q13" s="530"/>
      <c r="R13" s="531">
        <v>268871</v>
      </c>
      <c r="S13" s="532"/>
      <c r="T13" s="532"/>
      <c r="U13" s="532"/>
      <c r="V13" s="533"/>
      <c r="W13" s="519" t="s">
        <v>140</v>
      </c>
      <c r="X13" s="441"/>
      <c r="Y13" s="441"/>
      <c r="Z13" s="441"/>
      <c r="AA13" s="441"/>
      <c r="AB13" s="442"/>
      <c r="AC13" s="404">
        <v>3585</v>
      </c>
      <c r="AD13" s="405"/>
      <c r="AE13" s="405"/>
      <c r="AF13" s="405"/>
      <c r="AG13" s="406"/>
      <c r="AH13" s="404">
        <v>3793</v>
      </c>
      <c r="AI13" s="405"/>
      <c r="AJ13" s="405"/>
      <c r="AK13" s="405"/>
      <c r="AL13" s="407"/>
      <c r="AM13" s="497" t="s">
        <v>141</v>
      </c>
      <c r="AN13" s="402"/>
      <c r="AO13" s="402"/>
      <c r="AP13" s="402"/>
      <c r="AQ13" s="402"/>
      <c r="AR13" s="402"/>
      <c r="AS13" s="402"/>
      <c r="AT13" s="403"/>
      <c r="AU13" s="485" t="s">
        <v>142</v>
      </c>
      <c r="AV13" s="486"/>
      <c r="AW13" s="486"/>
      <c r="AX13" s="486"/>
      <c r="AY13" s="408" t="s">
        <v>143</v>
      </c>
      <c r="AZ13" s="409"/>
      <c r="BA13" s="409"/>
      <c r="BB13" s="409"/>
      <c r="BC13" s="409"/>
      <c r="BD13" s="409"/>
      <c r="BE13" s="409"/>
      <c r="BF13" s="409"/>
      <c r="BG13" s="409"/>
      <c r="BH13" s="409"/>
      <c r="BI13" s="409"/>
      <c r="BJ13" s="409"/>
      <c r="BK13" s="409"/>
      <c r="BL13" s="409"/>
      <c r="BM13" s="410"/>
      <c r="BN13" s="428">
        <v>-2212877</v>
      </c>
      <c r="BO13" s="429"/>
      <c r="BP13" s="429"/>
      <c r="BQ13" s="429"/>
      <c r="BR13" s="429"/>
      <c r="BS13" s="429"/>
      <c r="BT13" s="429"/>
      <c r="BU13" s="430"/>
      <c r="BV13" s="428">
        <v>-2134493</v>
      </c>
      <c r="BW13" s="429"/>
      <c r="BX13" s="429"/>
      <c r="BY13" s="429"/>
      <c r="BZ13" s="429"/>
      <c r="CA13" s="429"/>
      <c r="CB13" s="429"/>
      <c r="CC13" s="430"/>
      <c r="CD13" s="437" t="s">
        <v>144</v>
      </c>
      <c r="CE13" s="438"/>
      <c r="CF13" s="438"/>
      <c r="CG13" s="438"/>
      <c r="CH13" s="438"/>
      <c r="CI13" s="438"/>
      <c r="CJ13" s="438"/>
      <c r="CK13" s="438"/>
      <c r="CL13" s="438"/>
      <c r="CM13" s="438"/>
      <c r="CN13" s="438"/>
      <c r="CO13" s="438"/>
      <c r="CP13" s="438"/>
      <c r="CQ13" s="438"/>
      <c r="CR13" s="438"/>
      <c r="CS13" s="439"/>
      <c r="CT13" s="398">
        <v>4.7</v>
      </c>
      <c r="CU13" s="399"/>
      <c r="CV13" s="399"/>
      <c r="CW13" s="399"/>
      <c r="CX13" s="399"/>
      <c r="CY13" s="399"/>
      <c r="CZ13" s="399"/>
      <c r="DA13" s="400"/>
      <c r="DB13" s="398">
        <v>4.7</v>
      </c>
      <c r="DC13" s="399"/>
      <c r="DD13" s="399"/>
      <c r="DE13" s="399"/>
      <c r="DF13" s="399"/>
      <c r="DG13" s="399"/>
      <c r="DH13" s="399"/>
      <c r="DI13" s="400"/>
      <c r="DJ13" s="186"/>
      <c r="DK13" s="186"/>
      <c r="DL13" s="186"/>
      <c r="DM13" s="186"/>
      <c r="DN13" s="186"/>
      <c r="DO13" s="186"/>
    </row>
    <row r="14" spans="1:119" ht="18.75" customHeight="1" thickBot="1" x14ac:dyDescent="0.2">
      <c r="A14" s="187"/>
      <c r="B14" s="547"/>
      <c r="C14" s="548"/>
      <c r="D14" s="548"/>
      <c r="E14" s="548"/>
      <c r="F14" s="548"/>
      <c r="G14" s="548"/>
      <c r="H14" s="548"/>
      <c r="I14" s="548"/>
      <c r="J14" s="548"/>
      <c r="K14" s="549"/>
      <c r="L14" s="521" t="s">
        <v>145</v>
      </c>
      <c r="M14" s="565"/>
      <c r="N14" s="565"/>
      <c r="O14" s="565"/>
      <c r="P14" s="565"/>
      <c r="Q14" s="566"/>
      <c r="R14" s="531">
        <v>279802</v>
      </c>
      <c r="S14" s="532"/>
      <c r="T14" s="532"/>
      <c r="U14" s="532"/>
      <c r="V14" s="533"/>
      <c r="W14" s="534"/>
      <c r="X14" s="444"/>
      <c r="Y14" s="444"/>
      <c r="Z14" s="444"/>
      <c r="AA14" s="444"/>
      <c r="AB14" s="445"/>
      <c r="AC14" s="524">
        <v>2.8</v>
      </c>
      <c r="AD14" s="525"/>
      <c r="AE14" s="525"/>
      <c r="AF14" s="525"/>
      <c r="AG14" s="526"/>
      <c r="AH14" s="524">
        <v>3</v>
      </c>
      <c r="AI14" s="525"/>
      <c r="AJ14" s="525"/>
      <c r="AK14" s="525"/>
      <c r="AL14" s="527"/>
      <c r="AM14" s="497"/>
      <c r="AN14" s="402"/>
      <c r="AO14" s="402"/>
      <c r="AP14" s="402"/>
      <c r="AQ14" s="402"/>
      <c r="AR14" s="402"/>
      <c r="AS14" s="402"/>
      <c r="AT14" s="403"/>
      <c r="AU14" s="485"/>
      <c r="AV14" s="486"/>
      <c r="AW14" s="486"/>
      <c r="AX14" s="486"/>
      <c r="AY14" s="408"/>
      <c r="AZ14" s="409"/>
      <c r="BA14" s="409"/>
      <c r="BB14" s="409"/>
      <c r="BC14" s="409"/>
      <c r="BD14" s="409"/>
      <c r="BE14" s="409"/>
      <c r="BF14" s="409"/>
      <c r="BG14" s="409"/>
      <c r="BH14" s="409"/>
      <c r="BI14" s="409"/>
      <c r="BJ14" s="409"/>
      <c r="BK14" s="409"/>
      <c r="BL14" s="409"/>
      <c r="BM14" s="410"/>
      <c r="BN14" s="428"/>
      <c r="BO14" s="429"/>
      <c r="BP14" s="429"/>
      <c r="BQ14" s="429"/>
      <c r="BR14" s="429"/>
      <c r="BS14" s="429"/>
      <c r="BT14" s="429"/>
      <c r="BU14" s="430"/>
      <c r="BV14" s="428"/>
      <c r="BW14" s="429"/>
      <c r="BX14" s="429"/>
      <c r="BY14" s="429"/>
      <c r="BZ14" s="429"/>
      <c r="CA14" s="429"/>
      <c r="CB14" s="429"/>
      <c r="CC14" s="430"/>
      <c r="CD14" s="434" t="s">
        <v>146</v>
      </c>
      <c r="CE14" s="435"/>
      <c r="CF14" s="435"/>
      <c r="CG14" s="435"/>
      <c r="CH14" s="435"/>
      <c r="CI14" s="435"/>
      <c r="CJ14" s="435"/>
      <c r="CK14" s="435"/>
      <c r="CL14" s="435"/>
      <c r="CM14" s="435"/>
      <c r="CN14" s="435"/>
      <c r="CO14" s="435"/>
      <c r="CP14" s="435"/>
      <c r="CQ14" s="435"/>
      <c r="CR14" s="435"/>
      <c r="CS14" s="436"/>
      <c r="CT14" s="535">
        <v>49.8</v>
      </c>
      <c r="CU14" s="536"/>
      <c r="CV14" s="536"/>
      <c r="CW14" s="536"/>
      <c r="CX14" s="536"/>
      <c r="CY14" s="536"/>
      <c r="CZ14" s="536"/>
      <c r="DA14" s="537"/>
      <c r="DB14" s="535">
        <v>44.3</v>
      </c>
      <c r="DC14" s="536"/>
      <c r="DD14" s="536"/>
      <c r="DE14" s="536"/>
      <c r="DF14" s="536"/>
      <c r="DG14" s="536"/>
      <c r="DH14" s="536"/>
      <c r="DI14" s="537"/>
      <c r="DJ14" s="186"/>
      <c r="DK14" s="186"/>
      <c r="DL14" s="186"/>
      <c r="DM14" s="186"/>
      <c r="DN14" s="186"/>
      <c r="DO14" s="186"/>
    </row>
    <row r="15" spans="1:119" ht="18.75" customHeight="1" x14ac:dyDescent="0.15">
      <c r="A15" s="187"/>
      <c r="B15" s="547"/>
      <c r="C15" s="548"/>
      <c r="D15" s="548"/>
      <c r="E15" s="548"/>
      <c r="F15" s="548"/>
      <c r="G15" s="548"/>
      <c r="H15" s="548"/>
      <c r="I15" s="548"/>
      <c r="J15" s="548"/>
      <c r="K15" s="549"/>
      <c r="L15" s="197"/>
      <c r="M15" s="528" t="s">
        <v>139</v>
      </c>
      <c r="N15" s="529"/>
      <c r="O15" s="529"/>
      <c r="P15" s="529"/>
      <c r="Q15" s="530"/>
      <c r="R15" s="531">
        <v>271164</v>
      </c>
      <c r="S15" s="532"/>
      <c r="T15" s="532"/>
      <c r="U15" s="532"/>
      <c r="V15" s="533"/>
      <c r="W15" s="519" t="s">
        <v>147</v>
      </c>
      <c r="X15" s="441"/>
      <c r="Y15" s="441"/>
      <c r="Z15" s="441"/>
      <c r="AA15" s="441"/>
      <c r="AB15" s="442"/>
      <c r="AC15" s="404">
        <v>33654</v>
      </c>
      <c r="AD15" s="405"/>
      <c r="AE15" s="405"/>
      <c r="AF15" s="405"/>
      <c r="AG15" s="406"/>
      <c r="AH15" s="404">
        <v>34770</v>
      </c>
      <c r="AI15" s="405"/>
      <c r="AJ15" s="405"/>
      <c r="AK15" s="405"/>
      <c r="AL15" s="407"/>
      <c r="AM15" s="497"/>
      <c r="AN15" s="402"/>
      <c r="AO15" s="402"/>
      <c r="AP15" s="402"/>
      <c r="AQ15" s="402"/>
      <c r="AR15" s="402"/>
      <c r="AS15" s="402"/>
      <c r="AT15" s="403"/>
      <c r="AU15" s="485"/>
      <c r="AV15" s="486"/>
      <c r="AW15" s="486"/>
      <c r="AX15" s="486"/>
      <c r="AY15" s="420" t="s">
        <v>148</v>
      </c>
      <c r="AZ15" s="421"/>
      <c r="BA15" s="421"/>
      <c r="BB15" s="421"/>
      <c r="BC15" s="421"/>
      <c r="BD15" s="421"/>
      <c r="BE15" s="421"/>
      <c r="BF15" s="421"/>
      <c r="BG15" s="421"/>
      <c r="BH15" s="421"/>
      <c r="BI15" s="421"/>
      <c r="BJ15" s="421"/>
      <c r="BK15" s="421"/>
      <c r="BL15" s="421"/>
      <c r="BM15" s="422"/>
      <c r="BN15" s="423">
        <v>36671621</v>
      </c>
      <c r="BO15" s="424"/>
      <c r="BP15" s="424"/>
      <c r="BQ15" s="424"/>
      <c r="BR15" s="424"/>
      <c r="BS15" s="424"/>
      <c r="BT15" s="424"/>
      <c r="BU15" s="425"/>
      <c r="BV15" s="423">
        <v>35990767</v>
      </c>
      <c r="BW15" s="424"/>
      <c r="BX15" s="424"/>
      <c r="BY15" s="424"/>
      <c r="BZ15" s="424"/>
      <c r="CA15" s="424"/>
      <c r="CB15" s="424"/>
      <c r="CC15" s="425"/>
      <c r="CD15" s="538" t="s">
        <v>149</v>
      </c>
      <c r="CE15" s="539"/>
      <c r="CF15" s="539"/>
      <c r="CG15" s="539"/>
      <c r="CH15" s="539"/>
      <c r="CI15" s="539"/>
      <c r="CJ15" s="539"/>
      <c r="CK15" s="539"/>
      <c r="CL15" s="539"/>
      <c r="CM15" s="539"/>
      <c r="CN15" s="539"/>
      <c r="CO15" s="539"/>
      <c r="CP15" s="539"/>
      <c r="CQ15" s="539"/>
      <c r="CR15" s="539"/>
      <c r="CS15" s="54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7"/>
      <c r="C16" s="548"/>
      <c r="D16" s="548"/>
      <c r="E16" s="548"/>
      <c r="F16" s="548"/>
      <c r="G16" s="548"/>
      <c r="H16" s="548"/>
      <c r="I16" s="548"/>
      <c r="J16" s="548"/>
      <c r="K16" s="549"/>
      <c r="L16" s="521" t="s">
        <v>150</v>
      </c>
      <c r="M16" s="522"/>
      <c r="N16" s="522"/>
      <c r="O16" s="522"/>
      <c r="P16" s="522"/>
      <c r="Q16" s="523"/>
      <c r="R16" s="516" t="s">
        <v>151</v>
      </c>
      <c r="S16" s="517"/>
      <c r="T16" s="517"/>
      <c r="U16" s="517"/>
      <c r="V16" s="518"/>
      <c r="W16" s="534"/>
      <c r="X16" s="444"/>
      <c r="Y16" s="444"/>
      <c r="Z16" s="444"/>
      <c r="AA16" s="444"/>
      <c r="AB16" s="445"/>
      <c r="AC16" s="524">
        <v>26.6</v>
      </c>
      <c r="AD16" s="525"/>
      <c r="AE16" s="525"/>
      <c r="AF16" s="525"/>
      <c r="AG16" s="526"/>
      <c r="AH16" s="524">
        <v>27.3</v>
      </c>
      <c r="AI16" s="525"/>
      <c r="AJ16" s="525"/>
      <c r="AK16" s="525"/>
      <c r="AL16" s="527"/>
      <c r="AM16" s="497"/>
      <c r="AN16" s="402"/>
      <c r="AO16" s="402"/>
      <c r="AP16" s="402"/>
      <c r="AQ16" s="402"/>
      <c r="AR16" s="402"/>
      <c r="AS16" s="402"/>
      <c r="AT16" s="403"/>
      <c r="AU16" s="485"/>
      <c r="AV16" s="486"/>
      <c r="AW16" s="486"/>
      <c r="AX16" s="486"/>
      <c r="AY16" s="408" t="s">
        <v>152</v>
      </c>
      <c r="AZ16" s="409"/>
      <c r="BA16" s="409"/>
      <c r="BB16" s="409"/>
      <c r="BC16" s="409"/>
      <c r="BD16" s="409"/>
      <c r="BE16" s="409"/>
      <c r="BF16" s="409"/>
      <c r="BG16" s="409"/>
      <c r="BH16" s="409"/>
      <c r="BI16" s="409"/>
      <c r="BJ16" s="409"/>
      <c r="BK16" s="409"/>
      <c r="BL16" s="409"/>
      <c r="BM16" s="410"/>
      <c r="BN16" s="428">
        <v>51554437</v>
      </c>
      <c r="BO16" s="429"/>
      <c r="BP16" s="429"/>
      <c r="BQ16" s="429"/>
      <c r="BR16" s="429"/>
      <c r="BS16" s="429"/>
      <c r="BT16" s="429"/>
      <c r="BU16" s="430"/>
      <c r="BV16" s="428">
        <v>50564641</v>
      </c>
      <c r="BW16" s="429"/>
      <c r="BX16" s="429"/>
      <c r="BY16" s="429"/>
      <c r="BZ16" s="429"/>
      <c r="CA16" s="429"/>
      <c r="CB16" s="429"/>
      <c r="CC16" s="430"/>
      <c r="CD16" s="201"/>
      <c r="CE16" s="426"/>
      <c r="CF16" s="426"/>
      <c r="CG16" s="426"/>
      <c r="CH16" s="426"/>
      <c r="CI16" s="426"/>
      <c r="CJ16" s="426"/>
      <c r="CK16" s="426"/>
      <c r="CL16" s="426"/>
      <c r="CM16" s="426"/>
      <c r="CN16" s="426"/>
      <c r="CO16" s="426"/>
      <c r="CP16" s="426"/>
      <c r="CQ16" s="426"/>
      <c r="CR16" s="426"/>
      <c r="CS16" s="427"/>
      <c r="CT16" s="398"/>
      <c r="CU16" s="399"/>
      <c r="CV16" s="399"/>
      <c r="CW16" s="399"/>
      <c r="CX16" s="399"/>
      <c r="CY16" s="399"/>
      <c r="CZ16" s="399"/>
      <c r="DA16" s="400"/>
      <c r="DB16" s="398"/>
      <c r="DC16" s="399"/>
      <c r="DD16" s="399"/>
      <c r="DE16" s="399"/>
      <c r="DF16" s="399"/>
      <c r="DG16" s="399"/>
      <c r="DH16" s="399"/>
      <c r="DI16" s="400"/>
      <c r="DJ16" s="186"/>
      <c r="DK16" s="186"/>
      <c r="DL16" s="186"/>
      <c r="DM16" s="186"/>
      <c r="DN16" s="186"/>
      <c r="DO16" s="186"/>
    </row>
    <row r="17" spans="1:119" ht="18.75" customHeight="1" thickBot="1" x14ac:dyDescent="0.2">
      <c r="A17" s="187"/>
      <c r="B17" s="550"/>
      <c r="C17" s="551"/>
      <c r="D17" s="551"/>
      <c r="E17" s="551"/>
      <c r="F17" s="551"/>
      <c r="G17" s="551"/>
      <c r="H17" s="551"/>
      <c r="I17" s="551"/>
      <c r="J17" s="551"/>
      <c r="K17" s="552"/>
      <c r="L17" s="202"/>
      <c r="M17" s="513" t="s">
        <v>153</v>
      </c>
      <c r="N17" s="514"/>
      <c r="O17" s="514"/>
      <c r="P17" s="514"/>
      <c r="Q17" s="515"/>
      <c r="R17" s="516" t="s">
        <v>154</v>
      </c>
      <c r="S17" s="517"/>
      <c r="T17" s="517"/>
      <c r="U17" s="517"/>
      <c r="V17" s="518"/>
      <c r="W17" s="519" t="s">
        <v>155</v>
      </c>
      <c r="X17" s="441"/>
      <c r="Y17" s="441"/>
      <c r="Z17" s="441"/>
      <c r="AA17" s="441"/>
      <c r="AB17" s="442"/>
      <c r="AC17" s="404">
        <v>89292</v>
      </c>
      <c r="AD17" s="405"/>
      <c r="AE17" s="405"/>
      <c r="AF17" s="405"/>
      <c r="AG17" s="406"/>
      <c r="AH17" s="404">
        <v>88994</v>
      </c>
      <c r="AI17" s="405"/>
      <c r="AJ17" s="405"/>
      <c r="AK17" s="405"/>
      <c r="AL17" s="407"/>
      <c r="AM17" s="497"/>
      <c r="AN17" s="402"/>
      <c r="AO17" s="402"/>
      <c r="AP17" s="402"/>
      <c r="AQ17" s="402"/>
      <c r="AR17" s="402"/>
      <c r="AS17" s="402"/>
      <c r="AT17" s="403"/>
      <c r="AU17" s="485"/>
      <c r="AV17" s="486"/>
      <c r="AW17" s="486"/>
      <c r="AX17" s="486"/>
      <c r="AY17" s="408" t="s">
        <v>156</v>
      </c>
      <c r="AZ17" s="409"/>
      <c r="BA17" s="409"/>
      <c r="BB17" s="409"/>
      <c r="BC17" s="409"/>
      <c r="BD17" s="409"/>
      <c r="BE17" s="409"/>
      <c r="BF17" s="409"/>
      <c r="BG17" s="409"/>
      <c r="BH17" s="409"/>
      <c r="BI17" s="409"/>
      <c r="BJ17" s="409"/>
      <c r="BK17" s="409"/>
      <c r="BL17" s="409"/>
      <c r="BM17" s="410"/>
      <c r="BN17" s="428">
        <v>47093212</v>
      </c>
      <c r="BO17" s="429"/>
      <c r="BP17" s="429"/>
      <c r="BQ17" s="429"/>
      <c r="BR17" s="429"/>
      <c r="BS17" s="429"/>
      <c r="BT17" s="429"/>
      <c r="BU17" s="430"/>
      <c r="BV17" s="428">
        <v>46203204</v>
      </c>
      <c r="BW17" s="429"/>
      <c r="BX17" s="429"/>
      <c r="BY17" s="429"/>
      <c r="BZ17" s="429"/>
      <c r="CA17" s="429"/>
      <c r="CB17" s="429"/>
      <c r="CC17" s="430"/>
      <c r="CD17" s="201"/>
      <c r="CE17" s="426"/>
      <c r="CF17" s="426"/>
      <c r="CG17" s="426"/>
      <c r="CH17" s="426"/>
      <c r="CI17" s="426"/>
      <c r="CJ17" s="426"/>
      <c r="CK17" s="426"/>
      <c r="CL17" s="426"/>
      <c r="CM17" s="426"/>
      <c r="CN17" s="426"/>
      <c r="CO17" s="426"/>
      <c r="CP17" s="426"/>
      <c r="CQ17" s="426"/>
      <c r="CR17" s="426"/>
      <c r="CS17" s="427"/>
      <c r="CT17" s="398"/>
      <c r="CU17" s="399"/>
      <c r="CV17" s="399"/>
      <c r="CW17" s="399"/>
      <c r="CX17" s="399"/>
      <c r="CY17" s="399"/>
      <c r="CZ17" s="399"/>
      <c r="DA17" s="400"/>
      <c r="DB17" s="398"/>
      <c r="DC17" s="399"/>
      <c r="DD17" s="399"/>
      <c r="DE17" s="399"/>
      <c r="DF17" s="399"/>
      <c r="DG17" s="399"/>
      <c r="DH17" s="399"/>
      <c r="DI17" s="400"/>
      <c r="DJ17" s="186"/>
      <c r="DK17" s="186"/>
      <c r="DL17" s="186"/>
      <c r="DM17" s="186"/>
      <c r="DN17" s="186"/>
      <c r="DO17" s="186"/>
    </row>
    <row r="18" spans="1:119" ht="18.75" customHeight="1" thickBot="1" x14ac:dyDescent="0.2">
      <c r="A18" s="187"/>
      <c r="B18" s="490" t="s">
        <v>157</v>
      </c>
      <c r="C18" s="491"/>
      <c r="D18" s="491"/>
      <c r="E18" s="492"/>
      <c r="F18" s="492"/>
      <c r="G18" s="492"/>
      <c r="H18" s="492"/>
      <c r="I18" s="492"/>
      <c r="J18" s="492"/>
      <c r="K18" s="492"/>
      <c r="L18" s="493">
        <v>711.19</v>
      </c>
      <c r="M18" s="493"/>
      <c r="N18" s="493"/>
      <c r="O18" s="493"/>
      <c r="P18" s="493"/>
      <c r="Q18" s="493"/>
      <c r="R18" s="494"/>
      <c r="S18" s="494"/>
      <c r="T18" s="494"/>
      <c r="U18" s="494"/>
      <c r="V18" s="495"/>
      <c r="W18" s="509"/>
      <c r="X18" s="510"/>
      <c r="Y18" s="510"/>
      <c r="Z18" s="510"/>
      <c r="AA18" s="510"/>
      <c r="AB18" s="520"/>
      <c r="AC18" s="392">
        <v>70.599999999999994</v>
      </c>
      <c r="AD18" s="393"/>
      <c r="AE18" s="393"/>
      <c r="AF18" s="393"/>
      <c r="AG18" s="496"/>
      <c r="AH18" s="392">
        <v>69.8</v>
      </c>
      <c r="AI18" s="393"/>
      <c r="AJ18" s="393"/>
      <c r="AK18" s="393"/>
      <c r="AL18" s="394"/>
      <c r="AM18" s="497"/>
      <c r="AN18" s="402"/>
      <c r="AO18" s="402"/>
      <c r="AP18" s="402"/>
      <c r="AQ18" s="402"/>
      <c r="AR18" s="402"/>
      <c r="AS18" s="402"/>
      <c r="AT18" s="403"/>
      <c r="AU18" s="485"/>
      <c r="AV18" s="486"/>
      <c r="AW18" s="486"/>
      <c r="AX18" s="486"/>
      <c r="AY18" s="408" t="s">
        <v>158</v>
      </c>
      <c r="AZ18" s="409"/>
      <c r="BA18" s="409"/>
      <c r="BB18" s="409"/>
      <c r="BC18" s="409"/>
      <c r="BD18" s="409"/>
      <c r="BE18" s="409"/>
      <c r="BF18" s="409"/>
      <c r="BG18" s="409"/>
      <c r="BH18" s="409"/>
      <c r="BI18" s="409"/>
      <c r="BJ18" s="409"/>
      <c r="BK18" s="409"/>
      <c r="BL18" s="409"/>
      <c r="BM18" s="410"/>
      <c r="BN18" s="428">
        <v>66475363</v>
      </c>
      <c r="BO18" s="429"/>
      <c r="BP18" s="429"/>
      <c r="BQ18" s="429"/>
      <c r="BR18" s="429"/>
      <c r="BS18" s="429"/>
      <c r="BT18" s="429"/>
      <c r="BU18" s="430"/>
      <c r="BV18" s="428">
        <v>66722588</v>
      </c>
      <c r="BW18" s="429"/>
      <c r="BX18" s="429"/>
      <c r="BY18" s="429"/>
      <c r="BZ18" s="429"/>
      <c r="CA18" s="429"/>
      <c r="CB18" s="429"/>
      <c r="CC18" s="430"/>
      <c r="CD18" s="201"/>
      <c r="CE18" s="426"/>
      <c r="CF18" s="426"/>
      <c r="CG18" s="426"/>
      <c r="CH18" s="426"/>
      <c r="CI18" s="426"/>
      <c r="CJ18" s="426"/>
      <c r="CK18" s="426"/>
      <c r="CL18" s="426"/>
      <c r="CM18" s="426"/>
      <c r="CN18" s="426"/>
      <c r="CO18" s="426"/>
      <c r="CP18" s="426"/>
      <c r="CQ18" s="426"/>
      <c r="CR18" s="426"/>
      <c r="CS18" s="427"/>
      <c r="CT18" s="398"/>
      <c r="CU18" s="399"/>
      <c r="CV18" s="399"/>
      <c r="CW18" s="399"/>
      <c r="CX18" s="399"/>
      <c r="CY18" s="399"/>
      <c r="CZ18" s="399"/>
      <c r="DA18" s="400"/>
      <c r="DB18" s="398"/>
      <c r="DC18" s="399"/>
      <c r="DD18" s="399"/>
      <c r="DE18" s="399"/>
      <c r="DF18" s="399"/>
      <c r="DG18" s="399"/>
      <c r="DH18" s="399"/>
      <c r="DI18" s="400"/>
      <c r="DJ18" s="186"/>
      <c r="DK18" s="186"/>
      <c r="DL18" s="186"/>
      <c r="DM18" s="186"/>
      <c r="DN18" s="186"/>
      <c r="DO18" s="186"/>
    </row>
    <row r="19" spans="1:119" ht="18.75" customHeight="1" thickBot="1" x14ac:dyDescent="0.2">
      <c r="A19" s="187"/>
      <c r="B19" s="490" t="s">
        <v>159</v>
      </c>
      <c r="C19" s="491"/>
      <c r="D19" s="491"/>
      <c r="E19" s="492"/>
      <c r="F19" s="492"/>
      <c r="G19" s="492"/>
      <c r="H19" s="492"/>
      <c r="I19" s="492"/>
      <c r="J19" s="492"/>
      <c r="K19" s="492"/>
      <c r="L19" s="498">
        <v>394</v>
      </c>
      <c r="M19" s="498"/>
      <c r="N19" s="498"/>
      <c r="O19" s="498"/>
      <c r="P19" s="498"/>
      <c r="Q19" s="498"/>
      <c r="R19" s="499"/>
      <c r="S19" s="499"/>
      <c r="T19" s="499"/>
      <c r="U19" s="499"/>
      <c r="V19" s="500"/>
      <c r="W19" s="507"/>
      <c r="X19" s="508"/>
      <c r="Y19" s="508"/>
      <c r="Z19" s="508"/>
      <c r="AA19" s="508"/>
      <c r="AB19" s="508"/>
      <c r="AC19" s="511"/>
      <c r="AD19" s="511"/>
      <c r="AE19" s="511"/>
      <c r="AF19" s="511"/>
      <c r="AG19" s="511"/>
      <c r="AH19" s="511"/>
      <c r="AI19" s="511"/>
      <c r="AJ19" s="511"/>
      <c r="AK19" s="511"/>
      <c r="AL19" s="512"/>
      <c r="AM19" s="497"/>
      <c r="AN19" s="402"/>
      <c r="AO19" s="402"/>
      <c r="AP19" s="402"/>
      <c r="AQ19" s="402"/>
      <c r="AR19" s="402"/>
      <c r="AS19" s="402"/>
      <c r="AT19" s="403"/>
      <c r="AU19" s="485"/>
      <c r="AV19" s="486"/>
      <c r="AW19" s="486"/>
      <c r="AX19" s="486"/>
      <c r="AY19" s="408" t="s">
        <v>160</v>
      </c>
      <c r="AZ19" s="409"/>
      <c r="BA19" s="409"/>
      <c r="BB19" s="409"/>
      <c r="BC19" s="409"/>
      <c r="BD19" s="409"/>
      <c r="BE19" s="409"/>
      <c r="BF19" s="409"/>
      <c r="BG19" s="409"/>
      <c r="BH19" s="409"/>
      <c r="BI19" s="409"/>
      <c r="BJ19" s="409"/>
      <c r="BK19" s="409"/>
      <c r="BL19" s="409"/>
      <c r="BM19" s="410"/>
      <c r="BN19" s="428">
        <v>76005299</v>
      </c>
      <c r="BO19" s="429"/>
      <c r="BP19" s="429"/>
      <c r="BQ19" s="429"/>
      <c r="BR19" s="429"/>
      <c r="BS19" s="429"/>
      <c r="BT19" s="429"/>
      <c r="BU19" s="430"/>
      <c r="BV19" s="428">
        <v>76406057</v>
      </c>
      <c r="BW19" s="429"/>
      <c r="BX19" s="429"/>
      <c r="BY19" s="429"/>
      <c r="BZ19" s="429"/>
      <c r="CA19" s="429"/>
      <c r="CB19" s="429"/>
      <c r="CC19" s="430"/>
      <c r="CD19" s="201"/>
      <c r="CE19" s="426"/>
      <c r="CF19" s="426"/>
      <c r="CG19" s="426"/>
      <c r="CH19" s="426"/>
      <c r="CI19" s="426"/>
      <c r="CJ19" s="426"/>
      <c r="CK19" s="426"/>
      <c r="CL19" s="426"/>
      <c r="CM19" s="426"/>
      <c r="CN19" s="426"/>
      <c r="CO19" s="426"/>
      <c r="CP19" s="426"/>
      <c r="CQ19" s="426"/>
      <c r="CR19" s="426"/>
      <c r="CS19" s="427"/>
      <c r="CT19" s="398"/>
      <c r="CU19" s="399"/>
      <c r="CV19" s="399"/>
      <c r="CW19" s="399"/>
      <c r="CX19" s="399"/>
      <c r="CY19" s="399"/>
      <c r="CZ19" s="399"/>
      <c r="DA19" s="400"/>
      <c r="DB19" s="398"/>
      <c r="DC19" s="399"/>
      <c r="DD19" s="399"/>
      <c r="DE19" s="399"/>
      <c r="DF19" s="399"/>
      <c r="DG19" s="399"/>
      <c r="DH19" s="399"/>
      <c r="DI19" s="400"/>
      <c r="DJ19" s="186"/>
      <c r="DK19" s="186"/>
      <c r="DL19" s="186"/>
      <c r="DM19" s="186"/>
      <c r="DN19" s="186"/>
      <c r="DO19" s="186"/>
    </row>
    <row r="20" spans="1:119" ht="18.75" customHeight="1" thickBot="1" x14ac:dyDescent="0.2">
      <c r="A20" s="187"/>
      <c r="B20" s="490" t="s">
        <v>161</v>
      </c>
      <c r="C20" s="491"/>
      <c r="D20" s="491"/>
      <c r="E20" s="492"/>
      <c r="F20" s="492"/>
      <c r="G20" s="492"/>
      <c r="H20" s="492"/>
      <c r="I20" s="492"/>
      <c r="J20" s="492"/>
      <c r="K20" s="492"/>
      <c r="L20" s="498">
        <v>114679</v>
      </c>
      <c r="M20" s="498"/>
      <c r="N20" s="498"/>
      <c r="O20" s="498"/>
      <c r="P20" s="498"/>
      <c r="Q20" s="498"/>
      <c r="R20" s="499"/>
      <c r="S20" s="499"/>
      <c r="T20" s="499"/>
      <c r="U20" s="499"/>
      <c r="V20" s="500"/>
      <c r="W20" s="509"/>
      <c r="X20" s="510"/>
      <c r="Y20" s="510"/>
      <c r="Z20" s="510"/>
      <c r="AA20" s="510"/>
      <c r="AB20" s="510"/>
      <c r="AC20" s="501"/>
      <c r="AD20" s="501"/>
      <c r="AE20" s="501"/>
      <c r="AF20" s="501"/>
      <c r="AG20" s="501"/>
      <c r="AH20" s="501"/>
      <c r="AI20" s="501"/>
      <c r="AJ20" s="501"/>
      <c r="AK20" s="501"/>
      <c r="AL20" s="502"/>
      <c r="AM20" s="503"/>
      <c r="AN20" s="475"/>
      <c r="AO20" s="475"/>
      <c r="AP20" s="475"/>
      <c r="AQ20" s="475"/>
      <c r="AR20" s="475"/>
      <c r="AS20" s="475"/>
      <c r="AT20" s="476"/>
      <c r="AU20" s="504"/>
      <c r="AV20" s="505"/>
      <c r="AW20" s="505"/>
      <c r="AX20" s="506"/>
      <c r="AY20" s="408"/>
      <c r="AZ20" s="409"/>
      <c r="BA20" s="409"/>
      <c r="BB20" s="409"/>
      <c r="BC20" s="409"/>
      <c r="BD20" s="409"/>
      <c r="BE20" s="409"/>
      <c r="BF20" s="409"/>
      <c r="BG20" s="409"/>
      <c r="BH20" s="409"/>
      <c r="BI20" s="409"/>
      <c r="BJ20" s="409"/>
      <c r="BK20" s="409"/>
      <c r="BL20" s="409"/>
      <c r="BM20" s="410"/>
      <c r="BN20" s="428"/>
      <c r="BO20" s="429"/>
      <c r="BP20" s="429"/>
      <c r="BQ20" s="429"/>
      <c r="BR20" s="429"/>
      <c r="BS20" s="429"/>
      <c r="BT20" s="429"/>
      <c r="BU20" s="430"/>
      <c r="BV20" s="428"/>
      <c r="BW20" s="429"/>
      <c r="BX20" s="429"/>
      <c r="BY20" s="429"/>
      <c r="BZ20" s="429"/>
      <c r="CA20" s="429"/>
      <c r="CB20" s="429"/>
      <c r="CC20" s="430"/>
      <c r="CD20" s="201"/>
      <c r="CE20" s="426"/>
      <c r="CF20" s="426"/>
      <c r="CG20" s="426"/>
      <c r="CH20" s="426"/>
      <c r="CI20" s="426"/>
      <c r="CJ20" s="426"/>
      <c r="CK20" s="426"/>
      <c r="CL20" s="426"/>
      <c r="CM20" s="426"/>
      <c r="CN20" s="426"/>
      <c r="CO20" s="426"/>
      <c r="CP20" s="426"/>
      <c r="CQ20" s="426"/>
      <c r="CR20" s="426"/>
      <c r="CS20" s="427"/>
      <c r="CT20" s="398"/>
      <c r="CU20" s="399"/>
      <c r="CV20" s="399"/>
      <c r="CW20" s="399"/>
      <c r="CX20" s="399"/>
      <c r="CY20" s="399"/>
      <c r="CZ20" s="399"/>
      <c r="DA20" s="400"/>
      <c r="DB20" s="398"/>
      <c r="DC20" s="399"/>
      <c r="DD20" s="399"/>
      <c r="DE20" s="399"/>
      <c r="DF20" s="399"/>
      <c r="DG20" s="399"/>
      <c r="DH20" s="399"/>
      <c r="DI20" s="400"/>
      <c r="DJ20" s="186"/>
      <c r="DK20" s="186"/>
      <c r="DL20" s="186"/>
      <c r="DM20" s="186"/>
      <c r="DN20" s="186"/>
      <c r="DO20" s="186"/>
    </row>
    <row r="21" spans="1:119" ht="18.75" customHeight="1" x14ac:dyDescent="0.15">
      <c r="A21" s="187"/>
      <c r="B21" s="487" t="s">
        <v>162</v>
      </c>
      <c r="C21" s="488"/>
      <c r="D21" s="488"/>
      <c r="E21" s="488"/>
      <c r="F21" s="488"/>
      <c r="G21" s="488"/>
      <c r="H21" s="488"/>
      <c r="I21" s="488"/>
      <c r="J21" s="488"/>
      <c r="K21" s="488"/>
      <c r="L21" s="488"/>
      <c r="M21" s="488"/>
      <c r="N21" s="488"/>
      <c r="O21" s="488"/>
      <c r="P21" s="488"/>
      <c r="Q21" s="488"/>
      <c r="R21" s="488"/>
      <c r="S21" s="488"/>
      <c r="T21" s="488"/>
      <c r="U21" s="488"/>
      <c r="V21" s="488"/>
      <c r="W21" s="488"/>
      <c r="X21" s="488"/>
      <c r="Y21" s="488"/>
      <c r="Z21" s="488"/>
      <c r="AA21" s="488"/>
      <c r="AB21" s="488"/>
      <c r="AC21" s="488"/>
      <c r="AD21" s="488"/>
      <c r="AE21" s="488"/>
      <c r="AF21" s="488"/>
      <c r="AG21" s="488"/>
      <c r="AH21" s="488"/>
      <c r="AI21" s="488"/>
      <c r="AJ21" s="488"/>
      <c r="AK21" s="488"/>
      <c r="AL21" s="488"/>
      <c r="AM21" s="488"/>
      <c r="AN21" s="488"/>
      <c r="AO21" s="488"/>
      <c r="AP21" s="488"/>
      <c r="AQ21" s="488"/>
      <c r="AR21" s="488"/>
      <c r="AS21" s="488"/>
      <c r="AT21" s="488"/>
      <c r="AU21" s="488"/>
      <c r="AV21" s="488"/>
      <c r="AW21" s="488"/>
      <c r="AX21" s="489"/>
      <c r="AY21" s="408"/>
      <c r="AZ21" s="409"/>
      <c r="BA21" s="409"/>
      <c r="BB21" s="409"/>
      <c r="BC21" s="409"/>
      <c r="BD21" s="409"/>
      <c r="BE21" s="409"/>
      <c r="BF21" s="409"/>
      <c r="BG21" s="409"/>
      <c r="BH21" s="409"/>
      <c r="BI21" s="409"/>
      <c r="BJ21" s="409"/>
      <c r="BK21" s="409"/>
      <c r="BL21" s="409"/>
      <c r="BM21" s="410"/>
      <c r="BN21" s="428"/>
      <c r="BO21" s="429"/>
      <c r="BP21" s="429"/>
      <c r="BQ21" s="429"/>
      <c r="BR21" s="429"/>
      <c r="BS21" s="429"/>
      <c r="BT21" s="429"/>
      <c r="BU21" s="430"/>
      <c r="BV21" s="428"/>
      <c r="BW21" s="429"/>
      <c r="BX21" s="429"/>
      <c r="BY21" s="429"/>
      <c r="BZ21" s="429"/>
      <c r="CA21" s="429"/>
      <c r="CB21" s="429"/>
      <c r="CC21" s="430"/>
      <c r="CD21" s="201"/>
      <c r="CE21" s="426"/>
      <c r="CF21" s="426"/>
      <c r="CG21" s="426"/>
      <c r="CH21" s="426"/>
      <c r="CI21" s="426"/>
      <c r="CJ21" s="426"/>
      <c r="CK21" s="426"/>
      <c r="CL21" s="426"/>
      <c r="CM21" s="426"/>
      <c r="CN21" s="426"/>
      <c r="CO21" s="426"/>
      <c r="CP21" s="426"/>
      <c r="CQ21" s="426"/>
      <c r="CR21" s="426"/>
      <c r="CS21" s="427"/>
      <c r="CT21" s="398"/>
      <c r="CU21" s="399"/>
      <c r="CV21" s="399"/>
      <c r="CW21" s="399"/>
      <c r="CX21" s="399"/>
      <c r="CY21" s="399"/>
      <c r="CZ21" s="399"/>
      <c r="DA21" s="400"/>
      <c r="DB21" s="398"/>
      <c r="DC21" s="399"/>
      <c r="DD21" s="399"/>
      <c r="DE21" s="399"/>
      <c r="DF21" s="399"/>
      <c r="DG21" s="399"/>
      <c r="DH21" s="399"/>
      <c r="DI21" s="400"/>
      <c r="DJ21" s="186"/>
      <c r="DK21" s="186"/>
      <c r="DL21" s="186"/>
      <c r="DM21" s="186"/>
      <c r="DN21" s="186"/>
      <c r="DO21" s="186"/>
    </row>
    <row r="22" spans="1:119" ht="18.75" customHeight="1" thickBot="1" x14ac:dyDescent="0.2">
      <c r="A22" s="187"/>
      <c r="B22" s="457" t="s">
        <v>163</v>
      </c>
      <c r="C22" s="458"/>
      <c r="D22" s="459"/>
      <c r="E22" s="466" t="s">
        <v>1</v>
      </c>
      <c r="F22" s="441"/>
      <c r="G22" s="441"/>
      <c r="H22" s="441"/>
      <c r="I22" s="441"/>
      <c r="J22" s="441"/>
      <c r="K22" s="442"/>
      <c r="L22" s="466" t="s">
        <v>164</v>
      </c>
      <c r="M22" s="441"/>
      <c r="N22" s="441"/>
      <c r="O22" s="441"/>
      <c r="P22" s="442"/>
      <c r="Q22" s="451" t="s">
        <v>165</v>
      </c>
      <c r="R22" s="452"/>
      <c r="S22" s="452"/>
      <c r="T22" s="452"/>
      <c r="U22" s="452"/>
      <c r="V22" s="467"/>
      <c r="W22" s="469" t="s">
        <v>166</v>
      </c>
      <c r="X22" s="458"/>
      <c r="Y22" s="459"/>
      <c r="Z22" s="466" t="s">
        <v>1</v>
      </c>
      <c r="AA22" s="441"/>
      <c r="AB22" s="441"/>
      <c r="AC22" s="441"/>
      <c r="AD22" s="441"/>
      <c r="AE22" s="441"/>
      <c r="AF22" s="441"/>
      <c r="AG22" s="442"/>
      <c r="AH22" s="440" t="s">
        <v>167</v>
      </c>
      <c r="AI22" s="441"/>
      <c r="AJ22" s="441"/>
      <c r="AK22" s="441"/>
      <c r="AL22" s="442"/>
      <c r="AM22" s="440" t="s">
        <v>168</v>
      </c>
      <c r="AN22" s="446"/>
      <c r="AO22" s="446"/>
      <c r="AP22" s="446"/>
      <c r="AQ22" s="446"/>
      <c r="AR22" s="447"/>
      <c r="AS22" s="451" t="s">
        <v>165</v>
      </c>
      <c r="AT22" s="452"/>
      <c r="AU22" s="452"/>
      <c r="AV22" s="452"/>
      <c r="AW22" s="452"/>
      <c r="AX22" s="453"/>
      <c r="AY22" s="395"/>
      <c r="AZ22" s="396"/>
      <c r="BA22" s="396"/>
      <c r="BB22" s="396"/>
      <c r="BC22" s="396"/>
      <c r="BD22" s="396"/>
      <c r="BE22" s="396"/>
      <c r="BF22" s="396"/>
      <c r="BG22" s="396"/>
      <c r="BH22" s="396"/>
      <c r="BI22" s="396"/>
      <c r="BJ22" s="396"/>
      <c r="BK22" s="396"/>
      <c r="BL22" s="396"/>
      <c r="BM22" s="397"/>
      <c r="BN22" s="431"/>
      <c r="BO22" s="432"/>
      <c r="BP22" s="432"/>
      <c r="BQ22" s="432"/>
      <c r="BR22" s="432"/>
      <c r="BS22" s="432"/>
      <c r="BT22" s="432"/>
      <c r="BU22" s="433"/>
      <c r="BV22" s="431"/>
      <c r="BW22" s="432"/>
      <c r="BX22" s="432"/>
      <c r="BY22" s="432"/>
      <c r="BZ22" s="432"/>
      <c r="CA22" s="432"/>
      <c r="CB22" s="432"/>
      <c r="CC22" s="433"/>
      <c r="CD22" s="201"/>
      <c r="CE22" s="426"/>
      <c r="CF22" s="426"/>
      <c r="CG22" s="426"/>
      <c r="CH22" s="426"/>
      <c r="CI22" s="426"/>
      <c r="CJ22" s="426"/>
      <c r="CK22" s="426"/>
      <c r="CL22" s="426"/>
      <c r="CM22" s="426"/>
      <c r="CN22" s="426"/>
      <c r="CO22" s="426"/>
      <c r="CP22" s="426"/>
      <c r="CQ22" s="426"/>
      <c r="CR22" s="426"/>
      <c r="CS22" s="427"/>
      <c r="CT22" s="398"/>
      <c r="CU22" s="399"/>
      <c r="CV22" s="399"/>
      <c r="CW22" s="399"/>
      <c r="CX22" s="399"/>
      <c r="CY22" s="399"/>
      <c r="CZ22" s="399"/>
      <c r="DA22" s="400"/>
      <c r="DB22" s="398"/>
      <c r="DC22" s="399"/>
      <c r="DD22" s="399"/>
      <c r="DE22" s="399"/>
      <c r="DF22" s="399"/>
      <c r="DG22" s="399"/>
      <c r="DH22" s="399"/>
      <c r="DI22" s="400"/>
      <c r="DJ22" s="186"/>
      <c r="DK22" s="186"/>
      <c r="DL22" s="186"/>
      <c r="DM22" s="186"/>
      <c r="DN22" s="186"/>
      <c r="DO22" s="186"/>
    </row>
    <row r="23" spans="1:119" ht="18.75" customHeight="1" x14ac:dyDescent="0.15">
      <c r="A23" s="187"/>
      <c r="B23" s="460"/>
      <c r="C23" s="461"/>
      <c r="D23" s="462"/>
      <c r="E23" s="443"/>
      <c r="F23" s="444"/>
      <c r="G23" s="444"/>
      <c r="H23" s="444"/>
      <c r="I23" s="444"/>
      <c r="J23" s="444"/>
      <c r="K23" s="445"/>
      <c r="L23" s="443"/>
      <c r="M23" s="444"/>
      <c r="N23" s="444"/>
      <c r="O23" s="444"/>
      <c r="P23" s="445"/>
      <c r="Q23" s="454"/>
      <c r="R23" s="455"/>
      <c r="S23" s="455"/>
      <c r="T23" s="455"/>
      <c r="U23" s="455"/>
      <c r="V23" s="468"/>
      <c r="W23" s="470"/>
      <c r="X23" s="461"/>
      <c r="Y23" s="462"/>
      <c r="Z23" s="443"/>
      <c r="AA23" s="444"/>
      <c r="AB23" s="444"/>
      <c r="AC23" s="444"/>
      <c r="AD23" s="444"/>
      <c r="AE23" s="444"/>
      <c r="AF23" s="444"/>
      <c r="AG23" s="445"/>
      <c r="AH23" s="443"/>
      <c r="AI23" s="444"/>
      <c r="AJ23" s="444"/>
      <c r="AK23" s="444"/>
      <c r="AL23" s="445"/>
      <c r="AM23" s="448"/>
      <c r="AN23" s="449"/>
      <c r="AO23" s="449"/>
      <c r="AP23" s="449"/>
      <c r="AQ23" s="449"/>
      <c r="AR23" s="450"/>
      <c r="AS23" s="454"/>
      <c r="AT23" s="455"/>
      <c r="AU23" s="455"/>
      <c r="AV23" s="455"/>
      <c r="AW23" s="455"/>
      <c r="AX23" s="456"/>
      <c r="AY23" s="420" t="s">
        <v>169</v>
      </c>
      <c r="AZ23" s="421"/>
      <c r="BA23" s="421"/>
      <c r="BB23" s="421"/>
      <c r="BC23" s="421"/>
      <c r="BD23" s="421"/>
      <c r="BE23" s="421"/>
      <c r="BF23" s="421"/>
      <c r="BG23" s="421"/>
      <c r="BH23" s="421"/>
      <c r="BI23" s="421"/>
      <c r="BJ23" s="421"/>
      <c r="BK23" s="421"/>
      <c r="BL23" s="421"/>
      <c r="BM23" s="422"/>
      <c r="BN23" s="428">
        <v>112711477</v>
      </c>
      <c r="BO23" s="429"/>
      <c r="BP23" s="429"/>
      <c r="BQ23" s="429"/>
      <c r="BR23" s="429"/>
      <c r="BS23" s="429"/>
      <c r="BT23" s="429"/>
      <c r="BU23" s="430"/>
      <c r="BV23" s="428">
        <v>109289118</v>
      </c>
      <c r="BW23" s="429"/>
      <c r="BX23" s="429"/>
      <c r="BY23" s="429"/>
      <c r="BZ23" s="429"/>
      <c r="CA23" s="429"/>
      <c r="CB23" s="429"/>
      <c r="CC23" s="430"/>
      <c r="CD23" s="201"/>
      <c r="CE23" s="426"/>
      <c r="CF23" s="426"/>
      <c r="CG23" s="426"/>
      <c r="CH23" s="426"/>
      <c r="CI23" s="426"/>
      <c r="CJ23" s="426"/>
      <c r="CK23" s="426"/>
      <c r="CL23" s="426"/>
      <c r="CM23" s="426"/>
      <c r="CN23" s="426"/>
      <c r="CO23" s="426"/>
      <c r="CP23" s="426"/>
      <c r="CQ23" s="426"/>
      <c r="CR23" s="426"/>
      <c r="CS23" s="427"/>
      <c r="CT23" s="398"/>
      <c r="CU23" s="399"/>
      <c r="CV23" s="399"/>
      <c r="CW23" s="399"/>
      <c r="CX23" s="399"/>
      <c r="CY23" s="399"/>
      <c r="CZ23" s="399"/>
      <c r="DA23" s="400"/>
      <c r="DB23" s="398"/>
      <c r="DC23" s="399"/>
      <c r="DD23" s="399"/>
      <c r="DE23" s="399"/>
      <c r="DF23" s="399"/>
      <c r="DG23" s="399"/>
      <c r="DH23" s="399"/>
      <c r="DI23" s="400"/>
      <c r="DJ23" s="186"/>
      <c r="DK23" s="186"/>
      <c r="DL23" s="186"/>
      <c r="DM23" s="186"/>
      <c r="DN23" s="186"/>
      <c r="DO23" s="186"/>
    </row>
    <row r="24" spans="1:119" ht="18.75" customHeight="1" thickBot="1" x14ac:dyDescent="0.2">
      <c r="A24" s="187"/>
      <c r="B24" s="460"/>
      <c r="C24" s="461"/>
      <c r="D24" s="462"/>
      <c r="E24" s="401" t="s">
        <v>170</v>
      </c>
      <c r="F24" s="402"/>
      <c r="G24" s="402"/>
      <c r="H24" s="402"/>
      <c r="I24" s="402"/>
      <c r="J24" s="402"/>
      <c r="K24" s="403"/>
      <c r="L24" s="404">
        <v>1</v>
      </c>
      <c r="M24" s="405"/>
      <c r="N24" s="405"/>
      <c r="O24" s="405"/>
      <c r="P24" s="406"/>
      <c r="Q24" s="404">
        <v>11300</v>
      </c>
      <c r="R24" s="405"/>
      <c r="S24" s="405"/>
      <c r="T24" s="405"/>
      <c r="U24" s="405"/>
      <c r="V24" s="406"/>
      <c r="W24" s="470"/>
      <c r="X24" s="461"/>
      <c r="Y24" s="462"/>
      <c r="Z24" s="401" t="s">
        <v>171</v>
      </c>
      <c r="AA24" s="402"/>
      <c r="AB24" s="402"/>
      <c r="AC24" s="402"/>
      <c r="AD24" s="402"/>
      <c r="AE24" s="402"/>
      <c r="AF24" s="402"/>
      <c r="AG24" s="403"/>
      <c r="AH24" s="404">
        <v>2213</v>
      </c>
      <c r="AI24" s="405"/>
      <c r="AJ24" s="405"/>
      <c r="AK24" s="405"/>
      <c r="AL24" s="406"/>
      <c r="AM24" s="404">
        <v>6769567</v>
      </c>
      <c r="AN24" s="405"/>
      <c r="AO24" s="405"/>
      <c r="AP24" s="405"/>
      <c r="AQ24" s="405"/>
      <c r="AR24" s="406"/>
      <c r="AS24" s="404">
        <v>3059</v>
      </c>
      <c r="AT24" s="405"/>
      <c r="AU24" s="405"/>
      <c r="AV24" s="405"/>
      <c r="AW24" s="405"/>
      <c r="AX24" s="407"/>
      <c r="AY24" s="395" t="s">
        <v>172</v>
      </c>
      <c r="AZ24" s="396"/>
      <c r="BA24" s="396"/>
      <c r="BB24" s="396"/>
      <c r="BC24" s="396"/>
      <c r="BD24" s="396"/>
      <c r="BE24" s="396"/>
      <c r="BF24" s="396"/>
      <c r="BG24" s="396"/>
      <c r="BH24" s="396"/>
      <c r="BI24" s="396"/>
      <c r="BJ24" s="396"/>
      <c r="BK24" s="396"/>
      <c r="BL24" s="396"/>
      <c r="BM24" s="397"/>
      <c r="BN24" s="428">
        <v>69087263</v>
      </c>
      <c r="BO24" s="429"/>
      <c r="BP24" s="429"/>
      <c r="BQ24" s="429"/>
      <c r="BR24" s="429"/>
      <c r="BS24" s="429"/>
      <c r="BT24" s="429"/>
      <c r="BU24" s="430"/>
      <c r="BV24" s="428">
        <v>70567421</v>
      </c>
      <c r="BW24" s="429"/>
      <c r="BX24" s="429"/>
      <c r="BY24" s="429"/>
      <c r="BZ24" s="429"/>
      <c r="CA24" s="429"/>
      <c r="CB24" s="429"/>
      <c r="CC24" s="430"/>
      <c r="CD24" s="201"/>
      <c r="CE24" s="426"/>
      <c r="CF24" s="426"/>
      <c r="CG24" s="426"/>
      <c r="CH24" s="426"/>
      <c r="CI24" s="426"/>
      <c r="CJ24" s="426"/>
      <c r="CK24" s="426"/>
      <c r="CL24" s="426"/>
      <c r="CM24" s="426"/>
      <c r="CN24" s="426"/>
      <c r="CO24" s="426"/>
      <c r="CP24" s="426"/>
      <c r="CQ24" s="426"/>
      <c r="CR24" s="426"/>
      <c r="CS24" s="427"/>
      <c r="CT24" s="398"/>
      <c r="CU24" s="399"/>
      <c r="CV24" s="399"/>
      <c r="CW24" s="399"/>
      <c r="CX24" s="399"/>
      <c r="CY24" s="399"/>
      <c r="CZ24" s="399"/>
      <c r="DA24" s="400"/>
      <c r="DB24" s="398"/>
      <c r="DC24" s="399"/>
      <c r="DD24" s="399"/>
      <c r="DE24" s="399"/>
      <c r="DF24" s="399"/>
      <c r="DG24" s="399"/>
      <c r="DH24" s="399"/>
      <c r="DI24" s="400"/>
      <c r="DJ24" s="186"/>
      <c r="DK24" s="186"/>
      <c r="DL24" s="186"/>
      <c r="DM24" s="186"/>
      <c r="DN24" s="186"/>
      <c r="DO24" s="186"/>
    </row>
    <row r="25" spans="1:119" s="186" customFormat="1" ht="18.75" customHeight="1" x14ac:dyDescent="0.15">
      <c r="A25" s="187"/>
      <c r="B25" s="460"/>
      <c r="C25" s="461"/>
      <c r="D25" s="462"/>
      <c r="E25" s="401" t="s">
        <v>173</v>
      </c>
      <c r="F25" s="402"/>
      <c r="G25" s="402"/>
      <c r="H25" s="402"/>
      <c r="I25" s="402"/>
      <c r="J25" s="402"/>
      <c r="K25" s="403"/>
      <c r="L25" s="404">
        <v>2</v>
      </c>
      <c r="M25" s="405"/>
      <c r="N25" s="405"/>
      <c r="O25" s="405"/>
      <c r="P25" s="406"/>
      <c r="Q25" s="404">
        <v>8700</v>
      </c>
      <c r="R25" s="405"/>
      <c r="S25" s="405"/>
      <c r="T25" s="405"/>
      <c r="U25" s="405"/>
      <c r="V25" s="406"/>
      <c r="W25" s="470"/>
      <c r="X25" s="461"/>
      <c r="Y25" s="462"/>
      <c r="Z25" s="401" t="s">
        <v>174</v>
      </c>
      <c r="AA25" s="402"/>
      <c r="AB25" s="402"/>
      <c r="AC25" s="402"/>
      <c r="AD25" s="402"/>
      <c r="AE25" s="402"/>
      <c r="AF25" s="402"/>
      <c r="AG25" s="403"/>
      <c r="AH25" s="404">
        <v>351</v>
      </c>
      <c r="AI25" s="405"/>
      <c r="AJ25" s="405"/>
      <c r="AK25" s="405"/>
      <c r="AL25" s="406"/>
      <c r="AM25" s="404">
        <v>1061775</v>
      </c>
      <c r="AN25" s="405"/>
      <c r="AO25" s="405"/>
      <c r="AP25" s="405"/>
      <c r="AQ25" s="405"/>
      <c r="AR25" s="406"/>
      <c r="AS25" s="404">
        <v>3025</v>
      </c>
      <c r="AT25" s="405"/>
      <c r="AU25" s="405"/>
      <c r="AV25" s="405"/>
      <c r="AW25" s="405"/>
      <c r="AX25" s="407"/>
      <c r="AY25" s="420" t="s">
        <v>175</v>
      </c>
      <c r="AZ25" s="421"/>
      <c r="BA25" s="421"/>
      <c r="BB25" s="421"/>
      <c r="BC25" s="421"/>
      <c r="BD25" s="421"/>
      <c r="BE25" s="421"/>
      <c r="BF25" s="421"/>
      <c r="BG25" s="421"/>
      <c r="BH25" s="421"/>
      <c r="BI25" s="421"/>
      <c r="BJ25" s="421"/>
      <c r="BK25" s="421"/>
      <c r="BL25" s="421"/>
      <c r="BM25" s="422"/>
      <c r="BN25" s="423">
        <v>6636485</v>
      </c>
      <c r="BO25" s="424"/>
      <c r="BP25" s="424"/>
      <c r="BQ25" s="424"/>
      <c r="BR25" s="424"/>
      <c r="BS25" s="424"/>
      <c r="BT25" s="424"/>
      <c r="BU25" s="425"/>
      <c r="BV25" s="423">
        <v>7035332</v>
      </c>
      <c r="BW25" s="424"/>
      <c r="BX25" s="424"/>
      <c r="BY25" s="424"/>
      <c r="BZ25" s="424"/>
      <c r="CA25" s="424"/>
      <c r="CB25" s="424"/>
      <c r="CC25" s="425"/>
      <c r="CD25" s="201"/>
      <c r="CE25" s="426"/>
      <c r="CF25" s="426"/>
      <c r="CG25" s="426"/>
      <c r="CH25" s="426"/>
      <c r="CI25" s="426"/>
      <c r="CJ25" s="426"/>
      <c r="CK25" s="426"/>
      <c r="CL25" s="426"/>
      <c r="CM25" s="426"/>
      <c r="CN25" s="426"/>
      <c r="CO25" s="426"/>
      <c r="CP25" s="426"/>
      <c r="CQ25" s="426"/>
      <c r="CR25" s="426"/>
      <c r="CS25" s="427"/>
      <c r="CT25" s="398"/>
      <c r="CU25" s="399"/>
      <c r="CV25" s="399"/>
      <c r="CW25" s="399"/>
      <c r="CX25" s="399"/>
      <c r="CY25" s="399"/>
      <c r="CZ25" s="399"/>
      <c r="DA25" s="400"/>
      <c r="DB25" s="398"/>
      <c r="DC25" s="399"/>
      <c r="DD25" s="399"/>
      <c r="DE25" s="399"/>
      <c r="DF25" s="399"/>
      <c r="DG25" s="399"/>
      <c r="DH25" s="399"/>
      <c r="DI25" s="400"/>
    </row>
    <row r="26" spans="1:119" s="186" customFormat="1" ht="18.75" customHeight="1" x14ac:dyDescent="0.15">
      <c r="A26" s="187"/>
      <c r="B26" s="460"/>
      <c r="C26" s="461"/>
      <c r="D26" s="462"/>
      <c r="E26" s="401" t="s">
        <v>176</v>
      </c>
      <c r="F26" s="402"/>
      <c r="G26" s="402"/>
      <c r="H26" s="402"/>
      <c r="I26" s="402"/>
      <c r="J26" s="402"/>
      <c r="K26" s="403"/>
      <c r="L26" s="404">
        <v>1</v>
      </c>
      <c r="M26" s="405"/>
      <c r="N26" s="405"/>
      <c r="O26" s="405"/>
      <c r="P26" s="406"/>
      <c r="Q26" s="404">
        <v>7400</v>
      </c>
      <c r="R26" s="405"/>
      <c r="S26" s="405"/>
      <c r="T26" s="405"/>
      <c r="U26" s="405"/>
      <c r="V26" s="406"/>
      <c r="W26" s="470"/>
      <c r="X26" s="461"/>
      <c r="Y26" s="462"/>
      <c r="Z26" s="401" t="s">
        <v>177</v>
      </c>
      <c r="AA26" s="483"/>
      <c r="AB26" s="483"/>
      <c r="AC26" s="483"/>
      <c r="AD26" s="483"/>
      <c r="AE26" s="483"/>
      <c r="AF26" s="483"/>
      <c r="AG26" s="484"/>
      <c r="AH26" s="404">
        <v>283</v>
      </c>
      <c r="AI26" s="405"/>
      <c r="AJ26" s="405"/>
      <c r="AK26" s="405"/>
      <c r="AL26" s="406"/>
      <c r="AM26" s="404">
        <v>829756</v>
      </c>
      <c r="AN26" s="405"/>
      <c r="AO26" s="405"/>
      <c r="AP26" s="405"/>
      <c r="AQ26" s="405"/>
      <c r="AR26" s="406"/>
      <c r="AS26" s="404">
        <v>2932</v>
      </c>
      <c r="AT26" s="405"/>
      <c r="AU26" s="405"/>
      <c r="AV26" s="405"/>
      <c r="AW26" s="405"/>
      <c r="AX26" s="407"/>
      <c r="AY26" s="437" t="s">
        <v>178</v>
      </c>
      <c r="AZ26" s="438"/>
      <c r="BA26" s="438"/>
      <c r="BB26" s="438"/>
      <c r="BC26" s="438"/>
      <c r="BD26" s="438"/>
      <c r="BE26" s="438"/>
      <c r="BF26" s="438"/>
      <c r="BG26" s="438"/>
      <c r="BH26" s="438"/>
      <c r="BI26" s="438"/>
      <c r="BJ26" s="438"/>
      <c r="BK26" s="438"/>
      <c r="BL26" s="438"/>
      <c r="BM26" s="439"/>
      <c r="BN26" s="428">
        <v>100633</v>
      </c>
      <c r="BO26" s="429"/>
      <c r="BP26" s="429"/>
      <c r="BQ26" s="429"/>
      <c r="BR26" s="429"/>
      <c r="BS26" s="429"/>
      <c r="BT26" s="429"/>
      <c r="BU26" s="430"/>
      <c r="BV26" s="428">
        <v>100000</v>
      </c>
      <c r="BW26" s="429"/>
      <c r="BX26" s="429"/>
      <c r="BY26" s="429"/>
      <c r="BZ26" s="429"/>
      <c r="CA26" s="429"/>
      <c r="CB26" s="429"/>
      <c r="CC26" s="430"/>
      <c r="CD26" s="201"/>
      <c r="CE26" s="426"/>
      <c r="CF26" s="426"/>
      <c r="CG26" s="426"/>
      <c r="CH26" s="426"/>
      <c r="CI26" s="426"/>
      <c r="CJ26" s="426"/>
      <c r="CK26" s="426"/>
      <c r="CL26" s="426"/>
      <c r="CM26" s="426"/>
      <c r="CN26" s="426"/>
      <c r="CO26" s="426"/>
      <c r="CP26" s="426"/>
      <c r="CQ26" s="426"/>
      <c r="CR26" s="426"/>
      <c r="CS26" s="427"/>
      <c r="CT26" s="398"/>
      <c r="CU26" s="399"/>
      <c r="CV26" s="399"/>
      <c r="CW26" s="399"/>
      <c r="CX26" s="399"/>
      <c r="CY26" s="399"/>
      <c r="CZ26" s="399"/>
      <c r="DA26" s="400"/>
      <c r="DB26" s="398"/>
      <c r="DC26" s="399"/>
      <c r="DD26" s="399"/>
      <c r="DE26" s="399"/>
      <c r="DF26" s="399"/>
      <c r="DG26" s="399"/>
      <c r="DH26" s="399"/>
      <c r="DI26" s="400"/>
    </row>
    <row r="27" spans="1:119" ht="18.75" customHeight="1" thickBot="1" x14ac:dyDescent="0.2">
      <c r="A27" s="187"/>
      <c r="B27" s="460"/>
      <c r="C27" s="461"/>
      <c r="D27" s="462"/>
      <c r="E27" s="401" t="s">
        <v>179</v>
      </c>
      <c r="F27" s="402"/>
      <c r="G27" s="402"/>
      <c r="H27" s="402"/>
      <c r="I27" s="402"/>
      <c r="J27" s="402"/>
      <c r="K27" s="403"/>
      <c r="L27" s="404">
        <v>1</v>
      </c>
      <c r="M27" s="405"/>
      <c r="N27" s="405"/>
      <c r="O27" s="405"/>
      <c r="P27" s="406"/>
      <c r="Q27" s="404">
        <v>6700</v>
      </c>
      <c r="R27" s="405"/>
      <c r="S27" s="405"/>
      <c r="T27" s="405"/>
      <c r="U27" s="405"/>
      <c r="V27" s="406"/>
      <c r="W27" s="470"/>
      <c r="X27" s="461"/>
      <c r="Y27" s="462"/>
      <c r="Z27" s="401" t="s">
        <v>180</v>
      </c>
      <c r="AA27" s="402"/>
      <c r="AB27" s="402"/>
      <c r="AC27" s="402"/>
      <c r="AD27" s="402"/>
      <c r="AE27" s="402"/>
      <c r="AF27" s="402"/>
      <c r="AG27" s="403"/>
      <c r="AH27" s="404">
        <v>135</v>
      </c>
      <c r="AI27" s="405"/>
      <c r="AJ27" s="405"/>
      <c r="AK27" s="405"/>
      <c r="AL27" s="406"/>
      <c r="AM27" s="404">
        <v>501890</v>
      </c>
      <c r="AN27" s="405"/>
      <c r="AO27" s="405"/>
      <c r="AP27" s="405"/>
      <c r="AQ27" s="405"/>
      <c r="AR27" s="406"/>
      <c r="AS27" s="404">
        <v>3718</v>
      </c>
      <c r="AT27" s="405"/>
      <c r="AU27" s="405"/>
      <c r="AV27" s="405"/>
      <c r="AW27" s="405"/>
      <c r="AX27" s="407"/>
      <c r="AY27" s="434" t="s">
        <v>181</v>
      </c>
      <c r="AZ27" s="435"/>
      <c r="BA27" s="435"/>
      <c r="BB27" s="435"/>
      <c r="BC27" s="435"/>
      <c r="BD27" s="435"/>
      <c r="BE27" s="435"/>
      <c r="BF27" s="435"/>
      <c r="BG27" s="435"/>
      <c r="BH27" s="435"/>
      <c r="BI27" s="435"/>
      <c r="BJ27" s="435"/>
      <c r="BK27" s="435"/>
      <c r="BL27" s="435"/>
      <c r="BM27" s="436"/>
      <c r="BN27" s="431" t="s">
        <v>182</v>
      </c>
      <c r="BO27" s="432"/>
      <c r="BP27" s="432"/>
      <c r="BQ27" s="432"/>
      <c r="BR27" s="432"/>
      <c r="BS27" s="432"/>
      <c r="BT27" s="432"/>
      <c r="BU27" s="433"/>
      <c r="BV27" s="431" t="s">
        <v>130</v>
      </c>
      <c r="BW27" s="432"/>
      <c r="BX27" s="432"/>
      <c r="BY27" s="432"/>
      <c r="BZ27" s="432"/>
      <c r="CA27" s="432"/>
      <c r="CB27" s="432"/>
      <c r="CC27" s="433"/>
      <c r="CD27" s="203"/>
      <c r="CE27" s="426"/>
      <c r="CF27" s="426"/>
      <c r="CG27" s="426"/>
      <c r="CH27" s="426"/>
      <c r="CI27" s="426"/>
      <c r="CJ27" s="426"/>
      <c r="CK27" s="426"/>
      <c r="CL27" s="426"/>
      <c r="CM27" s="426"/>
      <c r="CN27" s="426"/>
      <c r="CO27" s="426"/>
      <c r="CP27" s="426"/>
      <c r="CQ27" s="426"/>
      <c r="CR27" s="426"/>
      <c r="CS27" s="427"/>
      <c r="CT27" s="398"/>
      <c r="CU27" s="399"/>
      <c r="CV27" s="399"/>
      <c r="CW27" s="399"/>
      <c r="CX27" s="399"/>
      <c r="CY27" s="399"/>
      <c r="CZ27" s="399"/>
      <c r="DA27" s="400"/>
      <c r="DB27" s="398"/>
      <c r="DC27" s="399"/>
      <c r="DD27" s="399"/>
      <c r="DE27" s="399"/>
      <c r="DF27" s="399"/>
      <c r="DG27" s="399"/>
      <c r="DH27" s="399"/>
      <c r="DI27" s="400"/>
      <c r="DJ27" s="186"/>
      <c r="DK27" s="186"/>
      <c r="DL27" s="186"/>
      <c r="DM27" s="186"/>
      <c r="DN27" s="186"/>
      <c r="DO27" s="186"/>
    </row>
    <row r="28" spans="1:119" ht="18.75" customHeight="1" x14ac:dyDescent="0.15">
      <c r="A28" s="187"/>
      <c r="B28" s="460"/>
      <c r="C28" s="461"/>
      <c r="D28" s="462"/>
      <c r="E28" s="401" t="s">
        <v>183</v>
      </c>
      <c r="F28" s="402"/>
      <c r="G28" s="402"/>
      <c r="H28" s="402"/>
      <c r="I28" s="402"/>
      <c r="J28" s="402"/>
      <c r="K28" s="403"/>
      <c r="L28" s="404">
        <v>1</v>
      </c>
      <c r="M28" s="405"/>
      <c r="N28" s="405"/>
      <c r="O28" s="405"/>
      <c r="P28" s="406"/>
      <c r="Q28" s="404">
        <v>6100</v>
      </c>
      <c r="R28" s="405"/>
      <c r="S28" s="405"/>
      <c r="T28" s="405"/>
      <c r="U28" s="405"/>
      <c r="V28" s="406"/>
      <c r="W28" s="470"/>
      <c r="X28" s="461"/>
      <c r="Y28" s="462"/>
      <c r="Z28" s="401" t="s">
        <v>184</v>
      </c>
      <c r="AA28" s="402"/>
      <c r="AB28" s="402"/>
      <c r="AC28" s="402"/>
      <c r="AD28" s="402"/>
      <c r="AE28" s="402"/>
      <c r="AF28" s="402"/>
      <c r="AG28" s="403"/>
      <c r="AH28" s="404" t="s">
        <v>182</v>
      </c>
      <c r="AI28" s="405"/>
      <c r="AJ28" s="405"/>
      <c r="AK28" s="405"/>
      <c r="AL28" s="406"/>
      <c r="AM28" s="404" t="s">
        <v>182</v>
      </c>
      <c r="AN28" s="405"/>
      <c r="AO28" s="405"/>
      <c r="AP28" s="405"/>
      <c r="AQ28" s="405"/>
      <c r="AR28" s="406"/>
      <c r="AS28" s="404" t="s">
        <v>130</v>
      </c>
      <c r="AT28" s="405"/>
      <c r="AU28" s="405"/>
      <c r="AV28" s="405"/>
      <c r="AW28" s="405"/>
      <c r="AX28" s="407"/>
      <c r="AY28" s="411" t="s">
        <v>185</v>
      </c>
      <c r="AZ28" s="412"/>
      <c r="BA28" s="412"/>
      <c r="BB28" s="413"/>
      <c r="BC28" s="420" t="s">
        <v>48</v>
      </c>
      <c r="BD28" s="421"/>
      <c r="BE28" s="421"/>
      <c r="BF28" s="421"/>
      <c r="BG28" s="421"/>
      <c r="BH28" s="421"/>
      <c r="BI28" s="421"/>
      <c r="BJ28" s="421"/>
      <c r="BK28" s="421"/>
      <c r="BL28" s="421"/>
      <c r="BM28" s="422"/>
      <c r="BN28" s="423">
        <v>8658227</v>
      </c>
      <c r="BO28" s="424"/>
      <c r="BP28" s="424"/>
      <c r="BQ28" s="424"/>
      <c r="BR28" s="424"/>
      <c r="BS28" s="424"/>
      <c r="BT28" s="424"/>
      <c r="BU28" s="425"/>
      <c r="BV28" s="423">
        <v>10934598</v>
      </c>
      <c r="BW28" s="424"/>
      <c r="BX28" s="424"/>
      <c r="BY28" s="424"/>
      <c r="BZ28" s="424"/>
      <c r="CA28" s="424"/>
      <c r="CB28" s="424"/>
      <c r="CC28" s="425"/>
      <c r="CD28" s="201"/>
      <c r="CE28" s="426"/>
      <c r="CF28" s="426"/>
      <c r="CG28" s="426"/>
      <c r="CH28" s="426"/>
      <c r="CI28" s="426"/>
      <c r="CJ28" s="426"/>
      <c r="CK28" s="426"/>
      <c r="CL28" s="426"/>
      <c r="CM28" s="426"/>
      <c r="CN28" s="426"/>
      <c r="CO28" s="426"/>
      <c r="CP28" s="426"/>
      <c r="CQ28" s="426"/>
      <c r="CR28" s="426"/>
      <c r="CS28" s="427"/>
      <c r="CT28" s="398"/>
      <c r="CU28" s="399"/>
      <c r="CV28" s="399"/>
      <c r="CW28" s="399"/>
      <c r="CX28" s="399"/>
      <c r="CY28" s="399"/>
      <c r="CZ28" s="399"/>
      <c r="DA28" s="400"/>
      <c r="DB28" s="398"/>
      <c r="DC28" s="399"/>
      <c r="DD28" s="399"/>
      <c r="DE28" s="399"/>
      <c r="DF28" s="399"/>
      <c r="DG28" s="399"/>
      <c r="DH28" s="399"/>
      <c r="DI28" s="400"/>
      <c r="DJ28" s="186"/>
      <c r="DK28" s="186"/>
      <c r="DL28" s="186"/>
      <c r="DM28" s="186"/>
      <c r="DN28" s="186"/>
      <c r="DO28" s="186"/>
    </row>
    <row r="29" spans="1:119" ht="18.75" customHeight="1" x14ac:dyDescent="0.15">
      <c r="A29" s="187"/>
      <c r="B29" s="460"/>
      <c r="C29" s="461"/>
      <c r="D29" s="462"/>
      <c r="E29" s="401" t="s">
        <v>186</v>
      </c>
      <c r="F29" s="402"/>
      <c r="G29" s="402"/>
      <c r="H29" s="402"/>
      <c r="I29" s="402"/>
      <c r="J29" s="402"/>
      <c r="K29" s="403"/>
      <c r="L29" s="404">
        <v>32</v>
      </c>
      <c r="M29" s="405"/>
      <c r="N29" s="405"/>
      <c r="O29" s="405"/>
      <c r="P29" s="406"/>
      <c r="Q29" s="404">
        <v>5500</v>
      </c>
      <c r="R29" s="405"/>
      <c r="S29" s="405"/>
      <c r="T29" s="405"/>
      <c r="U29" s="405"/>
      <c r="V29" s="406"/>
      <c r="W29" s="471"/>
      <c r="X29" s="472"/>
      <c r="Y29" s="473"/>
      <c r="Z29" s="401" t="s">
        <v>187</v>
      </c>
      <c r="AA29" s="402"/>
      <c r="AB29" s="402"/>
      <c r="AC29" s="402"/>
      <c r="AD29" s="402"/>
      <c r="AE29" s="402"/>
      <c r="AF29" s="402"/>
      <c r="AG29" s="403"/>
      <c r="AH29" s="404">
        <v>2348</v>
      </c>
      <c r="AI29" s="405"/>
      <c r="AJ29" s="405"/>
      <c r="AK29" s="405"/>
      <c r="AL29" s="406"/>
      <c r="AM29" s="404">
        <v>7271457</v>
      </c>
      <c r="AN29" s="405"/>
      <c r="AO29" s="405"/>
      <c r="AP29" s="405"/>
      <c r="AQ29" s="405"/>
      <c r="AR29" s="406"/>
      <c r="AS29" s="404">
        <v>3097</v>
      </c>
      <c r="AT29" s="405"/>
      <c r="AU29" s="405"/>
      <c r="AV29" s="405"/>
      <c r="AW29" s="405"/>
      <c r="AX29" s="407"/>
      <c r="AY29" s="414"/>
      <c r="AZ29" s="415"/>
      <c r="BA29" s="415"/>
      <c r="BB29" s="416"/>
      <c r="BC29" s="408" t="s">
        <v>188</v>
      </c>
      <c r="BD29" s="409"/>
      <c r="BE29" s="409"/>
      <c r="BF29" s="409"/>
      <c r="BG29" s="409"/>
      <c r="BH29" s="409"/>
      <c r="BI29" s="409"/>
      <c r="BJ29" s="409"/>
      <c r="BK29" s="409"/>
      <c r="BL29" s="409"/>
      <c r="BM29" s="410"/>
      <c r="BN29" s="428">
        <v>1507339</v>
      </c>
      <c r="BO29" s="429"/>
      <c r="BP29" s="429"/>
      <c r="BQ29" s="429"/>
      <c r="BR29" s="429"/>
      <c r="BS29" s="429"/>
      <c r="BT29" s="429"/>
      <c r="BU29" s="430"/>
      <c r="BV29" s="428">
        <v>1766917</v>
      </c>
      <c r="BW29" s="429"/>
      <c r="BX29" s="429"/>
      <c r="BY29" s="429"/>
      <c r="BZ29" s="429"/>
      <c r="CA29" s="429"/>
      <c r="CB29" s="429"/>
      <c r="CC29" s="430"/>
      <c r="CD29" s="203"/>
      <c r="CE29" s="426"/>
      <c r="CF29" s="426"/>
      <c r="CG29" s="426"/>
      <c r="CH29" s="426"/>
      <c r="CI29" s="426"/>
      <c r="CJ29" s="426"/>
      <c r="CK29" s="426"/>
      <c r="CL29" s="426"/>
      <c r="CM29" s="426"/>
      <c r="CN29" s="426"/>
      <c r="CO29" s="426"/>
      <c r="CP29" s="426"/>
      <c r="CQ29" s="426"/>
      <c r="CR29" s="426"/>
      <c r="CS29" s="427"/>
      <c r="CT29" s="398"/>
      <c r="CU29" s="399"/>
      <c r="CV29" s="399"/>
      <c r="CW29" s="399"/>
      <c r="CX29" s="399"/>
      <c r="CY29" s="399"/>
      <c r="CZ29" s="399"/>
      <c r="DA29" s="400"/>
      <c r="DB29" s="398"/>
      <c r="DC29" s="399"/>
      <c r="DD29" s="399"/>
      <c r="DE29" s="399"/>
      <c r="DF29" s="399"/>
      <c r="DG29" s="399"/>
      <c r="DH29" s="399"/>
      <c r="DI29" s="400"/>
      <c r="DJ29" s="186"/>
      <c r="DK29" s="186"/>
      <c r="DL29" s="186"/>
      <c r="DM29" s="186"/>
      <c r="DN29" s="186"/>
      <c r="DO29" s="186"/>
    </row>
    <row r="30" spans="1:119" ht="18.75" customHeight="1" thickBot="1" x14ac:dyDescent="0.2">
      <c r="A30" s="187"/>
      <c r="B30" s="463"/>
      <c r="C30" s="464"/>
      <c r="D30" s="465"/>
      <c r="E30" s="474"/>
      <c r="F30" s="475"/>
      <c r="G30" s="475"/>
      <c r="H30" s="475"/>
      <c r="I30" s="475"/>
      <c r="J30" s="475"/>
      <c r="K30" s="476"/>
      <c r="L30" s="477"/>
      <c r="M30" s="478"/>
      <c r="N30" s="478"/>
      <c r="O30" s="478"/>
      <c r="P30" s="479"/>
      <c r="Q30" s="477"/>
      <c r="R30" s="478"/>
      <c r="S30" s="478"/>
      <c r="T30" s="478"/>
      <c r="U30" s="478"/>
      <c r="V30" s="479"/>
      <c r="W30" s="480" t="s">
        <v>189</v>
      </c>
      <c r="X30" s="481"/>
      <c r="Y30" s="481"/>
      <c r="Z30" s="481"/>
      <c r="AA30" s="481"/>
      <c r="AB30" s="481"/>
      <c r="AC30" s="481"/>
      <c r="AD30" s="481"/>
      <c r="AE30" s="481"/>
      <c r="AF30" s="481"/>
      <c r="AG30" s="482"/>
      <c r="AH30" s="392">
        <v>99.9</v>
      </c>
      <c r="AI30" s="393"/>
      <c r="AJ30" s="393"/>
      <c r="AK30" s="393"/>
      <c r="AL30" s="393"/>
      <c r="AM30" s="393"/>
      <c r="AN30" s="393"/>
      <c r="AO30" s="393"/>
      <c r="AP30" s="393"/>
      <c r="AQ30" s="393"/>
      <c r="AR30" s="393"/>
      <c r="AS30" s="393"/>
      <c r="AT30" s="393"/>
      <c r="AU30" s="393"/>
      <c r="AV30" s="393"/>
      <c r="AW30" s="393"/>
      <c r="AX30" s="394"/>
      <c r="AY30" s="417"/>
      <c r="AZ30" s="418"/>
      <c r="BA30" s="418"/>
      <c r="BB30" s="419"/>
      <c r="BC30" s="395" t="s">
        <v>50</v>
      </c>
      <c r="BD30" s="396"/>
      <c r="BE30" s="396"/>
      <c r="BF30" s="396"/>
      <c r="BG30" s="396"/>
      <c r="BH30" s="396"/>
      <c r="BI30" s="396"/>
      <c r="BJ30" s="396"/>
      <c r="BK30" s="396"/>
      <c r="BL30" s="396"/>
      <c r="BM30" s="397"/>
      <c r="BN30" s="431">
        <v>4068931</v>
      </c>
      <c r="BO30" s="432"/>
      <c r="BP30" s="432"/>
      <c r="BQ30" s="432"/>
      <c r="BR30" s="432"/>
      <c r="BS30" s="432"/>
      <c r="BT30" s="432"/>
      <c r="BU30" s="433"/>
      <c r="BV30" s="431">
        <v>4697693</v>
      </c>
      <c r="BW30" s="432"/>
      <c r="BX30" s="432"/>
      <c r="BY30" s="432"/>
      <c r="BZ30" s="432"/>
      <c r="CA30" s="432"/>
      <c r="CB30" s="432"/>
      <c r="CC30" s="43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1" t="s">
        <v>196</v>
      </c>
      <c r="D33" s="391"/>
      <c r="E33" s="390" t="s">
        <v>197</v>
      </c>
      <c r="F33" s="390"/>
      <c r="G33" s="390"/>
      <c r="H33" s="390"/>
      <c r="I33" s="390"/>
      <c r="J33" s="390"/>
      <c r="K33" s="390"/>
      <c r="L33" s="390"/>
      <c r="M33" s="390"/>
      <c r="N33" s="390"/>
      <c r="O33" s="390"/>
      <c r="P33" s="390"/>
      <c r="Q33" s="390"/>
      <c r="R33" s="390"/>
      <c r="S33" s="390"/>
      <c r="T33" s="216"/>
      <c r="U33" s="391" t="s">
        <v>196</v>
      </c>
      <c r="V33" s="391"/>
      <c r="W33" s="390" t="s">
        <v>198</v>
      </c>
      <c r="X33" s="390"/>
      <c r="Y33" s="390"/>
      <c r="Z33" s="390"/>
      <c r="AA33" s="390"/>
      <c r="AB33" s="390"/>
      <c r="AC33" s="390"/>
      <c r="AD33" s="390"/>
      <c r="AE33" s="390"/>
      <c r="AF33" s="390"/>
      <c r="AG33" s="390"/>
      <c r="AH33" s="390"/>
      <c r="AI33" s="390"/>
      <c r="AJ33" s="390"/>
      <c r="AK33" s="390"/>
      <c r="AL33" s="216"/>
      <c r="AM33" s="391" t="s">
        <v>199</v>
      </c>
      <c r="AN33" s="391"/>
      <c r="AO33" s="390" t="s">
        <v>198</v>
      </c>
      <c r="AP33" s="390"/>
      <c r="AQ33" s="390"/>
      <c r="AR33" s="390"/>
      <c r="AS33" s="390"/>
      <c r="AT33" s="390"/>
      <c r="AU33" s="390"/>
      <c r="AV33" s="390"/>
      <c r="AW33" s="390"/>
      <c r="AX33" s="390"/>
      <c r="AY33" s="390"/>
      <c r="AZ33" s="390"/>
      <c r="BA33" s="390"/>
      <c r="BB33" s="390"/>
      <c r="BC33" s="390"/>
      <c r="BD33" s="217"/>
      <c r="BE33" s="390" t="s">
        <v>200</v>
      </c>
      <c r="BF33" s="390"/>
      <c r="BG33" s="390" t="s">
        <v>201</v>
      </c>
      <c r="BH33" s="390"/>
      <c r="BI33" s="390"/>
      <c r="BJ33" s="390"/>
      <c r="BK33" s="390"/>
      <c r="BL33" s="390"/>
      <c r="BM33" s="390"/>
      <c r="BN33" s="390"/>
      <c r="BO33" s="390"/>
      <c r="BP33" s="390"/>
      <c r="BQ33" s="390"/>
      <c r="BR33" s="390"/>
      <c r="BS33" s="390"/>
      <c r="BT33" s="390"/>
      <c r="BU33" s="390"/>
      <c r="BV33" s="217"/>
      <c r="BW33" s="391" t="s">
        <v>200</v>
      </c>
      <c r="BX33" s="391"/>
      <c r="BY33" s="390" t="s">
        <v>202</v>
      </c>
      <c r="BZ33" s="390"/>
      <c r="CA33" s="390"/>
      <c r="CB33" s="390"/>
      <c r="CC33" s="390"/>
      <c r="CD33" s="390"/>
      <c r="CE33" s="390"/>
      <c r="CF33" s="390"/>
      <c r="CG33" s="390"/>
      <c r="CH33" s="390"/>
      <c r="CI33" s="390"/>
      <c r="CJ33" s="390"/>
      <c r="CK33" s="390"/>
      <c r="CL33" s="390"/>
      <c r="CM33" s="390"/>
      <c r="CN33" s="216"/>
      <c r="CO33" s="391" t="s">
        <v>199</v>
      </c>
      <c r="CP33" s="391"/>
      <c r="CQ33" s="390" t="s">
        <v>203</v>
      </c>
      <c r="CR33" s="390"/>
      <c r="CS33" s="390"/>
      <c r="CT33" s="390"/>
      <c r="CU33" s="390"/>
      <c r="CV33" s="390"/>
      <c r="CW33" s="390"/>
      <c r="CX33" s="390"/>
      <c r="CY33" s="390"/>
      <c r="CZ33" s="390"/>
      <c r="DA33" s="390"/>
      <c r="DB33" s="390"/>
      <c r="DC33" s="390"/>
      <c r="DD33" s="390"/>
      <c r="DE33" s="390"/>
      <c r="DF33" s="216"/>
      <c r="DG33" s="389" t="s">
        <v>204</v>
      </c>
      <c r="DH33" s="389"/>
      <c r="DI33" s="218"/>
      <c r="DJ33" s="186"/>
      <c r="DK33" s="186"/>
      <c r="DL33" s="186"/>
      <c r="DM33" s="186"/>
      <c r="DN33" s="186"/>
      <c r="DO33" s="186"/>
    </row>
    <row r="34" spans="1:119" ht="32.25" customHeight="1" x14ac:dyDescent="0.15">
      <c r="A34" s="187"/>
      <c r="B34" s="213"/>
      <c r="C34" s="387">
        <f>IF(E34="","",1)</f>
        <v>1</v>
      </c>
      <c r="D34" s="387"/>
      <c r="E34" s="386" t="str">
        <f>IF('各会計、関係団体の財政状況及び健全化判断比率'!B7="","",'各会計、関係団体の財政状況及び健全化判断比率'!B7)</f>
        <v>一般会計</v>
      </c>
      <c r="F34" s="386"/>
      <c r="G34" s="386"/>
      <c r="H34" s="386"/>
      <c r="I34" s="386"/>
      <c r="J34" s="386"/>
      <c r="K34" s="386"/>
      <c r="L34" s="386"/>
      <c r="M34" s="386"/>
      <c r="N34" s="386"/>
      <c r="O34" s="386"/>
      <c r="P34" s="386"/>
      <c r="Q34" s="386"/>
      <c r="R34" s="386"/>
      <c r="S34" s="386"/>
      <c r="T34" s="214"/>
      <c r="U34" s="387">
        <f>IF(W34="","",MAX(C34:D43)+1)</f>
        <v>5</v>
      </c>
      <c r="V34" s="387"/>
      <c r="W34" s="386" t="str">
        <f>IF('各会計、関係団体の財政状況及び健全化判断比率'!B28="","",'各会計、関係団体の財政状況及び健全化判断比率'!B28)</f>
        <v>国民健康保険事業特別会計</v>
      </c>
      <c r="X34" s="386"/>
      <c r="Y34" s="386"/>
      <c r="Z34" s="386"/>
      <c r="AA34" s="386"/>
      <c r="AB34" s="386"/>
      <c r="AC34" s="386"/>
      <c r="AD34" s="386"/>
      <c r="AE34" s="386"/>
      <c r="AF34" s="386"/>
      <c r="AG34" s="386"/>
      <c r="AH34" s="386"/>
      <c r="AI34" s="386"/>
      <c r="AJ34" s="386"/>
      <c r="AK34" s="386"/>
      <c r="AL34" s="214"/>
      <c r="AM34" s="387">
        <f>IF(AO34="","",MAX(C34:D43,U34:V43)+1)</f>
        <v>8</v>
      </c>
      <c r="AN34" s="387"/>
      <c r="AO34" s="386" t="str">
        <f>IF('各会計、関係団体の財政状況及び健全化判断比率'!B31="","",'各会計、関係団体の財政状況及び健全化判断比率'!B31)</f>
        <v>水道事業会計</v>
      </c>
      <c r="AP34" s="386"/>
      <c r="AQ34" s="386"/>
      <c r="AR34" s="386"/>
      <c r="AS34" s="386"/>
      <c r="AT34" s="386"/>
      <c r="AU34" s="386"/>
      <c r="AV34" s="386"/>
      <c r="AW34" s="386"/>
      <c r="AX34" s="386"/>
      <c r="AY34" s="386"/>
      <c r="AZ34" s="386"/>
      <c r="BA34" s="386"/>
      <c r="BB34" s="386"/>
      <c r="BC34" s="386"/>
      <c r="BD34" s="214"/>
      <c r="BE34" s="387">
        <f>IF(BG34="","",MAX(C34:D43,U34:V43,AM34:AN43)+1)</f>
        <v>13</v>
      </c>
      <c r="BF34" s="387"/>
      <c r="BG34" s="386" t="str">
        <f>IF('各会計、関係団体の財政状況及び健全化判断比率'!B36="","",'各会計、関係団体の財政状況及び健全化判断比率'!B36)</f>
        <v>農業集落排水事業特別会計</v>
      </c>
      <c r="BH34" s="386"/>
      <c r="BI34" s="386"/>
      <c r="BJ34" s="386"/>
      <c r="BK34" s="386"/>
      <c r="BL34" s="386"/>
      <c r="BM34" s="386"/>
      <c r="BN34" s="386"/>
      <c r="BO34" s="386"/>
      <c r="BP34" s="386"/>
      <c r="BQ34" s="386"/>
      <c r="BR34" s="386"/>
      <c r="BS34" s="386"/>
      <c r="BT34" s="386"/>
      <c r="BU34" s="386"/>
      <c r="BV34" s="214"/>
      <c r="BW34" s="387">
        <f>IF(BY34="","",MAX(C34:D43,U34:V43,AM34:AN43,BE34:BF43)+1)</f>
        <v>15</v>
      </c>
      <c r="BX34" s="387"/>
      <c r="BY34" s="386" t="str">
        <f>IF('各会計、関係団体の財政状況及び健全化判断比率'!B68="","",'各会計、関係団体の財政状況及び健全化判断比率'!B68)</f>
        <v>三重県市町総合事務組合（一般会計）</v>
      </c>
      <c r="BZ34" s="386"/>
      <c r="CA34" s="386"/>
      <c r="CB34" s="386"/>
      <c r="CC34" s="386"/>
      <c r="CD34" s="386"/>
      <c r="CE34" s="386"/>
      <c r="CF34" s="386"/>
      <c r="CG34" s="386"/>
      <c r="CH34" s="386"/>
      <c r="CI34" s="386"/>
      <c r="CJ34" s="386"/>
      <c r="CK34" s="386"/>
      <c r="CL34" s="386"/>
      <c r="CM34" s="386"/>
      <c r="CN34" s="214"/>
      <c r="CO34" s="387">
        <f>IF(CQ34="","",MAX(C34:D43,U34:V43,AM34:AN43,BE34:BF43,BW34:BX43)+1)</f>
        <v>25</v>
      </c>
      <c r="CP34" s="387"/>
      <c r="CQ34" s="386" t="str">
        <f>IF('各会計、関係団体の財政状況及び健全化判断比率'!BS7="","",'各会計、関係団体の財政状況及び健全化判断比率'!BS7)</f>
        <v>津市社会教育振興会</v>
      </c>
      <c r="CR34" s="386"/>
      <c r="CS34" s="386"/>
      <c r="CT34" s="386"/>
      <c r="CU34" s="386"/>
      <c r="CV34" s="386"/>
      <c r="CW34" s="386"/>
      <c r="CX34" s="386"/>
      <c r="CY34" s="386"/>
      <c r="CZ34" s="386"/>
      <c r="DA34" s="386"/>
      <c r="DB34" s="386"/>
      <c r="DC34" s="386"/>
      <c r="DD34" s="386"/>
      <c r="DE34" s="386"/>
      <c r="DF34" s="211"/>
      <c r="DG34" s="388" t="str">
        <f>IF('各会計、関係団体の財政状況及び健全化判断比率'!BR7="","",'各会計、関係団体の財政状況及び健全化判断比率'!BR7)</f>
        <v/>
      </c>
      <c r="DH34" s="388"/>
      <c r="DI34" s="218"/>
      <c r="DJ34" s="186"/>
      <c r="DK34" s="186"/>
      <c r="DL34" s="186"/>
      <c r="DM34" s="186"/>
      <c r="DN34" s="186"/>
      <c r="DO34" s="186"/>
    </row>
    <row r="35" spans="1:119" ht="32.25" customHeight="1" x14ac:dyDescent="0.15">
      <c r="A35" s="187"/>
      <c r="B35" s="213"/>
      <c r="C35" s="387">
        <f>IF(E35="","",C34+1)</f>
        <v>2</v>
      </c>
      <c r="D35" s="387"/>
      <c r="E35" s="386" t="str">
        <f>IF('各会計、関係団体の財政状況及び健全化判断比率'!B8="","",'各会計、関係団体の財政状況及び健全化判断比率'!B8)</f>
        <v>土地区画整理事業特別会計</v>
      </c>
      <c r="F35" s="386"/>
      <c r="G35" s="386"/>
      <c r="H35" s="386"/>
      <c r="I35" s="386"/>
      <c r="J35" s="386"/>
      <c r="K35" s="386"/>
      <c r="L35" s="386"/>
      <c r="M35" s="386"/>
      <c r="N35" s="386"/>
      <c r="O35" s="386"/>
      <c r="P35" s="386"/>
      <c r="Q35" s="386"/>
      <c r="R35" s="386"/>
      <c r="S35" s="386"/>
      <c r="T35" s="214"/>
      <c r="U35" s="387">
        <f>IF(W35="","",U34+1)</f>
        <v>6</v>
      </c>
      <c r="V35" s="387"/>
      <c r="W35" s="386" t="str">
        <f>IF('各会計、関係団体の財政状況及び健全化判断比率'!B29="","",'各会計、関係団体の財政状況及び健全化判断比率'!B29)</f>
        <v>介護保険事業特別会計</v>
      </c>
      <c r="X35" s="386"/>
      <c r="Y35" s="386"/>
      <c r="Z35" s="386"/>
      <c r="AA35" s="386"/>
      <c r="AB35" s="386"/>
      <c r="AC35" s="386"/>
      <c r="AD35" s="386"/>
      <c r="AE35" s="386"/>
      <c r="AF35" s="386"/>
      <c r="AG35" s="386"/>
      <c r="AH35" s="386"/>
      <c r="AI35" s="386"/>
      <c r="AJ35" s="386"/>
      <c r="AK35" s="386"/>
      <c r="AL35" s="214"/>
      <c r="AM35" s="387">
        <f t="shared" ref="AM35:AM43" si="0">IF(AO35="","",AM34+1)</f>
        <v>9</v>
      </c>
      <c r="AN35" s="387"/>
      <c r="AO35" s="386" t="str">
        <f>IF('各会計、関係団体の財政状況及び健全化判断比率'!B32="","",'各会計、関係団体の財政状況及び健全化判断比率'!B32)</f>
        <v>工業用水道事業会計</v>
      </c>
      <c r="AP35" s="386"/>
      <c r="AQ35" s="386"/>
      <c r="AR35" s="386"/>
      <c r="AS35" s="386"/>
      <c r="AT35" s="386"/>
      <c r="AU35" s="386"/>
      <c r="AV35" s="386"/>
      <c r="AW35" s="386"/>
      <c r="AX35" s="386"/>
      <c r="AY35" s="386"/>
      <c r="AZ35" s="386"/>
      <c r="BA35" s="386"/>
      <c r="BB35" s="386"/>
      <c r="BC35" s="386"/>
      <c r="BD35" s="214"/>
      <c r="BE35" s="387">
        <f t="shared" ref="BE35:BE43" si="1">IF(BG35="","",BE34+1)</f>
        <v>14</v>
      </c>
      <c r="BF35" s="387"/>
      <c r="BG35" s="386" t="str">
        <f>IF('各会計、関係団体の財政状況及び健全化判断比率'!B37="","",'各会計、関係団体の財政状況及び健全化判断比率'!B37)</f>
        <v>市営浄化槽事業特別会計</v>
      </c>
      <c r="BH35" s="386"/>
      <c r="BI35" s="386"/>
      <c r="BJ35" s="386"/>
      <c r="BK35" s="386"/>
      <c r="BL35" s="386"/>
      <c r="BM35" s="386"/>
      <c r="BN35" s="386"/>
      <c r="BO35" s="386"/>
      <c r="BP35" s="386"/>
      <c r="BQ35" s="386"/>
      <c r="BR35" s="386"/>
      <c r="BS35" s="386"/>
      <c r="BT35" s="386"/>
      <c r="BU35" s="386"/>
      <c r="BV35" s="214"/>
      <c r="BW35" s="387">
        <f t="shared" ref="BW35:BW43" si="2">IF(BY35="","",BW34+1)</f>
        <v>16</v>
      </c>
      <c r="BX35" s="387"/>
      <c r="BY35" s="386" t="str">
        <f>IF('各会計、関係団体の財政状況及び健全化判断比率'!B69="","",'各会計、関係団体の財政状況及び健全化判断比率'!B69)</f>
        <v>三重県市町総合事務組合（退職手当特別会計）</v>
      </c>
      <c r="BZ35" s="386"/>
      <c r="CA35" s="386"/>
      <c r="CB35" s="386"/>
      <c r="CC35" s="386"/>
      <c r="CD35" s="386"/>
      <c r="CE35" s="386"/>
      <c r="CF35" s="386"/>
      <c r="CG35" s="386"/>
      <c r="CH35" s="386"/>
      <c r="CI35" s="386"/>
      <c r="CJ35" s="386"/>
      <c r="CK35" s="386"/>
      <c r="CL35" s="386"/>
      <c r="CM35" s="386"/>
      <c r="CN35" s="214"/>
      <c r="CO35" s="387">
        <f t="shared" ref="CO35:CO43" si="3">IF(CQ35="","",CO34+1)</f>
        <v>26</v>
      </c>
      <c r="CP35" s="387"/>
      <c r="CQ35" s="386" t="str">
        <f>IF('各会計、関係団体の財政状況及び健全化判断比率'!BS8="","",'各会計、関係団体の財政状況及び健全化判断比率'!BS8)</f>
        <v>津駅前都市開発</v>
      </c>
      <c r="CR35" s="386"/>
      <c r="CS35" s="386"/>
      <c r="CT35" s="386"/>
      <c r="CU35" s="386"/>
      <c r="CV35" s="386"/>
      <c r="CW35" s="386"/>
      <c r="CX35" s="386"/>
      <c r="CY35" s="386"/>
      <c r="CZ35" s="386"/>
      <c r="DA35" s="386"/>
      <c r="DB35" s="386"/>
      <c r="DC35" s="386"/>
      <c r="DD35" s="386"/>
      <c r="DE35" s="386"/>
      <c r="DF35" s="211"/>
      <c r="DG35" s="388" t="str">
        <f>IF('各会計、関係団体の財政状況及び健全化判断比率'!BR8="","",'各会計、関係団体の財政状況及び健全化判断比率'!BR8)</f>
        <v/>
      </c>
      <c r="DH35" s="388"/>
      <c r="DI35" s="218"/>
      <c r="DJ35" s="186"/>
      <c r="DK35" s="186"/>
      <c r="DL35" s="186"/>
      <c r="DM35" s="186"/>
      <c r="DN35" s="186"/>
      <c r="DO35" s="186"/>
    </row>
    <row r="36" spans="1:119" ht="32.25" customHeight="1" x14ac:dyDescent="0.15">
      <c r="A36" s="187"/>
      <c r="B36" s="213"/>
      <c r="C36" s="387">
        <f>IF(E36="","",C35+1)</f>
        <v>3</v>
      </c>
      <c r="D36" s="387"/>
      <c r="E36" s="386" t="str">
        <f>IF('各会計、関係団体の財政状況及び健全化判断比率'!B9="","",'各会計、関係団体の財政状況及び健全化判断比率'!B9)</f>
        <v>住宅新築資金等貸付事業特別会計</v>
      </c>
      <c r="F36" s="386"/>
      <c r="G36" s="386"/>
      <c r="H36" s="386"/>
      <c r="I36" s="386"/>
      <c r="J36" s="386"/>
      <c r="K36" s="386"/>
      <c r="L36" s="386"/>
      <c r="M36" s="386"/>
      <c r="N36" s="386"/>
      <c r="O36" s="386"/>
      <c r="P36" s="386"/>
      <c r="Q36" s="386"/>
      <c r="R36" s="386"/>
      <c r="S36" s="386"/>
      <c r="T36" s="214"/>
      <c r="U36" s="387">
        <f t="shared" ref="U36:U43" si="4">IF(W36="","",U35+1)</f>
        <v>7</v>
      </c>
      <c r="V36" s="387"/>
      <c r="W36" s="386" t="str">
        <f>IF('各会計、関係団体の財政状況及び健全化判断比率'!B30="","",'各会計、関係団体の財政状況及び健全化判断比率'!B30)</f>
        <v>後期高齢者医療事業特別会計</v>
      </c>
      <c r="X36" s="386"/>
      <c r="Y36" s="386"/>
      <c r="Z36" s="386"/>
      <c r="AA36" s="386"/>
      <c r="AB36" s="386"/>
      <c r="AC36" s="386"/>
      <c r="AD36" s="386"/>
      <c r="AE36" s="386"/>
      <c r="AF36" s="386"/>
      <c r="AG36" s="386"/>
      <c r="AH36" s="386"/>
      <c r="AI36" s="386"/>
      <c r="AJ36" s="386"/>
      <c r="AK36" s="386"/>
      <c r="AL36" s="214"/>
      <c r="AM36" s="387">
        <f t="shared" si="0"/>
        <v>10</v>
      </c>
      <c r="AN36" s="387"/>
      <c r="AO36" s="386" t="str">
        <f>IF('各会計、関係団体の財政状況及び健全化判断比率'!B33="","",'各会計、関係団体の財政状況及び健全化判断比率'!B33)</f>
        <v>駐車場事業会計</v>
      </c>
      <c r="AP36" s="386"/>
      <c r="AQ36" s="386"/>
      <c r="AR36" s="386"/>
      <c r="AS36" s="386"/>
      <c r="AT36" s="386"/>
      <c r="AU36" s="386"/>
      <c r="AV36" s="386"/>
      <c r="AW36" s="386"/>
      <c r="AX36" s="386"/>
      <c r="AY36" s="386"/>
      <c r="AZ36" s="386"/>
      <c r="BA36" s="386"/>
      <c r="BB36" s="386"/>
      <c r="BC36" s="386"/>
      <c r="BD36" s="214"/>
      <c r="BE36" s="387" t="str">
        <f t="shared" si="1"/>
        <v/>
      </c>
      <c r="BF36" s="387"/>
      <c r="BG36" s="386"/>
      <c r="BH36" s="386"/>
      <c r="BI36" s="386"/>
      <c r="BJ36" s="386"/>
      <c r="BK36" s="386"/>
      <c r="BL36" s="386"/>
      <c r="BM36" s="386"/>
      <c r="BN36" s="386"/>
      <c r="BO36" s="386"/>
      <c r="BP36" s="386"/>
      <c r="BQ36" s="386"/>
      <c r="BR36" s="386"/>
      <c r="BS36" s="386"/>
      <c r="BT36" s="386"/>
      <c r="BU36" s="386"/>
      <c r="BV36" s="214"/>
      <c r="BW36" s="387">
        <f t="shared" si="2"/>
        <v>17</v>
      </c>
      <c r="BX36" s="387"/>
      <c r="BY36" s="386" t="str">
        <f>IF('各会計、関係団体の財政状況及び健全化判断比率'!B70="","",'各会計、関係団体の財政状況及び健全化判断比率'!B70)</f>
        <v>三重県市町総合事務組合（デジタル地図特別会計）</v>
      </c>
      <c r="BZ36" s="386"/>
      <c r="CA36" s="386"/>
      <c r="CB36" s="386"/>
      <c r="CC36" s="386"/>
      <c r="CD36" s="386"/>
      <c r="CE36" s="386"/>
      <c r="CF36" s="386"/>
      <c r="CG36" s="386"/>
      <c r="CH36" s="386"/>
      <c r="CI36" s="386"/>
      <c r="CJ36" s="386"/>
      <c r="CK36" s="386"/>
      <c r="CL36" s="386"/>
      <c r="CM36" s="386"/>
      <c r="CN36" s="214"/>
      <c r="CO36" s="387">
        <f t="shared" si="3"/>
        <v>27</v>
      </c>
      <c r="CP36" s="387"/>
      <c r="CQ36" s="386" t="str">
        <f>IF('各会計、関係団体の財政状況及び健全化判断比率'!BS9="","",'各会計、関係団体の財政状況及び健全化判断比率'!BS9)</f>
        <v>伊勢湾ヘリポート</v>
      </c>
      <c r="CR36" s="386"/>
      <c r="CS36" s="386"/>
      <c r="CT36" s="386"/>
      <c r="CU36" s="386"/>
      <c r="CV36" s="386"/>
      <c r="CW36" s="386"/>
      <c r="CX36" s="386"/>
      <c r="CY36" s="386"/>
      <c r="CZ36" s="386"/>
      <c r="DA36" s="386"/>
      <c r="DB36" s="386"/>
      <c r="DC36" s="386"/>
      <c r="DD36" s="386"/>
      <c r="DE36" s="386"/>
      <c r="DF36" s="211"/>
      <c r="DG36" s="388" t="str">
        <f>IF('各会計、関係団体の財政状況及び健全化判断比率'!BR9="","",'各会計、関係団体の財政状況及び健全化判断比率'!BR9)</f>
        <v/>
      </c>
      <c r="DH36" s="388"/>
      <c r="DI36" s="218"/>
      <c r="DJ36" s="186"/>
      <c r="DK36" s="186"/>
      <c r="DL36" s="186"/>
      <c r="DM36" s="186"/>
      <c r="DN36" s="186"/>
      <c r="DO36" s="186"/>
    </row>
    <row r="37" spans="1:119" ht="32.25" customHeight="1" x14ac:dyDescent="0.15">
      <c r="A37" s="187"/>
      <c r="B37" s="213"/>
      <c r="C37" s="387">
        <f>IF(E37="","",C36+1)</f>
        <v>4</v>
      </c>
      <c r="D37" s="387"/>
      <c r="E37" s="386" t="str">
        <f>IF('各会計、関係団体の財政状況及び健全化判断比率'!B10="","",'各会計、関係団体の財政状況及び健全化判断比率'!B10)</f>
        <v>共同汚水処理施設事業特別会計</v>
      </c>
      <c r="F37" s="386"/>
      <c r="G37" s="386"/>
      <c r="H37" s="386"/>
      <c r="I37" s="386"/>
      <c r="J37" s="386"/>
      <c r="K37" s="386"/>
      <c r="L37" s="386"/>
      <c r="M37" s="386"/>
      <c r="N37" s="386"/>
      <c r="O37" s="386"/>
      <c r="P37" s="386"/>
      <c r="Q37" s="386"/>
      <c r="R37" s="386"/>
      <c r="S37" s="386"/>
      <c r="T37" s="214"/>
      <c r="U37" s="387" t="str">
        <f t="shared" si="4"/>
        <v/>
      </c>
      <c r="V37" s="387"/>
      <c r="W37" s="386"/>
      <c r="X37" s="386"/>
      <c r="Y37" s="386"/>
      <c r="Z37" s="386"/>
      <c r="AA37" s="386"/>
      <c r="AB37" s="386"/>
      <c r="AC37" s="386"/>
      <c r="AD37" s="386"/>
      <c r="AE37" s="386"/>
      <c r="AF37" s="386"/>
      <c r="AG37" s="386"/>
      <c r="AH37" s="386"/>
      <c r="AI37" s="386"/>
      <c r="AJ37" s="386"/>
      <c r="AK37" s="386"/>
      <c r="AL37" s="214"/>
      <c r="AM37" s="387">
        <f t="shared" si="0"/>
        <v>11</v>
      </c>
      <c r="AN37" s="387"/>
      <c r="AO37" s="386" t="str">
        <f>IF('各会計、関係団体の財政状況及び健全化判断比率'!B34="","",'各会計、関係団体の財政状況及び健全化判断比率'!B34)</f>
        <v>下水道事業会計</v>
      </c>
      <c r="AP37" s="386"/>
      <c r="AQ37" s="386"/>
      <c r="AR37" s="386"/>
      <c r="AS37" s="386"/>
      <c r="AT37" s="386"/>
      <c r="AU37" s="386"/>
      <c r="AV37" s="386"/>
      <c r="AW37" s="386"/>
      <c r="AX37" s="386"/>
      <c r="AY37" s="386"/>
      <c r="AZ37" s="386"/>
      <c r="BA37" s="386"/>
      <c r="BB37" s="386"/>
      <c r="BC37" s="386"/>
      <c r="BD37" s="214"/>
      <c r="BE37" s="387" t="str">
        <f t="shared" si="1"/>
        <v/>
      </c>
      <c r="BF37" s="387"/>
      <c r="BG37" s="386"/>
      <c r="BH37" s="386"/>
      <c r="BI37" s="386"/>
      <c r="BJ37" s="386"/>
      <c r="BK37" s="386"/>
      <c r="BL37" s="386"/>
      <c r="BM37" s="386"/>
      <c r="BN37" s="386"/>
      <c r="BO37" s="386"/>
      <c r="BP37" s="386"/>
      <c r="BQ37" s="386"/>
      <c r="BR37" s="386"/>
      <c r="BS37" s="386"/>
      <c r="BT37" s="386"/>
      <c r="BU37" s="386"/>
      <c r="BV37" s="214"/>
      <c r="BW37" s="387">
        <f t="shared" si="2"/>
        <v>18</v>
      </c>
      <c r="BX37" s="387"/>
      <c r="BY37" s="386" t="str">
        <f>IF('各会計、関係団体の財政状況及び健全化判断比率'!B71="","",'各会計、関係団体の財政状況及び健全化判断比率'!B71)</f>
        <v>三重県市町総合事務組合（共同研修特別会計）</v>
      </c>
      <c r="BZ37" s="386"/>
      <c r="CA37" s="386"/>
      <c r="CB37" s="386"/>
      <c r="CC37" s="386"/>
      <c r="CD37" s="386"/>
      <c r="CE37" s="386"/>
      <c r="CF37" s="386"/>
      <c r="CG37" s="386"/>
      <c r="CH37" s="386"/>
      <c r="CI37" s="386"/>
      <c r="CJ37" s="386"/>
      <c r="CK37" s="386"/>
      <c r="CL37" s="386"/>
      <c r="CM37" s="386"/>
      <c r="CN37" s="214"/>
      <c r="CO37" s="387">
        <f t="shared" si="3"/>
        <v>28</v>
      </c>
      <c r="CP37" s="387"/>
      <c r="CQ37" s="386" t="str">
        <f>IF('各会計、関係団体の財政状況及び健全化判断比率'!BS10="","",'各会計、関係団体の財政状況及び健全化判断比率'!BS10)</f>
        <v>まちづくり津夢時風</v>
      </c>
      <c r="CR37" s="386"/>
      <c r="CS37" s="386"/>
      <c r="CT37" s="386"/>
      <c r="CU37" s="386"/>
      <c r="CV37" s="386"/>
      <c r="CW37" s="386"/>
      <c r="CX37" s="386"/>
      <c r="CY37" s="386"/>
      <c r="CZ37" s="386"/>
      <c r="DA37" s="386"/>
      <c r="DB37" s="386"/>
      <c r="DC37" s="386"/>
      <c r="DD37" s="386"/>
      <c r="DE37" s="386"/>
      <c r="DF37" s="211"/>
      <c r="DG37" s="388" t="str">
        <f>IF('各会計、関係団体の財政状況及び健全化判断比率'!BR10="","",'各会計、関係団体の財政状況及び健全化判断比率'!BR10)</f>
        <v/>
      </c>
      <c r="DH37" s="388"/>
      <c r="DI37" s="218"/>
      <c r="DJ37" s="186"/>
      <c r="DK37" s="186"/>
      <c r="DL37" s="186"/>
      <c r="DM37" s="186"/>
      <c r="DN37" s="186"/>
      <c r="DO37" s="186"/>
    </row>
    <row r="38" spans="1:119" ht="32.25" customHeight="1" x14ac:dyDescent="0.15">
      <c r="A38" s="187"/>
      <c r="B38" s="213"/>
      <c r="C38" s="387" t="str">
        <f t="shared" ref="C38:C43" si="5">IF(E38="","",C37+1)</f>
        <v/>
      </c>
      <c r="D38" s="387"/>
      <c r="E38" s="386" t="str">
        <f>IF('各会計、関係団体の財政状況及び健全化判断比率'!B11="","",'各会計、関係団体の財政状況及び健全化判断比率'!B11)</f>
        <v/>
      </c>
      <c r="F38" s="386"/>
      <c r="G38" s="386"/>
      <c r="H38" s="386"/>
      <c r="I38" s="386"/>
      <c r="J38" s="386"/>
      <c r="K38" s="386"/>
      <c r="L38" s="386"/>
      <c r="M38" s="386"/>
      <c r="N38" s="386"/>
      <c r="O38" s="386"/>
      <c r="P38" s="386"/>
      <c r="Q38" s="386"/>
      <c r="R38" s="386"/>
      <c r="S38" s="386"/>
      <c r="T38" s="214"/>
      <c r="U38" s="387" t="str">
        <f t="shared" si="4"/>
        <v/>
      </c>
      <c r="V38" s="387"/>
      <c r="W38" s="386"/>
      <c r="X38" s="386"/>
      <c r="Y38" s="386"/>
      <c r="Z38" s="386"/>
      <c r="AA38" s="386"/>
      <c r="AB38" s="386"/>
      <c r="AC38" s="386"/>
      <c r="AD38" s="386"/>
      <c r="AE38" s="386"/>
      <c r="AF38" s="386"/>
      <c r="AG38" s="386"/>
      <c r="AH38" s="386"/>
      <c r="AI38" s="386"/>
      <c r="AJ38" s="386"/>
      <c r="AK38" s="386"/>
      <c r="AL38" s="214"/>
      <c r="AM38" s="387">
        <f t="shared" si="0"/>
        <v>12</v>
      </c>
      <c r="AN38" s="387"/>
      <c r="AO38" s="386" t="str">
        <f>IF('各会計、関係団体の財政状況及び健全化判断比率'!B35="","",'各会計、関係団体の財政状況及び健全化判断比率'!B35)</f>
        <v>モーターボート競走事業会計</v>
      </c>
      <c r="AP38" s="386"/>
      <c r="AQ38" s="386"/>
      <c r="AR38" s="386"/>
      <c r="AS38" s="386"/>
      <c r="AT38" s="386"/>
      <c r="AU38" s="386"/>
      <c r="AV38" s="386"/>
      <c r="AW38" s="386"/>
      <c r="AX38" s="386"/>
      <c r="AY38" s="386"/>
      <c r="AZ38" s="386"/>
      <c r="BA38" s="386"/>
      <c r="BB38" s="386"/>
      <c r="BC38" s="386"/>
      <c r="BD38" s="214"/>
      <c r="BE38" s="387" t="str">
        <f t="shared" si="1"/>
        <v/>
      </c>
      <c r="BF38" s="387"/>
      <c r="BG38" s="386"/>
      <c r="BH38" s="386"/>
      <c r="BI38" s="386"/>
      <c r="BJ38" s="386"/>
      <c r="BK38" s="386"/>
      <c r="BL38" s="386"/>
      <c r="BM38" s="386"/>
      <c r="BN38" s="386"/>
      <c r="BO38" s="386"/>
      <c r="BP38" s="386"/>
      <c r="BQ38" s="386"/>
      <c r="BR38" s="386"/>
      <c r="BS38" s="386"/>
      <c r="BT38" s="386"/>
      <c r="BU38" s="386"/>
      <c r="BV38" s="214"/>
      <c r="BW38" s="387">
        <f t="shared" si="2"/>
        <v>19</v>
      </c>
      <c r="BX38" s="387"/>
      <c r="BY38" s="386" t="str">
        <f>IF('各会計、関係団体の財政状況及び健全化判断比率'!B72="","",'各会計、関係団体の財政状況及び健全化判断比率'!B72)</f>
        <v>三重県市町総合事務組合（物品特別会計）</v>
      </c>
      <c r="BZ38" s="386"/>
      <c r="CA38" s="386"/>
      <c r="CB38" s="386"/>
      <c r="CC38" s="386"/>
      <c r="CD38" s="386"/>
      <c r="CE38" s="386"/>
      <c r="CF38" s="386"/>
      <c r="CG38" s="386"/>
      <c r="CH38" s="386"/>
      <c r="CI38" s="386"/>
      <c r="CJ38" s="386"/>
      <c r="CK38" s="386"/>
      <c r="CL38" s="386"/>
      <c r="CM38" s="386"/>
      <c r="CN38" s="214"/>
      <c r="CO38" s="387">
        <f t="shared" si="3"/>
        <v>29</v>
      </c>
      <c r="CP38" s="387"/>
      <c r="CQ38" s="386" t="str">
        <f>IF('各会計、関係団体の財政状況及び健全化判断比率'!BS11="","",'各会計、関係団体の財政状況及び健全化判断比率'!BS11)</f>
        <v>津センターパレス</v>
      </c>
      <c r="CR38" s="386"/>
      <c r="CS38" s="386"/>
      <c r="CT38" s="386"/>
      <c r="CU38" s="386"/>
      <c r="CV38" s="386"/>
      <c r="CW38" s="386"/>
      <c r="CX38" s="386"/>
      <c r="CY38" s="386"/>
      <c r="CZ38" s="386"/>
      <c r="DA38" s="386"/>
      <c r="DB38" s="386"/>
      <c r="DC38" s="386"/>
      <c r="DD38" s="386"/>
      <c r="DE38" s="386"/>
      <c r="DF38" s="211"/>
      <c r="DG38" s="388" t="str">
        <f>IF('各会計、関係団体の財政状況及び健全化判断比率'!BR11="","",'各会計、関係団体の財政状況及び健全化判断比率'!BR11)</f>
        <v/>
      </c>
      <c r="DH38" s="388"/>
      <c r="DI38" s="218"/>
      <c r="DJ38" s="186"/>
      <c r="DK38" s="186"/>
      <c r="DL38" s="186"/>
      <c r="DM38" s="186"/>
      <c r="DN38" s="186"/>
      <c r="DO38" s="186"/>
    </row>
    <row r="39" spans="1:119" ht="32.25" customHeight="1" x14ac:dyDescent="0.15">
      <c r="A39" s="187"/>
      <c r="B39" s="213"/>
      <c r="C39" s="387" t="str">
        <f t="shared" si="5"/>
        <v/>
      </c>
      <c r="D39" s="387"/>
      <c r="E39" s="386" t="str">
        <f>IF('各会計、関係団体の財政状況及び健全化判断比率'!B12="","",'各会計、関係団体の財政状況及び健全化判断比率'!B12)</f>
        <v/>
      </c>
      <c r="F39" s="386"/>
      <c r="G39" s="386"/>
      <c r="H39" s="386"/>
      <c r="I39" s="386"/>
      <c r="J39" s="386"/>
      <c r="K39" s="386"/>
      <c r="L39" s="386"/>
      <c r="M39" s="386"/>
      <c r="N39" s="386"/>
      <c r="O39" s="386"/>
      <c r="P39" s="386"/>
      <c r="Q39" s="386"/>
      <c r="R39" s="386"/>
      <c r="S39" s="386"/>
      <c r="T39" s="214"/>
      <c r="U39" s="387" t="str">
        <f t="shared" si="4"/>
        <v/>
      </c>
      <c r="V39" s="387"/>
      <c r="W39" s="386"/>
      <c r="X39" s="386"/>
      <c r="Y39" s="386"/>
      <c r="Z39" s="386"/>
      <c r="AA39" s="386"/>
      <c r="AB39" s="386"/>
      <c r="AC39" s="386"/>
      <c r="AD39" s="386"/>
      <c r="AE39" s="386"/>
      <c r="AF39" s="386"/>
      <c r="AG39" s="386"/>
      <c r="AH39" s="386"/>
      <c r="AI39" s="386"/>
      <c r="AJ39" s="386"/>
      <c r="AK39" s="386"/>
      <c r="AL39" s="214"/>
      <c r="AM39" s="387" t="str">
        <f t="shared" si="0"/>
        <v/>
      </c>
      <c r="AN39" s="387"/>
      <c r="AO39" s="386"/>
      <c r="AP39" s="386"/>
      <c r="AQ39" s="386"/>
      <c r="AR39" s="386"/>
      <c r="AS39" s="386"/>
      <c r="AT39" s="386"/>
      <c r="AU39" s="386"/>
      <c r="AV39" s="386"/>
      <c r="AW39" s="386"/>
      <c r="AX39" s="386"/>
      <c r="AY39" s="386"/>
      <c r="AZ39" s="386"/>
      <c r="BA39" s="386"/>
      <c r="BB39" s="386"/>
      <c r="BC39" s="386"/>
      <c r="BD39" s="214"/>
      <c r="BE39" s="387" t="str">
        <f t="shared" si="1"/>
        <v/>
      </c>
      <c r="BF39" s="387"/>
      <c r="BG39" s="386"/>
      <c r="BH39" s="386"/>
      <c r="BI39" s="386"/>
      <c r="BJ39" s="386"/>
      <c r="BK39" s="386"/>
      <c r="BL39" s="386"/>
      <c r="BM39" s="386"/>
      <c r="BN39" s="386"/>
      <c r="BO39" s="386"/>
      <c r="BP39" s="386"/>
      <c r="BQ39" s="386"/>
      <c r="BR39" s="386"/>
      <c r="BS39" s="386"/>
      <c r="BT39" s="386"/>
      <c r="BU39" s="386"/>
      <c r="BV39" s="214"/>
      <c r="BW39" s="387">
        <f t="shared" si="2"/>
        <v>20</v>
      </c>
      <c r="BX39" s="387"/>
      <c r="BY39" s="386" t="str">
        <f>IF('各会計、関係団体の財政状況及び健全化判断比率'!B73="","",'各会計、関係団体の財政状況及び健全化判断比率'!B73)</f>
        <v>三重県市町総合事務組合（公平委員会特別会計）</v>
      </c>
      <c r="BZ39" s="386"/>
      <c r="CA39" s="386"/>
      <c r="CB39" s="386"/>
      <c r="CC39" s="386"/>
      <c r="CD39" s="386"/>
      <c r="CE39" s="386"/>
      <c r="CF39" s="386"/>
      <c r="CG39" s="386"/>
      <c r="CH39" s="386"/>
      <c r="CI39" s="386"/>
      <c r="CJ39" s="386"/>
      <c r="CK39" s="386"/>
      <c r="CL39" s="386"/>
      <c r="CM39" s="386"/>
      <c r="CN39" s="214"/>
      <c r="CO39" s="387">
        <f t="shared" si="3"/>
        <v>30</v>
      </c>
      <c r="CP39" s="387"/>
      <c r="CQ39" s="386" t="str">
        <f>IF('各会計、関係団体の財政状況及び健全化判断比率'!BS12="","",'各会計、関係団体の財政状況及び健全化判断比率'!BS12)</f>
        <v>津サイエンスプラザ</v>
      </c>
      <c r="CR39" s="386"/>
      <c r="CS39" s="386"/>
      <c r="CT39" s="386"/>
      <c r="CU39" s="386"/>
      <c r="CV39" s="386"/>
      <c r="CW39" s="386"/>
      <c r="CX39" s="386"/>
      <c r="CY39" s="386"/>
      <c r="CZ39" s="386"/>
      <c r="DA39" s="386"/>
      <c r="DB39" s="386"/>
      <c r="DC39" s="386"/>
      <c r="DD39" s="386"/>
      <c r="DE39" s="386"/>
      <c r="DF39" s="211"/>
      <c r="DG39" s="388" t="str">
        <f>IF('各会計、関係団体の財政状況及び健全化判断比率'!BR12="","",'各会計、関係団体の財政状況及び健全化判断比率'!BR12)</f>
        <v/>
      </c>
      <c r="DH39" s="388"/>
      <c r="DI39" s="218"/>
      <c r="DJ39" s="186"/>
      <c r="DK39" s="186"/>
      <c r="DL39" s="186"/>
      <c r="DM39" s="186"/>
      <c r="DN39" s="186"/>
      <c r="DO39" s="186"/>
    </row>
    <row r="40" spans="1:119" ht="32.25" customHeight="1" x14ac:dyDescent="0.15">
      <c r="A40" s="187"/>
      <c r="B40" s="213"/>
      <c r="C40" s="387" t="str">
        <f t="shared" si="5"/>
        <v/>
      </c>
      <c r="D40" s="387"/>
      <c r="E40" s="386" t="str">
        <f>IF('各会計、関係団体の財政状況及び健全化判断比率'!B13="","",'各会計、関係団体の財政状況及び健全化判断比率'!B13)</f>
        <v/>
      </c>
      <c r="F40" s="386"/>
      <c r="G40" s="386"/>
      <c r="H40" s="386"/>
      <c r="I40" s="386"/>
      <c r="J40" s="386"/>
      <c r="K40" s="386"/>
      <c r="L40" s="386"/>
      <c r="M40" s="386"/>
      <c r="N40" s="386"/>
      <c r="O40" s="386"/>
      <c r="P40" s="386"/>
      <c r="Q40" s="386"/>
      <c r="R40" s="386"/>
      <c r="S40" s="386"/>
      <c r="T40" s="214"/>
      <c r="U40" s="387" t="str">
        <f t="shared" si="4"/>
        <v/>
      </c>
      <c r="V40" s="387"/>
      <c r="W40" s="386"/>
      <c r="X40" s="386"/>
      <c r="Y40" s="386"/>
      <c r="Z40" s="386"/>
      <c r="AA40" s="386"/>
      <c r="AB40" s="386"/>
      <c r="AC40" s="386"/>
      <c r="AD40" s="386"/>
      <c r="AE40" s="386"/>
      <c r="AF40" s="386"/>
      <c r="AG40" s="386"/>
      <c r="AH40" s="386"/>
      <c r="AI40" s="386"/>
      <c r="AJ40" s="386"/>
      <c r="AK40" s="386"/>
      <c r="AL40" s="214"/>
      <c r="AM40" s="387" t="str">
        <f t="shared" si="0"/>
        <v/>
      </c>
      <c r="AN40" s="387"/>
      <c r="AO40" s="386"/>
      <c r="AP40" s="386"/>
      <c r="AQ40" s="386"/>
      <c r="AR40" s="386"/>
      <c r="AS40" s="386"/>
      <c r="AT40" s="386"/>
      <c r="AU40" s="386"/>
      <c r="AV40" s="386"/>
      <c r="AW40" s="386"/>
      <c r="AX40" s="386"/>
      <c r="AY40" s="386"/>
      <c r="AZ40" s="386"/>
      <c r="BA40" s="386"/>
      <c r="BB40" s="386"/>
      <c r="BC40" s="386"/>
      <c r="BD40" s="214"/>
      <c r="BE40" s="387" t="str">
        <f t="shared" si="1"/>
        <v/>
      </c>
      <c r="BF40" s="387"/>
      <c r="BG40" s="386"/>
      <c r="BH40" s="386"/>
      <c r="BI40" s="386"/>
      <c r="BJ40" s="386"/>
      <c r="BK40" s="386"/>
      <c r="BL40" s="386"/>
      <c r="BM40" s="386"/>
      <c r="BN40" s="386"/>
      <c r="BO40" s="386"/>
      <c r="BP40" s="386"/>
      <c r="BQ40" s="386"/>
      <c r="BR40" s="386"/>
      <c r="BS40" s="386"/>
      <c r="BT40" s="386"/>
      <c r="BU40" s="386"/>
      <c r="BV40" s="214"/>
      <c r="BW40" s="387">
        <f t="shared" si="2"/>
        <v>21</v>
      </c>
      <c r="BX40" s="387"/>
      <c r="BY40" s="386" t="str">
        <f>IF('各会計、関係団体の財政状況及び健全化判断比率'!B74="","",'各会計、関係団体の財政状況及び健全化判断比率'!B74)</f>
        <v>三重県市町総合事務組合（消防救急無線特別会計）</v>
      </c>
      <c r="BZ40" s="386"/>
      <c r="CA40" s="386"/>
      <c r="CB40" s="386"/>
      <c r="CC40" s="386"/>
      <c r="CD40" s="386"/>
      <c r="CE40" s="386"/>
      <c r="CF40" s="386"/>
      <c r="CG40" s="386"/>
      <c r="CH40" s="386"/>
      <c r="CI40" s="386"/>
      <c r="CJ40" s="386"/>
      <c r="CK40" s="386"/>
      <c r="CL40" s="386"/>
      <c r="CM40" s="386"/>
      <c r="CN40" s="214"/>
      <c r="CO40" s="387">
        <f t="shared" si="3"/>
        <v>31</v>
      </c>
      <c r="CP40" s="387"/>
      <c r="CQ40" s="386" t="str">
        <f>IF('各会計、関係団体の財政状況及び健全化判断比率'!BS13="","",'各会計、関係団体の財政状況及び健全化判断比率'!BS13)</f>
        <v>津市土地開発公社</v>
      </c>
      <c r="CR40" s="386"/>
      <c r="CS40" s="386"/>
      <c r="CT40" s="386"/>
      <c r="CU40" s="386"/>
      <c r="CV40" s="386"/>
      <c r="CW40" s="386"/>
      <c r="CX40" s="386"/>
      <c r="CY40" s="386"/>
      <c r="CZ40" s="386"/>
      <c r="DA40" s="386"/>
      <c r="DB40" s="386"/>
      <c r="DC40" s="386"/>
      <c r="DD40" s="386"/>
      <c r="DE40" s="386"/>
      <c r="DF40" s="211"/>
      <c r="DG40" s="388" t="str">
        <f>IF('各会計、関係団体の財政状況及び健全化判断比率'!BR13="","",'各会計、関係団体の財政状況及び健全化判断比率'!BR13)</f>
        <v/>
      </c>
      <c r="DH40" s="388"/>
      <c r="DI40" s="218"/>
      <c r="DJ40" s="186"/>
      <c r="DK40" s="186"/>
      <c r="DL40" s="186"/>
      <c r="DM40" s="186"/>
      <c r="DN40" s="186"/>
      <c r="DO40" s="186"/>
    </row>
    <row r="41" spans="1:119" ht="32.25" customHeight="1" x14ac:dyDescent="0.15">
      <c r="A41" s="187"/>
      <c r="B41" s="213"/>
      <c r="C41" s="387" t="str">
        <f t="shared" si="5"/>
        <v/>
      </c>
      <c r="D41" s="387"/>
      <c r="E41" s="386" t="str">
        <f>IF('各会計、関係団体の財政状況及び健全化判断比率'!B14="","",'各会計、関係団体の財政状況及び健全化判断比率'!B14)</f>
        <v/>
      </c>
      <c r="F41" s="386"/>
      <c r="G41" s="386"/>
      <c r="H41" s="386"/>
      <c r="I41" s="386"/>
      <c r="J41" s="386"/>
      <c r="K41" s="386"/>
      <c r="L41" s="386"/>
      <c r="M41" s="386"/>
      <c r="N41" s="386"/>
      <c r="O41" s="386"/>
      <c r="P41" s="386"/>
      <c r="Q41" s="386"/>
      <c r="R41" s="386"/>
      <c r="S41" s="386"/>
      <c r="T41" s="214"/>
      <c r="U41" s="387" t="str">
        <f t="shared" si="4"/>
        <v/>
      </c>
      <c r="V41" s="387"/>
      <c r="W41" s="386"/>
      <c r="X41" s="386"/>
      <c r="Y41" s="386"/>
      <c r="Z41" s="386"/>
      <c r="AA41" s="386"/>
      <c r="AB41" s="386"/>
      <c r="AC41" s="386"/>
      <c r="AD41" s="386"/>
      <c r="AE41" s="386"/>
      <c r="AF41" s="386"/>
      <c r="AG41" s="386"/>
      <c r="AH41" s="386"/>
      <c r="AI41" s="386"/>
      <c r="AJ41" s="386"/>
      <c r="AK41" s="386"/>
      <c r="AL41" s="214"/>
      <c r="AM41" s="387" t="str">
        <f t="shared" si="0"/>
        <v/>
      </c>
      <c r="AN41" s="387"/>
      <c r="AO41" s="386"/>
      <c r="AP41" s="386"/>
      <c r="AQ41" s="386"/>
      <c r="AR41" s="386"/>
      <c r="AS41" s="386"/>
      <c r="AT41" s="386"/>
      <c r="AU41" s="386"/>
      <c r="AV41" s="386"/>
      <c r="AW41" s="386"/>
      <c r="AX41" s="386"/>
      <c r="AY41" s="386"/>
      <c r="AZ41" s="386"/>
      <c r="BA41" s="386"/>
      <c r="BB41" s="386"/>
      <c r="BC41" s="386"/>
      <c r="BD41" s="214"/>
      <c r="BE41" s="387" t="str">
        <f t="shared" si="1"/>
        <v/>
      </c>
      <c r="BF41" s="387"/>
      <c r="BG41" s="386"/>
      <c r="BH41" s="386"/>
      <c r="BI41" s="386"/>
      <c r="BJ41" s="386"/>
      <c r="BK41" s="386"/>
      <c r="BL41" s="386"/>
      <c r="BM41" s="386"/>
      <c r="BN41" s="386"/>
      <c r="BO41" s="386"/>
      <c r="BP41" s="386"/>
      <c r="BQ41" s="386"/>
      <c r="BR41" s="386"/>
      <c r="BS41" s="386"/>
      <c r="BT41" s="386"/>
      <c r="BU41" s="386"/>
      <c r="BV41" s="214"/>
      <c r="BW41" s="387">
        <f t="shared" si="2"/>
        <v>22</v>
      </c>
      <c r="BX41" s="387"/>
      <c r="BY41" s="386" t="str">
        <f>IF('各会計、関係団体の財政状況及び健全化判断比率'!B75="","",'各会計、関係団体の財政状況及び健全化判断比率'!B75)</f>
        <v>三重地方税管理回収機構（一般会計）</v>
      </c>
      <c r="BZ41" s="386"/>
      <c r="CA41" s="386"/>
      <c r="CB41" s="386"/>
      <c r="CC41" s="386"/>
      <c r="CD41" s="386"/>
      <c r="CE41" s="386"/>
      <c r="CF41" s="386"/>
      <c r="CG41" s="386"/>
      <c r="CH41" s="386"/>
      <c r="CI41" s="386"/>
      <c r="CJ41" s="386"/>
      <c r="CK41" s="386"/>
      <c r="CL41" s="386"/>
      <c r="CM41" s="386"/>
      <c r="CN41" s="214"/>
      <c r="CO41" s="387">
        <f t="shared" si="3"/>
        <v>32</v>
      </c>
      <c r="CP41" s="387"/>
      <c r="CQ41" s="386" t="str">
        <f>IF('各会計、関係団体の財政状況及び健全化判断比率'!BS14="","",'各会計、関係団体の財政状況及び健全化判断比率'!BS14)</f>
        <v>青山高原保健休養地管理</v>
      </c>
      <c r="CR41" s="386"/>
      <c r="CS41" s="386"/>
      <c r="CT41" s="386"/>
      <c r="CU41" s="386"/>
      <c r="CV41" s="386"/>
      <c r="CW41" s="386"/>
      <c r="CX41" s="386"/>
      <c r="CY41" s="386"/>
      <c r="CZ41" s="386"/>
      <c r="DA41" s="386"/>
      <c r="DB41" s="386"/>
      <c r="DC41" s="386"/>
      <c r="DD41" s="386"/>
      <c r="DE41" s="386"/>
      <c r="DF41" s="211"/>
      <c r="DG41" s="388" t="str">
        <f>IF('各会計、関係団体の財政状況及び健全化判断比率'!BR14="","",'各会計、関係団体の財政状況及び健全化判断比率'!BR14)</f>
        <v/>
      </c>
      <c r="DH41" s="388"/>
      <c r="DI41" s="218"/>
      <c r="DJ41" s="186"/>
      <c r="DK41" s="186"/>
      <c r="DL41" s="186"/>
      <c r="DM41" s="186"/>
      <c r="DN41" s="186"/>
      <c r="DO41" s="186"/>
    </row>
    <row r="42" spans="1:119" ht="32.25" customHeight="1" x14ac:dyDescent="0.15">
      <c r="A42" s="186"/>
      <c r="B42" s="213"/>
      <c r="C42" s="387" t="str">
        <f t="shared" si="5"/>
        <v/>
      </c>
      <c r="D42" s="387"/>
      <c r="E42" s="386" t="str">
        <f>IF('各会計、関係団体の財政状況及び健全化判断比率'!B15="","",'各会計、関係団体の財政状況及び健全化判断比率'!B15)</f>
        <v/>
      </c>
      <c r="F42" s="386"/>
      <c r="G42" s="386"/>
      <c r="H42" s="386"/>
      <c r="I42" s="386"/>
      <c r="J42" s="386"/>
      <c r="K42" s="386"/>
      <c r="L42" s="386"/>
      <c r="M42" s="386"/>
      <c r="N42" s="386"/>
      <c r="O42" s="386"/>
      <c r="P42" s="386"/>
      <c r="Q42" s="386"/>
      <c r="R42" s="386"/>
      <c r="S42" s="386"/>
      <c r="T42" s="214"/>
      <c r="U42" s="387" t="str">
        <f t="shared" si="4"/>
        <v/>
      </c>
      <c r="V42" s="387"/>
      <c r="W42" s="386"/>
      <c r="X42" s="386"/>
      <c r="Y42" s="386"/>
      <c r="Z42" s="386"/>
      <c r="AA42" s="386"/>
      <c r="AB42" s="386"/>
      <c r="AC42" s="386"/>
      <c r="AD42" s="386"/>
      <c r="AE42" s="386"/>
      <c r="AF42" s="386"/>
      <c r="AG42" s="386"/>
      <c r="AH42" s="386"/>
      <c r="AI42" s="386"/>
      <c r="AJ42" s="386"/>
      <c r="AK42" s="386"/>
      <c r="AL42" s="214"/>
      <c r="AM42" s="387" t="str">
        <f t="shared" si="0"/>
        <v/>
      </c>
      <c r="AN42" s="387"/>
      <c r="AO42" s="386"/>
      <c r="AP42" s="386"/>
      <c r="AQ42" s="386"/>
      <c r="AR42" s="386"/>
      <c r="AS42" s="386"/>
      <c r="AT42" s="386"/>
      <c r="AU42" s="386"/>
      <c r="AV42" s="386"/>
      <c r="AW42" s="386"/>
      <c r="AX42" s="386"/>
      <c r="AY42" s="386"/>
      <c r="AZ42" s="386"/>
      <c r="BA42" s="386"/>
      <c r="BB42" s="386"/>
      <c r="BC42" s="386"/>
      <c r="BD42" s="214"/>
      <c r="BE42" s="387" t="str">
        <f t="shared" si="1"/>
        <v/>
      </c>
      <c r="BF42" s="387"/>
      <c r="BG42" s="386"/>
      <c r="BH42" s="386"/>
      <c r="BI42" s="386"/>
      <c r="BJ42" s="386"/>
      <c r="BK42" s="386"/>
      <c r="BL42" s="386"/>
      <c r="BM42" s="386"/>
      <c r="BN42" s="386"/>
      <c r="BO42" s="386"/>
      <c r="BP42" s="386"/>
      <c r="BQ42" s="386"/>
      <c r="BR42" s="386"/>
      <c r="BS42" s="386"/>
      <c r="BT42" s="386"/>
      <c r="BU42" s="386"/>
      <c r="BV42" s="214"/>
      <c r="BW42" s="387">
        <f t="shared" si="2"/>
        <v>23</v>
      </c>
      <c r="BX42" s="387"/>
      <c r="BY42" s="386" t="str">
        <f>IF('各会計、関係団体の財政状況及び健全化判断比率'!B76="","",'各会計、関係団体の財政状況及び健全化判断比率'!B76)</f>
        <v>三重地方税管理回収機構（滞納整理拡充事業特別会計）</v>
      </c>
      <c r="BZ42" s="386"/>
      <c r="CA42" s="386"/>
      <c r="CB42" s="386"/>
      <c r="CC42" s="386"/>
      <c r="CD42" s="386"/>
      <c r="CE42" s="386"/>
      <c r="CF42" s="386"/>
      <c r="CG42" s="386"/>
      <c r="CH42" s="386"/>
      <c r="CI42" s="386"/>
      <c r="CJ42" s="386"/>
      <c r="CK42" s="386"/>
      <c r="CL42" s="386"/>
      <c r="CM42" s="386"/>
      <c r="CN42" s="214"/>
      <c r="CO42" s="387">
        <f t="shared" si="3"/>
        <v>33</v>
      </c>
      <c r="CP42" s="387"/>
      <c r="CQ42" s="386" t="str">
        <f>IF('各会計、関係団体の財政状況及び健全化判断比率'!BS15="","",'各会計、関係団体の財政状況及び健全化判断比率'!BS15)</f>
        <v>美杉観光開発</v>
      </c>
      <c r="CR42" s="386"/>
      <c r="CS42" s="386"/>
      <c r="CT42" s="386"/>
      <c r="CU42" s="386"/>
      <c r="CV42" s="386"/>
      <c r="CW42" s="386"/>
      <c r="CX42" s="386"/>
      <c r="CY42" s="386"/>
      <c r="CZ42" s="386"/>
      <c r="DA42" s="386"/>
      <c r="DB42" s="386"/>
      <c r="DC42" s="386"/>
      <c r="DD42" s="386"/>
      <c r="DE42" s="386"/>
      <c r="DF42" s="211"/>
      <c r="DG42" s="388" t="str">
        <f>IF('各会計、関係団体の財政状況及び健全化判断比率'!BR15="","",'各会計、関係団体の財政状況及び健全化判断比率'!BR15)</f>
        <v/>
      </c>
      <c r="DH42" s="388"/>
      <c r="DI42" s="218"/>
      <c r="DJ42" s="186"/>
      <c r="DK42" s="186"/>
      <c r="DL42" s="186"/>
      <c r="DM42" s="186"/>
      <c r="DN42" s="186"/>
      <c r="DO42" s="186"/>
    </row>
    <row r="43" spans="1:119" ht="32.25" customHeight="1" x14ac:dyDescent="0.15">
      <c r="A43" s="186"/>
      <c r="B43" s="213"/>
      <c r="C43" s="387" t="str">
        <f t="shared" si="5"/>
        <v/>
      </c>
      <c r="D43" s="387"/>
      <c r="E43" s="386" t="str">
        <f>IF('各会計、関係団体の財政状況及び健全化判断比率'!B16="","",'各会計、関係団体の財政状況及び健全化判断比率'!B16)</f>
        <v/>
      </c>
      <c r="F43" s="386"/>
      <c r="G43" s="386"/>
      <c r="H43" s="386"/>
      <c r="I43" s="386"/>
      <c r="J43" s="386"/>
      <c r="K43" s="386"/>
      <c r="L43" s="386"/>
      <c r="M43" s="386"/>
      <c r="N43" s="386"/>
      <c r="O43" s="386"/>
      <c r="P43" s="386"/>
      <c r="Q43" s="386"/>
      <c r="R43" s="386"/>
      <c r="S43" s="386"/>
      <c r="T43" s="214"/>
      <c r="U43" s="387" t="str">
        <f t="shared" si="4"/>
        <v/>
      </c>
      <c r="V43" s="387"/>
      <c r="W43" s="386"/>
      <c r="X43" s="386"/>
      <c r="Y43" s="386"/>
      <c r="Z43" s="386"/>
      <c r="AA43" s="386"/>
      <c r="AB43" s="386"/>
      <c r="AC43" s="386"/>
      <c r="AD43" s="386"/>
      <c r="AE43" s="386"/>
      <c r="AF43" s="386"/>
      <c r="AG43" s="386"/>
      <c r="AH43" s="386"/>
      <c r="AI43" s="386"/>
      <c r="AJ43" s="386"/>
      <c r="AK43" s="386"/>
      <c r="AL43" s="214"/>
      <c r="AM43" s="387" t="str">
        <f t="shared" si="0"/>
        <v/>
      </c>
      <c r="AN43" s="387"/>
      <c r="AO43" s="386"/>
      <c r="AP43" s="386"/>
      <c r="AQ43" s="386"/>
      <c r="AR43" s="386"/>
      <c r="AS43" s="386"/>
      <c r="AT43" s="386"/>
      <c r="AU43" s="386"/>
      <c r="AV43" s="386"/>
      <c r="AW43" s="386"/>
      <c r="AX43" s="386"/>
      <c r="AY43" s="386"/>
      <c r="AZ43" s="386"/>
      <c r="BA43" s="386"/>
      <c r="BB43" s="386"/>
      <c r="BC43" s="386"/>
      <c r="BD43" s="214"/>
      <c r="BE43" s="387" t="str">
        <f t="shared" si="1"/>
        <v/>
      </c>
      <c r="BF43" s="387"/>
      <c r="BG43" s="386"/>
      <c r="BH43" s="386"/>
      <c r="BI43" s="386"/>
      <c r="BJ43" s="386"/>
      <c r="BK43" s="386"/>
      <c r="BL43" s="386"/>
      <c r="BM43" s="386"/>
      <c r="BN43" s="386"/>
      <c r="BO43" s="386"/>
      <c r="BP43" s="386"/>
      <c r="BQ43" s="386"/>
      <c r="BR43" s="386"/>
      <c r="BS43" s="386"/>
      <c r="BT43" s="386"/>
      <c r="BU43" s="386"/>
      <c r="BV43" s="214"/>
      <c r="BW43" s="387">
        <f t="shared" si="2"/>
        <v>24</v>
      </c>
      <c r="BX43" s="387"/>
      <c r="BY43" s="386" t="str">
        <f>IF('各会計、関係団体の財政状況及び健全化判断比率'!B77="","",'各会計、関係団体の財政状況及び健全化判断比率'!B77)</f>
        <v>三重県後期高齢者医療広域連合（一般会計）</v>
      </c>
      <c r="BZ43" s="386"/>
      <c r="CA43" s="386"/>
      <c r="CB43" s="386"/>
      <c r="CC43" s="386"/>
      <c r="CD43" s="386"/>
      <c r="CE43" s="386"/>
      <c r="CF43" s="386"/>
      <c r="CG43" s="386"/>
      <c r="CH43" s="386"/>
      <c r="CI43" s="386"/>
      <c r="CJ43" s="386"/>
      <c r="CK43" s="386"/>
      <c r="CL43" s="386"/>
      <c r="CM43" s="386"/>
      <c r="CN43" s="214"/>
      <c r="CO43" s="387" t="str">
        <f t="shared" si="3"/>
        <v/>
      </c>
      <c r="CP43" s="387"/>
      <c r="CQ43" s="386" t="str">
        <f>IF('各会計、関係団体の財政状況及び健全化判断比率'!BS16="","",'各会計、関係団体の財政状況及び健全化判断比率'!BS16)</f>
        <v/>
      </c>
      <c r="CR43" s="386"/>
      <c r="CS43" s="386"/>
      <c r="CT43" s="386"/>
      <c r="CU43" s="386"/>
      <c r="CV43" s="386"/>
      <c r="CW43" s="386"/>
      <c r="CX43" s="386"/>
      <c r="CY43" s="386"/>
      <c r="CZ43" s="386"/>
      <c r="DA43" s="386"/>
      <c r="DB43" s="386"/>
      <c r="DC43" s="386"/>
      <c r="DD43" s="386"/>
      <c r="DE43" s="386"/>
      <c r="DF43" s="211"/>
      <c r="DG43" s="388" t="str">
        <f>IF('各会計、関係団体の財政状況及び健全化判断比率'!BR16="","",'各会計、関係団体の財政状況及び健全化判断比率'!BR16)</f>
        <v/>
      </c>
      <c r="DH43" s="38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209</v>
      </c>
    </row>
    <row r="50" spans="5:5" x14ac:dyDescent="0.15">
      <c r="E50" s="188" t="s">
        <v>210</v>
      </c>
    </row>
    <row r="51" spans="5:5" x14ac:dyDescent="0.15">
      <c r="E51" s="188" t="s">
        <v>211</v>
      </c>
    </row>
    <row r="52" spans="5:5" x14ac:dyDescent="0.15">
      <c r="E52" s="188" t="s">
        <v>212</v>
      </c>
    </row>
    <row r="53" spans="5:5" x14ac:dyDescent="0.15"/>
    <row r="54" spans="5:5" x14ac:dyDescent="0.15"/>
    <row r="55" spans="5:5" x14ac:dyDescent="0.15"/>
    <row r="56" spans="5:5" x14ac:dyDescent="0.15"/>
  </sheetData>
  <sheetProtection algorithmName="SHA-512" hashValue="JN/YmRZyRnQ7Jn9qPUcMFddraYcnsK7VWHoSteLGfr+Ihl3uaHITuIvn1FAh92ehjL4gYRApXi/ismHLgF5gsQ==" saltValue="AdVHWdN+QxkK2iTcHMCMI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A31" zoomScaleSheetLayoutView="100" workbookViewId="0">
      <selection activeCell="J25" sqref="J25"/>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573</v>
      </c>
      <c r="G33" s="29" t="s">
        <v>574</v>
      </c>
      <c r="H33" s="29" t="s">
        <v>575</v>
      </c>
      <c r="I33" s="29" t="s">
        <v>576</v>
      </c>
      <c r="J33" s="30" t="s">
        <v>577</v>
      </c>
      <c r="K33" s="22"/>
      <c r="L33" s="22"/>
      <c r="M33" s="22"/>
      <c r="N33" s="22"/>
      <c r="O33" s="22"/>
      <c r="P33" s="22"/>
    </row>
    <row r="34" spans="1:16" ht="39" customHeight="1" x14ac:dyDescent="0.15">
      <c r="A34" s="22"/>
      <c r="B34" s="31"/>
      <c r="C34" s="1209" t="s">
        <v>583</v>
      </c>
      <c r="D34" s="1209"/>
      <c r="E34" s="1210"/>
      <c r="F34" s="32" t="s">
        <v>532</v>
      </c>
      <c r="G34" s="33" t="s">
        <v>532</v>
      </c>
      <c r="H34" s="33">
        <v>2.29</v>
      </c>
      <c r="I34" s="33">
        <v>5.45</v>
      </c>
      <c r="J34" s="34">
        <v>9.25</v>
      </c>
      <c r="K34" s="22"/>
      <c r="L34" s="22"/>
      <c r="M34" s="22"/>
      <c r="N34" s="22"/>
      <c r="O34" s="22"/>
      <c r="P34" s="22"/>
    </row>
    <row r="35" spans="1:16" ht="39" customHeight="1" x14ac:dyDescent="0.15">
      <c r="A35" s="22"/>
      <c r="B35" s="35"/>
      <c r="C35" s="1203" t="s">
        <v>584</v>
      </c>
      <c r="D35" s="1204"/>
      <c r="E35" s="1205"/>
      <c r="F35" s="36">
        <v>8.65</v>
      </c>
      <c r="G35" s="37">
        <v>8.43</v>
      </c>
      <c r="H35" s="37">
        <v>7.89</v>
      </c>
      <c r="I35" s="37">
        <v>7.52</v>
      </c>
      <c r="J35" s="38">
        <v>7.12</v>
      </c>
      <c r="K35" s="22"/>
      <c r="L35" s="22"/>
      <c r="M35" s="22"/>
      <c r="N35" s="22"/>
      <c r="O35" s="22"/>
      <c r="P35" s="22"/>
    </row>
    <row r="36" spans="1:16" ht="39" customHeight="1" x14ac:dyDescent="0.15">
      <c r="A36" s="22"/>
      <c r="B36" s="35"/>
      <c r="C36" s="1203" t="s">
        <v>585</v>
      </c>
      <c r="D36" s="1204"/>
      <c r="E36" s="1205"/>
      <c r="F36" s="36">
        <v>0.34</v>
      </c>
      <c r="G36" s="37">
        <v>0.64</v>
      </c>
      <c r="H36" s="37">
        <v>0.79</v>
      </c>
      <c r="I36" s="37">
        <v>0.92</v>
      </c>
      <c r="J36" s="38">
        <v>0.65</v>
      </c>
      <c r="K36" s="22"/>
      <c r="L36" s="22"/>
      <c r="M36" s="22"/>
      <c r="N36" s="22"/>
      <c r="O36" s="22"/>
      <c r="P36" s="22"/>
    </row>
    <row r="37" spans="1:16" ht="39" customHeight="1" x14ac:dyDescent="0.15">
      <c r="A37" s="22"/>
      <c r="B37" s="35"/>
      <c r="C37" s="1203" t="s">
        <v>586</v>
      </c>
      <c r="D37" s="1204"/>
      <c r="E37" s="1205"/>
      <c r="F37" s="36">
        <v>0.5</v>
      </c>
      <c r="G37" s="37">
        <v>0.34</v>
      </c>
      <c r="H37" s="37">
        <v>0.16</v>
      </c>
      <c r="I37" s="37">
        <v>0.2</v>
      </c>
      <c r="J37" s="38">
        <v>0.52</v>
      </c>
      <c r="K37" s="22"/>
      <c r="L37" s="22"/>
      <c r="M37" s="22"/>
      <c r="N37" s="22"/>
      <c r="O37" s="22"/>
      <c r="P37" s="22"/>
    </row>
    <row r="38" spans="1:16" ht="39" customHeight="1" x14ac:dyDescent="0.15">
      <c r="A38" s="22"/>
      <c r="B38" s="35"/>
      <c r="C38" s="1203" t="s">
        <v>587</v>
      </c>
      <c r="D38" s="1204"/>
      <c r="E38" s="1205"/>
      <c r="F38" s="36">
        <v>0.83</v>
      </c>
      <c r="G38" s="37">
        <v>0.18</v>
      </c>
      <c r="H38" s="37">
        <v>0.16</v>
      </c>
      <c r="I38" s="37">
        <v>0.24</v>
      </c>
      <c r="J38" s="38">
        <v>0.32</v>
      </c>
      <c r="K38" s="22"/>
      <c r="L38" s="22"/>
      <c r="M38" s="22"/>
      <c r="N38" s="22"/>
      <c r="O38" s="22"/>
      <c r="P38" s="22"/>
    </row>
    <row r="39" spans="1:16" ht="39" customHeight="1" x14ac:dyDescent="0.15">
      <c r="A39" s="22"/>
      <c r="B39" s="35"/>
      <c r="C39" s="1203" t="s">
        <v>588</v>
      </c>
      <c r="D39" s="1204"/>
      <c r="E39" s="1205"/>
      <c r="F39" s="36">
        <v>0.36</v>
      </c>
      <c r="G39" s="37">
        <v>0.42</v>
      </c>
      <c r="H39" s="37">
        <v>0.15</v>
      </c>
      <c r="I39" s="37">
        <v>0.21</v>
      </c>
      <c r="J39" s="38">
        <v>0.25</v>
      </c>
      <c r="K39" s="22"/>
      <c r="L39" s="22"/>
      <c r="M39" s="22"/>
      <c r="N39" s="22"/>
      <c r="O39" s="22"/>
      <c r="P39" s="22"/>
    </row>
    <row r="40" spans="1:16" ht="39" customHeight="1" x14ac:dyDescent="0.15">
      <c r="A40" s="22"/>
      <c r="B40" s="35"/>
      <c r="C40" s="1203" t="s">
        <v>589</v>
      </c>
      <c r="D40" s="1204"/>
      <c r="E40" s="1205"/>
      <c r="F40" s="36">
        <v>0.21</v>
      </c>
      <c r="G40" s="37">
        <v>0.22</v>
      </c>
      <c r="H40" s="37">
        <v>0.23</v>
      </c>
      <c r="I40" s="37">
        <v>0.23</v>
      </c>
      <c r="J40" s="38">
        <v>0.24</v>
      </c>
      <c r="K40" s="22"/>
      <c r="L40" s="22"/>
      <c r="M40" s="22"/>
      <c r="N40" s="22"/>
      <c r="O40" s="22"/>
      <c r="P40" s="22"/>
    </row>
    <row r="41" spans="1:16" ht="39" customHeight="1" x14ac:dyDescent="0.15">
      <c r="A41" s="22"/>
      <c r="B41" s="35"/>
      <c r="C41" s="1203" t="s">
        <v>590</v>
      </c>
      <c r="D41" s="1204"/>
      <c r="E41" s="1205"/>
      <c r="F41" s="36">
        <v>0.06</v>
      </c>
      <c r="G41" s="37">
        <v>0.06</v>
      </c>
      <c r="H41" s="37">
        <v>0.18</v>
      </c>
      <c r="I41" s="37">
        <v>0.18</v>
      </c>
      <c r="J41" s="38">
        <v>0.05</v>
      </c>
      <c r="K41" s="22"/>
      <c r="L41" s="22"/>
      <c r="M41" s="22"/>
      <c r="N41" s="22"/>
      <c r="O41" s="22"/>
      <c r="P41" s="22"/>
    </row>
    <row r="42" spans="1:16" ht="39" customHeight="1" x14ac:dyDescent="0.15">
      <c r="A42" s="22"/>
      <c r="B42" s="39"/>
      <c r="C42" s="1203" t="s">
        <v>591</v>
      </c>
      <c r="D42" s="1204"/>
      <c r="E42" s="1205"/>
      <c r="F42" s="36" t="s">
        <v>532</v>
      </c>
      <c r="G42" s="37" t="s">
        <v>532</v>
      </c>
      <c r="H42" s="37" t="s">
        <v>532</v>
      </c>
      <c r="I42" s="37" t="s">
        <v>532</v>
      </c>
      <c r="J42" s="38" t="s">
        <v>532</v>
      </c>
      <c r="K42" s="22"/>
      <c r="L42" s="22"/>
      <c r="M42" s="22"/>
      <c r="N42" s="22"/>
      <c r="O42" s="22"/>
      <c r="P42" s="22"/>
    </row>
    <row r="43" spans="1:16" ht="39" customHeight="1" thickBot="1" x14ac:dyDescent="0.2">
      <c r="A43" s="22"/>
      <c r="B43" s="40"/>
      <c r="C43" s="1206" t="s">
        <v>592</v>
      </c>
      <c r="D43" s="1207"/>
      <c r="E43" s="1208"/>
      <c r="F43" s="41">
        <v>0.43</v>
      </c>
      <c r="G43" s="42">
        <v>2.73</v>
      </c>
      <c r="H43" s="42">
        <v>1.24</v>
      </c>
      <c r="I43" s="42">
        <v>0.27</v>
      </c>
      <c r="J43" s="43">
        <v>7.0000000000000007E-2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J/AHFiwq86eSedd982fiwiRKVY/eDYfbX0KbQd0tgrXdNYfxs1LeYnwXkTop9wJsd7o1oG7qpi9D8AEh3F/46Q==" saltValue="FJAmyRdEP0oULIlK3gHYV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55" zoomScaleNormal="55" zoomScaleSheetLayoutView="55" workbookViewId="0">
      <selection activeCell="U46" sqref="U46"/>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573</v>
      </c>
      <c r="L44" s="56" t="s">
        <v>574</v>
      </c>
      <c r="M44" s="56" t="s">
        <v>575</v>
      </c>
      <c r="N44" s="56" t="s">
        <v>576</v>
      </c>
      <c r="O44" s="57" t="s">
        <v>577</v>
      </c>
      <c r="P44" s="48"/>
      <c r="Q44" s="48"/>
      <c r="R44" s="48"/>
      <c r="S44" s="48"/>
      <c r="T44" s="48"/>
      <c r="U44" s="48"/>
    </row>
    <row r="45" spans="1:21" ht="30.75" customHeight="1" x14ac:dyDescent="0.15">
      <c r="A45" s="48"/>
      <c r="B45" s="1229" t="s">
        <v>11</v>
      </c>
      <c r="C45" s="1230"/>
      <c r="D45" s="58"/>
      <c r="E45" s="1235" t="s">
        <v>12</v>
      </c>
      <c r="F45" s="1235"/>
      <c r="G45" s="1235"/>
      <c r="H45" s="1235"/>
      <c r="I45" s="1235"/>
      <c r="J45" s="1236"/>
      <c r="K45" s="59">
        <v>9592</v>
      </c>
      <c r="L45" s="60">
        <v>9804</v>
      </c>
      <c r="M45" s="60">
        <v>10070</v>
      </c>
      <c r="N45" s="60">
        <v>11066</v>
      </c>
      <c r="O45" s="61">
        <v>10855</v>
      </c>
      <c r="P45" s="48"/>
      <c r="Q45" s="48"/>
      <c r="R45" s="48"/>
      <c r="S45" s="48"/>
      <c r="T45" s="48"/>
      <c r="U45" s="48"/>
    </row>
    <row r="46" spans="1:21" ht="30.75" customHeight="1" x14ac:dyDescent="0.15">
      <c r="A46" s="48"/>
      <c r="B46" s="1231"/>
      <c r="C46" s="1232"/>
      <c r="D46" s="62"/>
      <c r="E46" s="1213" t="s">
        <v>13</v>
      </c>
      <c r="F46" s="1213"/>
      <c r="G46" s="1213"/>
      <c r="H46" s="1213"/>
      <c r="I46" s="1213"/>
      <c r="J46" s="1214"/>
      <c r="K46" s="63" t="s">
        <v>532</v>
      </c>
      <c r="L46" s="64" t="s">
        <v>532</v>
      </c>
      <c r="M46" s="64" t="s">
        <v>532</v>
      </c>
      <c r="N46" s="64" t="s">
        <v>532</v>
      </c>
      <c r="O46" s="65" t="s">
        <v>532</v>
      </c>
      <c r="P46" s="48"/>
      <c r="Q46" s="48"/>
      <c r="R46" s="48"/>
      <c r="S46" s="48"/>
      <c r="T46" s="48"/>
      <c r="U46" s="48"/>
    </row>
    <row r="47" spans="1:21" ht="30.75" customHeight="1" x14ac:dyDescent="0.15">
      <c r="A47" s="48"/>
      <c r="B47" s="1231"/>
      <c r="C47" s="1232"/>
      <c r="D47" s="62"/>
      <c r="E47" s="1213" t="s">
        <v>14</v>
      </c>
      <c r="F47" s="1213"/>
      <c r="G47" s="1213"/>
      <c r="H47" s="1213"/>
      <c r="I47" s="1213"/>
      <c r="J47" s="1214"/>
      <c r="K47" s="63" t="s">
        <v>532</v>
      </c>
      <c r="L47" s="64" t="s">
        <v>532</v>
      </c>
      <c r="M47" s="64" t="s">
        <v>532</v>
      </c>
      <c r="N47" s="64" t="s">
        <v>532</v>
      </c>
      <c r="O47" s="65" t="s">
        <v>532</v>
      </c>
      <c r="P47" s="48"/>
      <c r="Q47" s="48"/>
      <c r="R47" s="48"/>
      <c r="S47" s="48"/>
      <c r="T47" s="48"/>
      <c r="U47" s="48"/>
    </row>
    <row r="48" spans="1:21" ht="30.75" customHeight="1" x14ac:dyDescent="0.15">
      <c r="A48" s="48"/>
      <c r="B48" s="1231"/>
      <c r="C48" s="1232"/>
      <c r="D48" s="62"/>
      <c r="E48" s="1213" t="s">
        <v>15</v>
      </c>
      <c r="F48" s="1213"/>
      <c r="G48" s="1213"/>
      <c r="H48" s="1213"/>
      <c r="I48" s="1213"/>
      <c r="J48" s="1214"/>
      <c r="K48" s="63">
        <v>5413</v>
      </c>
      <c r="L48" s="64">
        <v>5031</v>
      </c>
      <c r="M48" s="64">
        <v>4852</v>
      </c>
      <c r="N48" s="64">
        <v>5164</v>
      </c>
      <c r="O48" s="65">
        <v>4699</v>
      </c>
      <c r="P48" s="48"/>
      <c r="Q48" s="48"/>
      <c r="R48" s="48"/>
      <c r="S48" s="48"/>
      <c r="T48" s="48"/>
      <c r="U48" s="48"/>
    </row>
    <row r="49" spans="1:21" ht="30.75" customHeight="1" x14ac:dyDescent="0.15">
      <c r="A49" s="48"/>
      <c r="B49" s="1231"/>
      <c r="C49" s="1232"/>
      <c r="D49" s="62"/>
      <c r="E49" s="1213" t="s">
        <v>16</v>
      </c>
      <c r="F49" s="1213"/>
      <c r="G49" s="1213"/>
      <c r="H49" s="1213"/>
      <c r="I49" s="1213"/>
      <c r="J49" s="1214"/>
      <c r="K49" s="63">
        <v>5</v>
      </c>
      <c r="L49" s="64">
        <v>10</v>
      </c>
      <c r="M49" s="64">
        <v>10</v>
      </c>
      <c r="N49" s="64">
        <v>10</v>
      </c>
      <c r="O49" s="65">
        <v>10</v>
      </c>
      <c r="P49" s="48"/>
      <c r="Q49" s="48"/>
      <c r="R49" s="48"/>
      <c r="S49" s="48"/>
      <c r="T49" s="48"/>
      <c r="U49" s="48"/>
    </row>
    <row r="50" spans="1:21" ht="30.75" customHeight="1" x14ac:dyDescent="0.15">
      <c r="A50" s="48"/>
      <c r="B50" s="1231"/>
      <c r="C50" s="1232"/>
      <c r="D50" s="62"/>
      <c r="E50" s="1213" t="s">
        <v>17</v>
      </c>
      <c r="F50" s="1213"/>
      <c r="G50" s="1213"/>
      <c r="H50" s="1213"/>
      <c r="I50" s="1213"/>
      <c r="J50" s="1214"/>
      <c r="K50" s="63">
        <v>357</v>
      </c>
      <c r="L50" s="64">
        <v>95</v>
      </c>
      <c r="M50" s="64">
        <v>83</v>
      </c>
      <c r="N50" s="64">
        <v>70</v>
      </c>
      <c r="O50" s="65">
        <v>56</v>
      </c>
      <c r="P50" s="48"/>
      <c r="Q50" s="48"/>
      <c r="R50" s="48"/>
      <c r="S50" s="48"/>
      <c r="T50" s="48"/>
      <c r="U50" s="48"/>
    </row>
    <row r="51" spans="1:21" ht="30.75" customHeight="1" x14ac:dyDescent="0.15">
      <c r="A51" s="48"/>
      <c r="B51" s="1233"/>
      <c r="C51" s="1234"/>
      <c r="D51" s="66"/>
      <c r="E51" s="1213" t="s">
        <v>18</v>
      </c>
      <c r="F51" s="1213"/>
      <c r="G51" s="1213"/>
      <c r="H51" s="1213"/>
      <c r="I51" s="1213"/>
      <c r="J51" s="1214"/>
      <c r="K51" s="63">
        <v>0</v>
      </c>
      <c r="L51" s="64">
        <v>0</v>
      </c>
      <c r="M51" s="64" t="s">
        <v>532</v>
      </c>
      <c r="N51" s="64" t="s">
        <v>532</v>
      </c>
      <c r="O51" s="65" t="s">
        <v>532</v>
      </c>
      <c r="P51" s="48"/>
      <c r="Q51" s="48"/>
      <c r="R51" s="48"/>
      <c r="S51" s="48"/>
      <c r="T51" s="48"/>
      <c r="U51" s="48"/>
    </row>
    <row r="52" spans="1:21" ht="30.75" customHeight="1" x14ac:dyDescent="0.15">
      <c r="A52" s="48"/>
      <c r="B52" s="1211" t="s">
        <v>19</v>
      </c>
      <c r="C52" s="1212"/>
      <c r="D52" s="66"/>
      <c r="E52" s="1213" t="s">
        <v>20</v>
      </c>
      <c r="F52" s="1213"/>
      <c r="G52" s="1213"/>
      <c r="H52" s="1213"/>
      <c r="I52" s="1213"/>
      <c r="J52" s="1214"/>
      <c r="K52" s="63">
        <v>11834</v>
      </c>
      <c r="L52" s="64">
        <v>12225</v>
      </c>
      <c r="M52" s="64">
        <v>12652</v>
      </c>
      <c r="N52" s="64">
        <v>13345</v>
      </c>
      <c r="O52" s="65">
        <v>12851</v>
      </c>
      <c r="P52" s="48"/>
      <c r="Q52" s="48"/>
      <c r="R52" s="48"/>
      <c r="S52" s="48"/>
      <c r="T52" s="48"/>
      <c r="U52" s="48"/>
    </row>
    <row r="53" spans="1:21" ht="30.75" customHeight="1" thickBot="1" x14ac:dyDescent="0.2">
      <c r="A53" s="48"/>
      <c r="B53" s="1215" t="s">
        <v>21</v>
      </c>
      <c r="C53" s="1216"/>
      <c r="D53" s="67"/>
      <c r="E53" s="1217" t="s">
        <v>22</v>
      </c>
      <c r="F53" s="1217"/>
      <c r="G53" s="1217"/>
      <c r="H53" s="1217"/>
      <c r="I53" s="1217"/>
      <c r="J53" s="1218"/>
      <c r="K53" s="68">
        <v>3533</v>
      </c>
      <c r="L53" s="69">
        <v>2715</v>
      </c>
      <c r="M53" s="69">
        <v>2363</v>
      </c>
      <c r="N53" s="69">
        <v>2965</v>
      </c>
      <c r="O53" s="70">
        <v>2769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593</v>
      </c>
      <c r="P55" s="48"/>
      <c r="Q55" s="48"/>
      <c r="R55" s="48"/>
      <c r="S55" s="48"/>
      <c r="T55" s="48"/>
      <c r="U55" s="48"/>
    </row>
    <row r="56" spans="1:21" ht="31.5" customHeight="1" thickBot="1" x14ac:dyDescent="0.2">
      <c r="A56" s="48"/>
      <c r="B56" s="76"/>
      <c r="C56" s="77"/>
      <c r="D56" s="77"/>
      <c r="E56" s="78"/>
      <c r="F56" s="78"/>
      <c r="G56" s="78"/>
      <c r="H56" s="78"/>
      <c r="I56" s="78"/>
      <c r="J56" s="79" t="s">
        <v>2</v>
      </c>
      <c r="K56" s="80" t="s">
        <v>594</v>
      </c>
      <c r="L56" s="81" t="s">
        <v>595</v>
      </c>
      <c r="M56" s="81" t="s">
        <v>596</v>
      </c>
      <c r="N56" s="81" t="s">
        <v>597</v>
      </c>
      <c r="O56" s="82" t="s">
        <v>598</v>
      </c>
      <c r="P56" s="48"/>
      <c r="Q56" s="48"/>
      <c r="R56" s="48"/>
      <c r="S56" s="48"/>
      <c r="T56" s="48"/>
      <c r="U56" s="48"/>
    </row>
    <row r="57" spans="1:21" ht="31.5" customHeight="1" x14ac:dyDescent="0.15">
      <c r="B57" s="1219" t="s">
        <v>25</v>
      </c>
      <c r="C57" s="1220"/>
      <c r="D57" s="1223" t="s">
        <v>26</v>
      </c>
      <c r="E57" s="1224"/>
      <c r="F57" s="1224"/>
      <c r="G57" s="1224"/>
      <c r="H57" s="1224"/>
      <c r="I57" s="1224"/>
      <c r="J57" s="1225"/>
      <c r="K57" s="83"/>
      <c r="L57" s="84"/>
      <c r="M57" s="84"/>
      <c r="N57" s="84"/>
      <c r="O57" s="85"/>
    </row>
    <row r="58" spans="1:21" ht="31.5" customHeight="1" thickBot="1" x14ac:dyDescent="0.2">
      <c r="B58" s="1221"/>
      <c r="C58" s="1222"/>
      <c r="D58" s="1226" t="s">
        <v>27</v>
      </c>
      <c r="E58" s="1227"/>
      <c r="F58" s="1227"/>
      <c r="G58" s="1227"/>
      <c r="H58" s="1227"/>
      <c r="I58" s="1227"/>
      <c r="J58" s="1228"/>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3qhzztqbWc4IMnzRln8Le7GBO+f0Yn2Ye9roZSBIJnz+T6d1H6JUGIqdPGEQgCxeij5ltR6pLG1X/XijgwVrxQ==" saltValue="XAKhEcVMWOP/AT+nHJ+6H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topLeftCell="F28" zoomScaleSheetLayoutView="100" workbookViewId="0">
      <selection activeCell="Q39" sqref="Q39"/>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573</v>
      </c>
      <c r="J40" s="100" t="s">
        <v>574</v>
      </c>
      <c r="K40" s="100" t="s">
        <v>575</v>
      </c>
      <c r="L40" s="100" t="s">
        <v>576</v>
      </c>
      <c r="M40" s="101" t="s">
        <v>577</v>
      </c>
    </row>
    <row r="41" spans="2:13" ht="27.75" customHeight="1" x14ac:dyDescent="0.15">
      <c r="B41" s="1249" t="s">
        <v>30</v>
      </c>
      <c r="C41" s="1250"/>
      <c r="D41" s="102"/>
      <c r="E41" s="1251" t="s">
        <v>31</v>
      </c>
      <c r="F41" s="1251"/>
      <c r="G41" s="1251"/>
      <c r="H41" s="1252"/>
      <c r="I41" s="103">
        <v>102664</v>
      </c>
      <c r="J41" s="104">
        <v>106323</v>
      </c>
      <c r="K41" s="104">
        <v>110149</v>
      </c>
      <c r="L41" s="104">
        <v>109289</v>
      </c>
      <c r="M41" s="105">
        <v>112711</v>
      </c>
    </row>
    <row r="42" spans="2:13" ht="27.75" customHeight="1" x14ac:dyDescent="0.15">
      <c r="B42" s="1239"/>
      <c r="C42" s="1240"/>
      <c r="D42" s="106"/>
      <c r="E42" s="1243" t="s">
        <v>32</v>
      </c>
      <c r="F42" s="1243"/>
      <c r="G42" s="1243"/>
      <c r="H42" s="1244"/>
      <c r="I42" s="107">
        <v>1216</v>
      </c>
      <c r="J42" s="108">
        <v>1131</v>
      </c>
      <c r="K42" s="108">
        <v>1894</v>
      </c>
      <c r="L42" s="108">
        <v>992</v>
      </c>
      <c r="M42" s="109">
        <v>976</v>
      </c>
    </row>
    <row r="43" spans="2:13" ht="27.75" customHeight="1" x14ac:dyDescent="0.15">
      <c r="B43" s="1239"/>
      <c r="C43" s="1240"/>
      <c r="D43" s="106"/>
      <c r="E43" s="1243" t="s">
        <v>33</v>
      </c>
      <c r="F43" s="1243"/>
      <c r="G43" s="1243"/>
      <c r="H43" s="1244"/>
      <c r="I43" s="107">
        <v>71568</v>
      </c>
      <c r="J43" s="108">
        <v>69177</v>
      </c>
      <c r="K43" s="108">
        <v>63260</v>
      </c>
      <c r="L43" s="108">
        <v>62330</v>
      </c>
      <c r="M43" s="109">
        <v>63582</v>
      </c>
    </row>
    <row r="44" spans="2:13" ht="27.75" customHeight="1" x14ac:dyDescent="0.15">
      <c r="B44" s="1239"/>
      <c r="C44" s="1240"/>
      <c r="D44" s="106"/>
      <c r="E44" s="1243" t="s">
        <v>34</v>
      </c>
      <c r="F44" s="1243"/>
      <c r="G44" s="1243"/>
      <c r="H44" s="1244"/>
      <c r="I44" s="107">
        <v>124</v>
      </c>
      <c r="J44" s="108">
        <v>109</v>
      </c>
      <c r="K44" s="108">
        <v>95</v>
      </c>
      <c r="L44" s="108">
        <v>80</v>
      </c>
      <c r="M44" s="109">
        <v>66</v>
      </c>
    </row>
    <row r="45" spans="2:13" ht="27.75" customHeight="1" x14ac:dyDescent="0.15">
      <c r="B45" s="1239"/>
      <c r="C45" s="1240"/>
      <c r="D45" s="106"/>
      <c r="E45" s="1243" t="s">
        <v>35</v>
      </c>
      <c r="F45" s="1243"/>
      <c r="G45" s="1243"/>
      <c r="H45" s="1244"/>
      <c r="I45" s="107">
        <v>22544</v>
      </c>
      <c r="J45" s="108">
        <v>21887</v>
      </c>
      <c r="K45" s="108">
        <v>21501</v>
      </c>
      <c r="L45" s="108">
        <v>20428</v>
      </c>
      <c r="M45" s="109">
        <v>19859</v>
      </c>
    </row>
    <row r="46" spans="2:13" ht="27.75" customHeight="1" x14ac:dyDescent="0.15">
      <c r="B46" s="1239"/>
      <c r="C46" s="1240"/>
      <c r="D46" s="110"/>
      <c r="E46" s="1243" t="s">
        <v>36</v>
      </c>
      <c r="F46" s="1243"/>
      <c r="G46" s="1243"/>
      <c r="H46" s="1244"/>
      <c r="I46" s="107">
        <v>1410</v>
      </c>
      <c r="J46" s="108">
        <v>1038</v>
      </c>
      <c r="K46" s="108">
        <v>705</v>
      </c>
      <c r="L46" s="108">
        <v>189</v>
      </c>
      <c r="M46" s="109" t="s">
        <v>532</v>
      </c>
    </row>
    <row r="47" spans="2:13" ht="27.75" customHeight="1" x14ac:dyDescent="0.15">
      <c r="B47" s="1239"/>
      <c r="C47" s="1240"/>
      <c r="D47" s="111"/>
      <c r="E47" s="1253" t="s">
        <v>37</v>
      </c>
      <c r="F47" s="1254"/>
      <c r="G47" s="1254"/>
      <c r="H47" s="1255"/>
      <c r="I47" s="107" t="s">
        <v>532</v>
      </c>
      <c r="J47" s="108" t="s">
        <v>532</v>
      </c>
      <c r="K47" s="108" t="s">
        <v>532</v>
      </c>
      <c r="L47" s="108" t="s">
        <v>532</v>
      </c>
      <c r="M47" s="109" t="s">
        <v>532</v>
      </c>
    </row>
    <row r="48" spans="2:13" ht="27.75" customHeight="1" x14ac:dyDescent="0.15">
      <c r="B48" s="1239"/>
      <c r="C48" s="1240"/>
      <c r="D48" s="106"/>
      <c r="E48" s="1243" t="s">
        <v>38</v>
      </c>
      <c r="F48" s="1243"/>
      <c r="G48" s="1243"/>
      <c r="H48" s="1244"/>
      <c r="I48" s="107" t="s">
        <v>532</v>
      </c>
      <c r="J48" s="108" t="s">
        <v>532</v>
      </c>
      <c r="K48" s="108" t="s">
        <v>532</v>
      </c>
      <c r="L48" s="108" t="s">
        <v>532</v>
      </c>
      <c r="M48" s="109" t="s">
        <v>532</v>
      </c>
    </row>
    <row r="49" spans="2:13" ht="27.75" customHeight="1" x14ac:dyDescent="0.15">
      <c r="B49" s="1241"/>
      <c r="C49" s="1242"/>
      <c r="D49" s="106"/>
      <c r="E49" s="1243" t="s">
        <v>39</v>
      </c>
      <c r="F49" s="1243"/>
      <c r="G49" s="1243"/>
      <c r="H49" s="1244"/>
      <c r="I49" s="107" t="s">
        <v>532</v>
      </c>
      <c r="J49" s="108" t="s">
        <v>532</v>
      </c>
      <c r="K49" s="108" t="s">
        <v>532</v>
      </c>
      <c r="L49" s="108" t="s">
        <v>532</v>
      </c>
      <c r="M49" s="109" t="s">
        <v>532</v>
      </c>
    </row>
    <row r="50" spans="2:13" ht="27.75" customHeight="1" x14ac:dyDescent="0.15">
      <c r="B50" s="1237" t="s">
        <v>40</v>
      </c>
      <c r="C50" s="1238"/>
      <c r="D50" s="112"/>
      <c r="E50" s="1243" t="s">
        <v>41</v>
      </c>
      <c r="F50" s="1243"/>
      <c r="G50" s="1243"/>
      <c r="H50" s="1244"/>
      <c r="I50" s="107">
        <v>27795</v>
      </c>
      <c r="J50" s="108">
        <v>26164</v>
      </c>
      <c r="K50" s="108">
        <v>21035</v>
      </c>
      <c r="L50" s="108">
        <v>19313</v>
      </c>
      <c r="M50" s="109">
        <v>17101</v>
      </c>
    </row>
    <row r="51" spans="2:13" ht="27.75" customHeight="1" x14ac:dyDescent="0.15">
      <c r="B51" s="1239"/>
      <c r="C51" s="1240"/>
      <c r="D51" s="106"/>
      <c r="E51" s="1243" t="s">
        <v>42</v>
      </c>
      <c r="F51" s="1243"/>
      <c r="G51" s="1243"/>
      <c r="H51" s="1244"/>
      <c r="I51" s="107">
        <v>24611</v>
      </c>
      <c r="J51" s="108">
        <v>24935</v>
      </c>
      <c r="K51" s="108">
        <v>24543</v>
      </c>
      <c r="L51" s="108">
        <v>24783</v>
      </c>
      <c r="M51" s="109">
        <v>26856</v>
      </c>
    </row>
    <row r="52" spans="2:13" ht="27.75" customHeight="1" x14ac:dyDescent="0.15">
      <c r="B52" s="1241"/>
      <c r="C52" s="1242"/>
      <c r="D52" s="106"/>
      <c r="E52" s="1243" t="s">
        <v>43</v>
      </c>
      <c r="F52" s="1243"/>
      <c r="G52" s="1243"/>
      <c r="H52" s="1244"/>
      <c r="I52" s="107">
        <v>123147</v>
      </c>
      <c r="J52" s="108">
        <v>124768</v>
      </c>
      <c r="K52" s="108">
        <v>126319</v>
      </c>
      <c r="L52" s="108">
        <v>124243</v>
      </c>
      <c r="M52" s="109">
        <v>125269</v>
      </c>
    </row>
    <row r="53" spans="2:13" ht="27.75" customHeight="1" thickBot="1" x14ac:dyDescent="0.2">
      <c r="B53" s="1245" t="s">
        <v>44</v>
      </c>
      <c r="C53" s="1246"/>
      <c r="D53" s="113"/>
      <c r="E53" s="1247" t="s">
        <v>45</v>
      </c>
      <c r="F53" s="1247"/>
      <c r="G53" s="1247"/>
      <c r="H53" s="1248"/>
      <c r="I53" s="114">
        <v>23973</v>
      </c>
      <c r="J53" s="115">
        <v>23798</v>
      </c>
      <c r="K53" s="115">
        <v>25707</v>
      </c>
      <c r="L53" s="115">
        <v>24970</v>
      </c>
      <c r="M53" s="116">
        <v>27968</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ZNzC3m2F4E1l2IaSfSn5wt9+miP250pLFoOdALPK4Pe90Xl3fWedI/5RLFbIeGYrJkcazV4ZVRu0y+EatC9zLQ==" saltValue="zKZnKefAJU+ONv0lA+5fV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A34" zoomScale="55" zoomScaleNormal="55" zoomScaleSheetLayoutView="100" workbookViewId="0">
      <selection activeCell="H61" sqref="H61"/>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575</v>
      </c>
      <c r="G54" s="125" t="s">
        <v>576</v>
      </c>
      <c r="H54" s="126" t="s">
        <v>577</v>
      </c>
    </row>
    <row r="55" spans="2:8" ht="52.5" customHeight="1" x14ac:dyDescent="0.15">
      <c r="B55" s="127"/>
      <c r="C55" s="1264" t="s">
        <v>48</v>
      </c>
      <c r="D55" s="1264"/>
      <c r="E55" s="1265"/>
      <c r="F55" s="128">
        <v>13131</v>
      </c>
      <c r="G55" s="128">
        <v>10935</v>
      </c>
      <c r="H55" s="129">
        <v>8658</v>
      </c>
    </row>
    <row r="56" spans="2:8" ht="52.5" customHeight="1" x14ac:dyDescent="0.15">
      <c r="B56" s="130"/>
      <c r="C56" s="1266" t="s">
        <v>49</v>
      </c>
      <c r="D56" s="1266"/>
      <c r="E56" s="1267"/>
      <c r="F56" s="131">
        <v>2060</v>
      </c>
      <c r="G56" s="131">
        <v>1767</v>
      </c>
      <c r="H56" s="132">
        <v>1507</v>
      </c>
    </row>
    <row r="57" spans="2:8" ht="53.25" customHeight="1" x14ac:dyDescent="0.15">
      <c r="B57" s="130"/>
      <c r="C57" s="1268" t="s">
        <v>50</v>
      </c>
      <c r="D57" s="1268"/>
      <c r="E57" s="1269"/>
      <c r="F57" s="133">
        <v>5011</v>
      </c>
      <c r="G57" s="133">
        <v>4698</v>
      </c>
      <c r="H57" s="134">
        <v>4069</v>
      </c>
    </row>
    <row r="58" spans="2:8" ht="45.75" customHeight="1" x14ac:dyDescent="0.15">
      <c r="B58" s="135"/>
      <c r="C58" s="1256" t="s">
        <v>619</v>
      </c>
      <c r="D58" s="1257"/>
      <c r="E58" s="1258"/>
      <c r="F58" s="136">
        <v>3133</v>
      </c>
      <c r="G58" s="136">
        <v>2833</v>
      </c>
      <c r="H58" s="137">
        <v>2202</v>
      </c>
    </row>
    <row r="59" spans="2:8" ht="45.75" customHeight="1" x14ac:dyDescent="0.15">
      <c r="B59" s="135"/>
      <c r="C59" s="1256" t="s">
        <v>620</v>
      </c>
      <c r="D59" s="1257"/>
      <c r="E59" s="1258"/>
      <c r="F59" s="136">
        <v>1001</v>
      </c>
      <c r="G59" s="136">
        <v>904</v>
      </c>
      <c r="H59" s="137">
        <v>906</v>
      </c>
    </row>
    <row r="60" spans="2:8" ht="45.75" customHeight="1" x14ac:dyDescent="0.15">
      <c r="B60" s="135"/>
      <c r="C60" s="1256" t="s">
        <v>621</v>
      </c>
      <c r="D60" s="1257"/>
      <c r="E60" s="1258"/>
      <c r="F60" s="136">
        <v>262</v>
      </c>
      <c r="G60" s="136">
        <v>297</v>
      </c>
      <c r="H60" s="137">
        <v>289</v>
      </c>
    </row>
    <row r="61" spans="2:8" ht="45.75" customHeight="1" x14ac:dyDescent="0.15">
      <c r="B61" s="135"/>
      <c r="C61" s="1256" t="s">
        <v>622</v>
      </c>
      <c r="D61" s="1257"/>
      <c r="E61" s="1258"/>
      <c r="F61" s="136">
        <v>217</v>
      </c>
      <c r="G61" s="136">
        <v>218</v>
      </c>
      <c r="H61" s="137">
        <v>218</v>
      </c>
    </row>
    <row r="62" spans="2:8" ht="45.75" customHeight="1" thickBot="1" x14ac:dyDescent="0.2">
      <c r="B62" s="138"/>
      <c r="C62" s="1259" t="s">
        <v>623</v>
      </c>
      <c r="D62" s="1260"/>
      <c r="E62" s="1261"/>
      <c r="F62" s="139">
        <v>214</v>
      </c>
      <c r="G62" s="139">
        <v>213</v>
      </c>
      <c r="H62" s="140">
        <v>211</v>
      </c>
    </row>
    <row r="63" spans="2:8" ht="52.5" customHeight="1" thickBot="1" x14ac:dyDescent="0.2">
      <c r="B63" s="141"/>
      <c r="C63" s="1262" t="s">
        <v>51</v>
      </c>
      <c r="D63" s="1262"/>
      <c r="E63" s="1263"/>
      <c r="F63" s="142">
        <v>20202</v>
      </c>
      <c r="G63" s="142">
        <v>17399</v>
      </c>
      <c r="H63" s="143">
        <v>14234</v>
      </c>
    </row>
    <row r="64" spans="2:8" ht="15" customHeight="1" x14ac:dyDescent="0.15"/>
  </sheetData>
  <sheetProtection algorithmName="SHA-512" hashValue="ag1Rh7epfwBkgLQTl8Ha432sEPuv8mILYRf+5j4Ew2mkzuZHN36W/pVPyKkWLspwZKViTaCDwrCOl10kx+WLNw==" saltValue="R0k2v67rQfe8rsFsjWYdw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78E50D-A86C-46D4-97E4-AD5FE39E047D}">
  <sheetPr>
    <pageSetUpPr fitToPage="1"/>
  </sheetPr>
  <dimension ref="A1:WZM160"/>
  <sheetViews>
    <sheetView showGridLines="0" topLeftCell="A14" zoomScale="75" zoomScaleNormal="75" zoomScaleSheetLayoutView="55" workbookViewId="0">
      <selection activeCell="AN72" sqref="AN72:BO72"/>
    </sheetView>
  </sheetViews>
  <sheetFormatPr defaultColWidth="0" defaultRowHeight="13.5" customHeight="1" zeroHeight="1" x14ac:dyDescent="0.15"/>
  <cols>
    <col min="1" max="1" width="6.375" style="1272" customWidth="1"/>
    <col min="2" max="107" width="2.5" style="1272" customWidth="1"/>
    <col min="108" max="108" width="6.125" style="1280" customWidth="1"/>
    <col min="109" max="109" width="5.875" style="1279" customWidth="1"/>
    <col min="110" max="110" width="19.125" style="1272" hidden="1"/>
    <col min="111" max="115" width="12.625" style="1272" hidden="1"/>
    <col min="116" max="349" width="8.625" style="1272" hidden="1"/>
    <col min="350" max="355" width="14.875" style="1272" hidden="1"/>
    <col min="356" max="357" width="15.875" style="1272" hidden="1"/>
    <col min="358" max="363" width="16.125" style="1272" hidden="1"/>
    <col min="364" max="364" width="6.125" style="1272" hidden="1"/>
    <col min="365" max="365" width="3" style="1272" hidden="1"/>
    <col min="366" max="605" width="8.625" style="1272" hidden="1"/>
    <col min="606" max="611" width="14.875" style="1272" hidden="1"/>
    <col min="612" max="613" width="15.875" style="1272" hidden="1"/>
    <col min="614" max="619" width="16.125" style="1272" hidden="1"/>
    <col min="620" max="620" width="6.125" style="1272" hidden="1"/>
    <col min="621" max="621" width="3" style="1272" hidden="1"/>
    <col min="622" max="861" width="8.625" style="1272" hidden="1"/>
    <col min="862" max="867" width="14.875" style="1272" hidden="1"/>
    <col min="868" max="869" width="15.875" style="1272" hidden="1"/>
    <col min="870" max="875" width="16.125" style="1272" hidden="1"/>
    <col min="876" max="876" width="6.125" style="1272" hidden="1"/>
    <col min="877" max="877" width="3" style="1272" hidden="1"/>
    <col min="878" max="1117" width="8.625" style="1272" hidden="1"/>
    <col min="1118" max="1123" width="14.875" style="1272" hidden="1"/>
    <col min="1124" max="1125" width="15.875" style="1272" hidden="1"/>
    <col min="1126" max="1131" width="16.125" style="1272" hidden="1"/>
    <col min="1132" max="1132" width="6.125" style="1272" hidden="1"/>
    <col min="1133" max="1133" width="3" style="1272" hidden="1"/>
    <col min="1134" max="1373" width="8.625" style="1272" hidden="1"/>
    <col min="1374" max="1379" width="14.875" style="1272" hidden="1"/>
    <col min="1380" max="1381" width="15.875" style="1272" hidden="1"/>
    <col min="1382" max="1387" width="16.125" style="1272" hidden="1"/>
    <col min="1388" max="1388" width="6.125" style="1272" hidden="1"/>
    <col min="1389" max="1389" width="3" style="1272" hidden="1"/>
    <col min="1390" max="1629" width="8.625" style="1272" hidden="1"/>
    <col min="1630" max="1635" width="14.875" style="1272" hidden="1"/>
    <col min="1636" max="1637" width="15.875" style="1272" hidden="1"/>
    <col min="1638" max="1643" width="16.125" style="1272" hidden="1"/>
    <col min="1644" max="1644" width="6.125" style="1272" hidden="1"/>
    <col min="1645" max="1645" width="3" style="1272" hidden="1"/>
    <col min="1646" max="1885" width="8.625" style="1272" hidden="1"/>
    <col min="1886" max="1891" width="14.875" style="1272" hidden="1"/>
    <col min="1892" max="1893" width="15.875" style="1272" hidden="1"/>
    <col min="1894" max="1899" width="16.125" style="1272" hidden="1"/>
    <col min="1900" max="1900" width="6.125" style="1272" hidden="1"/>
    <col min="1901" max="1901" width="3" style="1272" hidden="1"/>
    <col min="1902" max="2141" width="8.625" style="1272" hidden="1"/>
    <col min="2142" max="2147" width="14.875" style="1272" hidden="1"/>
    <col min="2148" max="2149" width="15.875" style="1272" hidden="1"/>
    <col min="2150" max="2155" width="16.125" style="1272" hidden="1"/>
    <col min="2156" max="2156" width="6.125" style="1272" hidden="1"/>
    <col min="2157" max="2157" width="3" style="1272" hidden="1"/>
    <col min="2158" max="2397" width="8.625" style="1272" hidden="1"/>
    <col min="2398" max="2403" width="14.875" style="1272" hidden="1"/>
    <col min="2404" max="2405" width="15.875" style="1272" hidden="1"/>
    <col min="2406" max="2411" width="16.125" style="1272" hidden="1"/>
    <col min="2412" max="2412" width="6.125" style="1272" hidden="1"/>
    <col min="2413" max="2413" width="3" style="1272" hidden="1"/>
    <col min="2414" max="2653" width="8.625" style="1272" hidden="1"/>
    <col min="2654" max="2659" width="14.875" style="1272" hidden="1"/>
    <col min="2660" max="2661" width="15.875" style="1272" hidden="1"/>
    <col min="2662" max="2667" width="16.125" style="1272" hidden="1"/>
    <col min="2668" max="2668" width="6.125" style="1272" hidden="1"/>
    <col min="2669" max="2669" width="3" style="1272" hidden="1"/>
    <col min="2670" max="2909" width="8.625" style="1272" hidden="1"/>
    <col min="2910" max="2915" width="14.875" style="1272" hidden="1"/>
    <col min="2916" max="2917" width="15.875" style="1272" hidden="1"/>
    <col min="2918" max="2923" width="16.125" style="1272" hidden="1"/>
    <col min="2924" max="2924" width="6.125" style="1272" hidden="1"/>
    <col min="2925" max="2925" width="3" style="1272" hidden="1"/>
    <col min="2926" max="3165" width="8.625" style="1272" hidden="1"/>
    <col min="3166" max="3171" width="14.875" style="1272" hidden="1"/>
    <col min="3172" max="3173" width="15.875" style="1272" hidden="1"/>
    <col min="3174" max="3179" width="16.125" style="1272" hidden="1"/>
    <col min="3180" max="3180" width="6.125" style="1272" hidden="1"/>
    <col min="3181" max="3181" width="3" style="1272" hidden="1"/>
    <col min="3182" max="3421" width="8.625" style="1272" hidden="1"/>
    <col min="3422" max="3427" width="14.875" style="1272" hidden="1"/>
    <col min="3428" max="3429" width="15.875" style="1272" hidden="1"/>
    <col min="3430" max="3435" width="16.125" style="1272" hidden="1"/>
    <col min="3436" max="3436" width="6.125" style="1272" hidden="1"/>
    <col min="3437" max="3437" width="3" style="1272" hidden="1"/>
    <col min="3438" max="3677" width="8.625" style="1272" hidden="1"/>
    <col min="3678" max="3683" width="14.875" style="1272" hidden="1"/>
    <col min="3684" max="3685" width="15.875" style="1272" hidden="1"/>
    <col min="3686" max="3691" width="16.125" style="1272" hidden="1"/>
    <col min="3692" max="3692" width="6.125" style="1272" hidden="1"/>
    <col min="3693" max="3693" width="3" style="1272" hidden="1"/>
    <col min="3694" max="3933" width="8.625" style="1272" hidden="1"/>
    <col min="3934" max="3939" width="14.875" style="1272" hidden="1"/>
    <col min="3940" max="3941" width="15.875" style="1272" hidden="1"/>
    <col min="3942" max="3947" width="16.125" style="1272" hidden="1"/>
    <col min="3948" max="3948" width="6.125" style="1272" hidden="1"/>
    <col min="3949" max="3949" width="3" style="1272" hidden="1"/>
    <col min="3950" max="4189" width="8.625" style="1272" hidden="1"/>
    <col min="4190" max="4195" width="14.875" style="1272" hidden="1"/>
    <col min="4196" max="4197" width="15.875" style="1272" hidden="1"/>
    <col min="4198" max="4203" width="16.125" style="1272" hidden="1"/>
    <col min="4204" max="4204" width="6.125" style="1272" hidden="1"/>
    <col min="4205" max="4205" width="3" style="1272" hidden="1"/>
    <col min="4206" max="4445" width="8.625" style="1272" hidden="1"/>
    <col min="4446" max="4451" width="14.875" style="1272" hidden="1"/>
    <col min="4452" max="4453" width="15.875" style="1272" hidden="1"/>
    <col min="4454" max="4459" width="16.125" style="1272" hidden="1"/>
    <col min="4460" max="4460" width="6.125" style="1272" hidden="1"/>
    <col min="4461" max="4461" width="3" style="1272" hidden="1"/>
    <col min="4462" max="4701" width="8.625" style="1272" hidden="1"/>
    <col min="4702" max="4707" width="14.875" style="1272" hidden="1"/>
    <col min="4708" max="4709" width="15.875" style="1272" hidden="1"/>
    <col min="4710" max="4715" width="16.125" style="1272" hidden="1"/>
    <col min="4716" max="4716" width="6.125" style="1272" hidden="1"/>
    <col min="4717" max="4717" width="3" style="1272" hidden="1"/>
    <col min="4718" max="4957" width="8.625" style="1272" hidden="1"/>
    <col min="4958" max="4963" width="14.875" style="1272" hidden="1"/>
    <col min="4964" max="4965" width="15.875" style="1272" hidden="1"/>
    <col min="4966" max="4971" width="16.125" style="1272" hidden="1"/>
    <col min="4972" max="4972" width="6.125" style="1272" hidden="1"/>
    <col min="4973" max="4973" width="3" style="1272" hidden="1"/>
    <col min="4974" max="5213" width="8.625" style="1272" hidden="1"/>
    <col min="5214" max="5219" width="14.875" style="1272" hidden="1"/>
    <col min="5220" max="5221" width="15.875" style="1272" hidden="1"/>
    <col min="5222" max="5227" width="16.125" style="1272" hidden="1"/>
    <col min="5228" max="5228" width="6.125" style="1272" hidden="1"/>
    <col min="5229" max="5229" width="3" style="1272" hidden="1"/>
    <col min="5230" max="5469" width="8.625" style="1272" hidden="1"/>
    <col min="5470" max="5475" width="14.875" style="1272" hidden="1"/>
    <col min="5476" max="5477" width="15.875" style="1272" hidden="1"/>
    <col min="5478" max="5483" width="16.125" style="1272" hidden="1"/>
    <col min="5484" max="5484" width="6.125" style="1272" hidden="1"/>
    <col min="5485" max="5485" width="3" style="1272" hidden="1"/>
    <col min="5486" max="5725" width="8.625" style="1272" hidden="1"/>
    <col min="5726" max="5731" width="14.875" style="1272" hidden="1"/>
    <col min="5732" max="5733" width="15.875" style="1272" hidden="1"/>
    <col min="5734" max="5739" width="16.125" style="1272" hidden="1"/>
    <col min="5740" max="5740" width="6.125" style="1272" hidden="1"/>
    <col min="5741" max="5741" width="3" style="1272" hidden="1"/>
    <col min="5742" max="5981" width="8.625" style="1272" hidden="1"/>
    <col min="5982" max="5987" width="14.875" style="1272" hidden="1"/>
    <col min="5988" max="5989" width="15.875" style="1272" hidden="1"/>
    <col min="5990" max="5995" width="16.125" style="1272" hidden="1"/>
    <col min="5996" max="5996" width="6.125" style="1272" hidden="1"/>
    <col min="5997" max="5997" width="3" style="1272" hidden="1"/>
    <col min="5998" max="6237" width="8.625" style="1272" hidden="1"/>
    <col min="6238" max="6243" width="14.875" style="1272" hidden="1"/>
    <col min="6244" max="6245" width="15.875" style="1272" hidden="1"/>
    <col min="6246" max="6251" width="16.125" style="1272" hidden="1"/>
    <col min="6252" max="6252" width="6.125" style="1272" hidden="1"/>
    <col min="6253" max="6253" width="3" style="1272" hidden="1"/>
    <col min="6254" max="6493" width="8.625" style="1272" hidden="1"/>
    <col min="6494" max="6499" width="14.875" style="1272" hidden="1"/>
    <col min="6500" max="6501" width="15.875" style="1272" hidden="1"/>
    <col min="6502" max="6507" width="16.125" style="1272" hidden="1"/>
    <col min="6508" max="6508" width="6.125" style="1272" hidden="1"/>
    <col min="6509" max="6509" width="3" style="1272" hidden="1"/>
    <col min="6510" max="6749" width="8.625" style="1272" hidden="1"/>
    <col min="6750" max="6755" width="14.875" style="1272" hidden="1"/>
    <col min="6756" max="6757" width="15.875" style="1272" hidden="1"/>
    <col min="6758" max="6763" width="16.125" style="1272" hidden="1"/>
    <col min="6764" max="6764" width="6.125" style="1272" hidden="1"/>
    <col min="6765" max="6765" width="3" style="1272" hidden="1"/>
    <col min="6766" max="7005" width="8.625" style="1272" hidden="1"/>
    <col min="7006" max="7011" width="14.875" style="1272" hidden="1"/>
    <col min="7012" max="7013" width="15.875" style="1272" hidden="1"/>
    <col min="7014" max="7019" width="16.125" style="1272" hidden="1"/>
    <col min="7020" max="7020" width="6.125" style="1272" hidden="1"/>
    <col min="7021" max="7021" width="3" style="1272" hidden="1"/>
    <col min="7022" max="7261" width="8.625" style="1272" hidden="1"/>
    <col min="7262" max="7267" width="14.875" style="1272" hidden="1"/>
    <col min="7268" max="7269" width="15.875" style="1272" hidden="1"/>
    <col min="7270" max="7275" width="16.125" style="1272" hidden="1"/>
    <col min="7276" max="7276" width="6.125" style="1272" hidden="1"/>
    <col min="7277" max="7277" width="3" style="1272" hidden="1"/>
    <col min="7278" max="7517" width="8.625" style="1272" hidden="1"/>
    <col min="7518" max="7523" width="14.875" style="1272" hidden="1"/>
    <col min="7524" max="7525" width="15.875" style="1272" hidden="1"/>
    <col min="7526" max="7531" width="16.125" style="1272" hidden="1"/>
    <col min="7532" max="7532" width="6.125" style="1272" hidden="1"/>
    <col min="7533" max="7533" width="3" style="1272" hidden="1"/>
    <col min="7534" max="7773" width="8.625" style="1272" hidden="1"/>
    <col min="7774" max="7779" width="14.875" style="1272" hidden="1"/>
    <col min="7780" max="7781" width="15.875" style="1272" hidden="1"/>
    <col min="7782" max="7787" width="16.125" style="1272" hidden="1"/>
    <col min="7788" max="7788" width="6.125" style="1272" hidden="1"/>
    <col min="7789" max="7789" width="3" style="1272" hidden="1"/>
    <col min="7790" max="8029" width="8.625" style="1272" hidden="1"/>
    <col min="8030" max="8035" width="14.875" style="1272" hidden="1"/>
    <col min="8036" max="8037" width="15.875" style="1272" hidden="1"/>
    <col min="8038" max="8043" width="16.125" style="1272" hidden="1"/>
    <col min="8044" max="8044" width="6.125" style="1272" hidden="1"/>
    <col min="8045" max="8045" width="3" style="1272" hidden="1"/>
    <col min="8046" max="8285" width="8.625" style="1272" hidden="1"/>
    <col min="8286" max="8291" width="14.875" style="1272" hidden="1"/>
    <col min="8292" max="8293" width="15.875" style="1272" hidden="1"/>
    <col min="8294" max="8299" width="16.125" style="1272" hidden="1"/>
    <col min="8300" max="8300" width="6.125" style="1272" hidden="1"/>
    <col min="8301" max="8301" width="3" style="1272" hidden="1"/>
    <col min="8302" max="8541" width="8.625" style="1272" hidden="1"/>
    <col min="8542" max="8547" width="14.875" style="1272" hidden="1"/>
    <col min="8548" max="8549" width="15.875" style="1272" hidden="1"/>
    <col min="8550" max="8555" width="16.125" style="1272" hidden="1"/>
    <col min="8556" max="8556" width="6.125" style="1272" hidden="1"/>
    <col min="8557" max="8557" width="3" style="1272" hidden="1"/>
    <col min="8558" max="8797" width="8.625" style="1272" hidden="1"/>
    <col min="8798" max="8803" width="14.875" style="1272" hidden="1"/>
    <col min="8804" max="8805" width="15.875" style="1272" hidden="1"/>
    <col min="8806" max="8811" width="16.125" style="1272" hidden="1"/>
    <col min="8812" max="8812" width="6.125" style="1272" hidden="1"/>
    <col min="8813" max="8813" width="3" style="1272" hidden="1"/>
    <col min="8814" max="9053" width="8.625" style="1272" hidden="1"/>
    <col min="9054" max="9059" width="14.875" style="1272" hidden="1"/>
    <col min="9060" max="9061" width="15.875" style="1272" hidden="1"/>
    <col min="9062" max="9067" width="16.125" style="1272" hidden="1"/>
    <col min="9068" max="9068" width="6.125" style="1272" hidden="1"/>
    <col min="9069" max="9069" width="3" style="1272" hidden="1"/>
    <col min="9070" max="9309" width="8.625" style="1272" hidden="1"/>
    <col min="9310" max="9315" width="14.875" style="1272" hidden="1"/>
    <col min="9316" max="9317" width="15.875" style="1272" hidden="1"/>
    <col min="9318" max="9323" width="16.125" style="1272" hidden="1"/>
    <col min="9324" max="9324" width="6.125" style="1272" hidden="1"/>
    <col min="9325" max="9325" width="3" style="1272" hidden="1"/>
    <col min="9326" max="9565" width="8.625" style="1272" hidden="1"/>
    <col min="9566" max="9571" width="14.875" style="1272" hidden="1"/>
    <col min="9572" max="9573" width="15.875" style="1272" hidden="1"/>
    <col min="9574" max="9579" width="16.125" style="1272" hidden="1"/>
    <col min="9580" max="9580" width="6.125" style="1272" hidden="1"/>
    <col min="9581" max="9581" width="3" style="1272" hidden="1"/>
    <col min="9582" max="9821" width="8.625" style="1272" hidden="1"/>
    <col min="9822" max="9827" width="14.875" style="1272" hidden="1"/>
    <col min="9828" max="9829" width="15.875" style="1272" hidden="1"/>
    <col min="9830" max="9835" width="16.125" style="1272" hidden="1"/>
    <col min="9836" max="9836" width="6.125" style="1272" hidden="1"/>
    <col min="9837" max="9837" width="3" style="1272" hidden="1"/>
    <col min="9838" max="10077" width="8.625" style="1272" hidden="1"/>
    <col min="10078" max="10083" width="14.875" style="1272" hidden="1"/>
    <col min="10084" max="10085" width="15.875" style="1272" hidden="1"/>
    <col min="10086" max="10091" width="16.125" style="1272" hidden="1"/>
    <col min="10092" max="10092" width="6.125" style="1272" hidden="1"/>
    <col min="10093" max="10093" width="3" style="1272" hidden="1"/>
    <col min="10094" max="10333" width="8.625" style="1272" hidden="1"/>
    <col min="10334" max="10339" width="14.875" style="1272" hidden="1"/>
    <col min="10340" max="10341" width="15.875" style="1272" hidden="1"/>
    <col min="10342" max="10347" width="16.125" style="1272" hidden="1"/>
    <col min="10348" max="10348" width="6.125" style="1272" hidden="1"/>
    <col min="10349" max="10349" width="3" style="1272" hidden="1"/>
    <col min="10350" max="10589" width="8.625" style="1272" hidden="1"/>
    <col min="10590" max="10595" width="14.875" style="1272" hidden="1"/>
    <col min="10596" max="10597" width="15.875" style="1272" hidden="1"/>
    <col min="10598" max="10603" width="16.125" style="1272" hidden="1"/>
    <col min="10604" max="10604" width="6.125" style="1272" hidden="1"/>
    <col min="10605" max="10605" width="3" style="1272" hidden="1"/>
    <col min="10606" max="10845" width="8.625" style="1272" hidden="1"/>
    <col min="10846" max="10851" width="14.875" style="1272" hidden="1"/>
    <col min="10852" max="10853" width="15.875" style="1272" hidden="1"/>
    <col min="10854" max="10859" width="16.125" style="1272" hidden="1"/>
    <col min="10860" max="10860" width="6.125" style="1272" hidden="1"/>
    <col min="10861" max="10861" width="3" style="1272" hidden="1"/>
    <col min="10862" max="11101" width="8.625" style="1272" hidden="1"/>
    <col min="11102" max="11107" width="14.875" style="1272" hidden="1"/>
    <col min="11108" max="11109" width="15.875" style="1272" hidden="1"/>
    <col min="11110" max="11115" width="16.125" style="1272" hidden="1"/>
    <col min="11116" max="11116" width="6.125" style="1272" hidden="1"/>
    <col min="11117" max="11117" width="3" style="1272" hidden="1"/>
    <col min="11118" max="11357" width="8.625" style="1272" hidden="1"/>
    <col min="11358" max="11363" width="14.875" style="1272" hidden="1"/>
    <col min="11364" max="11365" width="15.875" style="1272" hidden="1"/>
    <col min="11366" max="11371" width="16.125" style="1272" hidden="1"/>
    <col min="11372" max="11372" width="6.125" style="1272" hidden="1"/>
    <col min="11373" max="11373" width="3" style="1272" hidden="1"/>
    <col min="11374" max="11613" width="8.625" style="1272" hidden="1"/>
    <col min="11614" max="11619" width="14.875" style="1272" hidden="1"/>
    <col min="11620" max="11621" width="15.875" style="1272" hidden="1"/>
    <col min="11622" max="11627" width="16.125" style="1272" hidden="1"/>
    <col min="11628" max="11628" width="6.125" style="1272" hidden="1"/>
    <col min="11629" max="11629" width="3" style="1272" hidden="1"/>
    <col min="11630" max="11869" width="8.625" style="1272" hidden="1"/>
    <col min="11870" max="11875" width="14.875" style="1272" hidden="1"/>
    <col min="11876" max="11877" width="15.875" style="1272" hidden="1"/>
    <col min="11878" max="11883" width="16.125" style="1272" hidden="1"/>
    <col min="11884" max="11884" width="6.125" style="1272" hidden="1"/>
    <col min="11885" max="11885" width="3" style="1272" hidden="1"/>
    <col min="11886" max="12125" width="8.625" style="1272" hidden="1"/>
    <col min="12126" max="12131" width="14.875" style="1272" hidden="1"/>
    <col min="12132" max="12133" width="15.875" style="1272" hidden="1"/>
    <col min="12134" max="12139" width="16.125" style="1272" hidden="1"/>
    <col min="12140" max="12140" width="6.125" style="1272" hidden="1"/>
    <col min="12141" max="12141" width="3" style="1272" hidden="1"/>
    <col min="12142" max="12381" width="8.625" style="1272" hidden="1"/>
    <col min="12382" max="12387" width="14.875" style="1272" hidden="1"/>
    <col min="12388" max="12389" width="15.875" style="1272" hidden="1"/>
    <col min="12390" max="12395" width="16.125" style="1272" hidden="1"/>
    <col min="12396" max="12396" width="6.125" style="1272" hidden="1"/>
    <col min="12397" max="12397" width="3" style="1272" hidden="1"/>
    <col min="12398" max="12637" width="8.625" style="1272" hidden="1"/>
    <col min="12638" max="12643" width="14.875" style="1272" hidden="1"/>
    <col min="12644" max="12645" width="15.875" style="1272" hidden="1"/>
    <col min="12646" max="12651" width="16.125" style="1272" hidden="1"/>
    <col min="12652" max="12652" width="6.125" style="1272" hidden="1"/>
    <col min="12653" max="12653" width="3" style="1272" hidden="1"/>
    <col min="12654" max="12893" width="8.625" style="1272" hidden="1"/>
    <col min="12894" max="12899" width="14.875" style="1272" hidden="1"/>
    <col min="12900" max="12901" width="15.875" style="1272" hidden="1"/>
    <col min="12902" max="12907" width="16.125" style="1272" hidden="1"/>
    <col min="12908" max="12908" width="6.125" style="1272" hidden="1"/>
    <col min="12909" max="12909" width="3" style="1272" hidden="1"/>
    <col min="12910" max="13149" width="8.625" style="1272" hidden="1"/>
    <col min="13150" max="13155" width="14.875" style="1272" hidden="1"/>
    <col min="13156" max="13157" width="15.875" style="1272" hidden="1"/>
    <col min="13158" max="13163" width="16.125" style="1272" hidden="1"/>
    <col min="13164" max="13164" width="6.125" style="1272" hidden="1"/>
    <col min="13165" max="13165" width="3" style="1272" hidden="1"/>
    <col min="13166" max="13405" width="8.625" style="1272" hidden="1"/>
    <col min="13406" max="13411" width="14.875" style="1272" hidden="1"/>
    <col min="13412" max="13413" width="15.875" style="1272" hidden="1"/>
    <col min="13414" max="13419" width="16.125" style="1272" hidden="1"/>
    <col min="13420" max="13420" width="6.125" style="1272" hidden="1"/>
    <col min="13421" max="13421" width="3" style="1272" hidden="1"/>
    <col min="13422" max="13661" width="8.625" style="1272" hidden="1"/>
    <col min="13662" max="13667" width="14.875" style="1272" hidden="1"/>
    <col min="13668" max="13669" width="15.875" style="1272" hidden="1"/>
    <col min="13670" max="13675" width="16.125" style="1272" hidden="1"/>
    <col min="13676" max="13676" width="6.125" style="1272" hidden="1"/>
    <col min="13677" max="13677" width="3" style="1272" hidden="1"/>
    <col min="13678" max="13917" width="8.625" style="1272" hidden="1"/>
    <col min="13918" max="13923" width="14.875" style="1272" hidden="1"/>
    <col min="13924" max="13925" width="15.875" style="1272" hidden="1"/>
    <col min="13926" max="13931" width="16.125" style="1272" hidden="1"/>
    <col min="13932" max="13932" width="6.125" style="1272" hidden="1"/>
    <col min="13933" max="13933" width="3" style="1272" hidden="1"/>
    <col min="13934" max="14173" width="8.625" style="1272" hidden="1"/>
    <col min="14174" max="14179" width="14.875" style="1272" hidden="1"/>
    <col min="14180" max="14181" width="15.875" style="1272" hidden="1"/>
    <col min="14182" max="14187" width="16.125" style="1272" hidden="1"/>
    <col min="14188" max="14188" width="6.125" style="1272" hidden="1"/>
    <col min="14189" max="14189" width="3" style="1272" hidden="1"/>
    <col min="14190" max="14429" width="8.625" style="1272" hidden="1"/>
    <col min="14430" max="14435" width="14.875" style="1272" hidden="1"/>
    <col min="14436" max="14437" width="15.875" style="1272" hidden="1"/>
    <col min="14438" max="14443" width="16.125" style="1272" hidden="1"/>
    <col min="14444" max="14444" width="6.125" style="1272" hidden="1"/>
    <col min="14445" max="14445" width="3" style="1272" hidden="1"/>
    <col min="14446" max="14685" width="8.625" style="1272" hidden="1"/>
    <col min="14686" max="14691" width="14.875" style="1272" hidden="1"/>
    <col min="14692" max="14693" width="15.875" style="1272" hidden="1"/>
    <col min="14694" max="14699" width="16.125" style="1272" hidden="1"/>
    <col min="14700" max="14700" width="6.125" style="1272" hidden="1"/>
    <col min="14701" max="14701" width="3" style="1272" hidden="1"/>
    <col min="14702" max="14941" width="8.625" style="1272" hidden="1"/>
    <col min="14942" max="14947" width="14.875" style="1272" hidden="1"/>
    <col min="14948" max="14949" width="15.875" style="1272" hidden="1"/>
    <col min="14950" max="14955" width="16.125" style="1272" hidden="1"/>
    <col min="14956" max="14956" width="6.125" style="1272" hidden="1"/>
    <col min="14957" max="14957" width="3" style="1272" hidden="1"/>
    <col min="14958" max="15197" width="8.625" style="1272" hidden="1"/>
    <col min="15198" max="15203" width="14.875" style="1272" hidden="1"/>
    <col min="15204" max="15205" width="15.875" style="1272" hidden="1"/>
    <col min="15206" max="15211" width="16.125" style="1272" hidden="1"/>
    <col min="15212" max="15212" width="6.125" style="1272" hidden="1"/>
    <col min="15213" max="15213" width="3" style="1272" hidden="1"/>
    <col min="15214" max="15453" width="8.625" style="1272" hidden="1"/>
    <col min="15454" max="15459" width="14.875" style="1272" hidden="1"/>
    <col min="15460" max="15461" width="15.875" style="1272" hidden="1"/>
    <col min="15462" max="15467" width="16.125" style="1272" hidden="1"/>
    <col min="15468" max="15468" width="6.125" style="1272" hidden="1"/>
    <col min="15469" max="15469" width="3" style="1272" hidden="1"/>
    <col min="15470" max="15709" width="8.625" style="1272" hidden="1"/>
    <col min="15710" max="15715" width="14.875" style="1272" hidden="1"/>
    <col min="15716" max="15717" width="15.875" style="1272" hidden="1"/>
    <col min="15718" max="15723" width="16.125" style="1272" hidden="1"/>
    <col min="15724" max="15724" width="6.125" style="1272" hidden="1"/>
    <col min="15725" max="15725" width="3" style="1272" hidden="1"/>
    <col min="15726" max="15965" width="8.625" style="1272" hidden="1"/>
    <col min="15966" max="15971" width="14.875" style="1272" hidden="1"/>
    <col min="15972" max="15973" width="15.875" style="1272" hidden="1"/>
    <col min="15974" max="15979" width="16.125" style="1272" hidden="1"/>
    <col min="15980" max="15980" width="6.125" style="1272" hidden="1"/>
    <col min="15981" max="15981" width="3" style="1272" hidden="1"/>
    <col min="15982" max="16221" width="8.625" style="1272" hidden="1"/>
    <col min="16222" max="16227" width="14.875" style="1272" hidden="1"/>
    <col min="16228" max="16229" width="15.875" style="1272" hidden="1"/>
    <col min="16230" max="16235" width="16.125" style="1272" hidden="1"/>
    <col min="16236" max="16236" width="6.125" style="1272" hidden="1"/>
    <col min="16237" max="16237" width="3" style="1272" hidden="1"/>
    <col min="16238" max="16384" width="8.625" style="1272" hidden="1"/>
  </cols>
  <sheetData>
    <row r="1" spans="1:143" ht="42.75" customHeight="1" x14ac:dyDescent="0.15">
      <c r="A1" s="1270"/>
      <c r="B1" s="1271"/>
      <c r="DD1" s="1272"/>
      <c r="DE1" s="1272"/>
    </row>
    <row r="2" spans="1:143" ht="25.5" customHeight="1" x14ac:dyDescent="0.15">
      <c r="A2" s="1273"/>
      <c r="C2" s="1273"/>
      <c r="O2" s="1273"/>
      <c r="P2" s="1273"/>
      <c r="Q2" s="1273"/>
      <c r="R2" s="1273"/>
      <c r="S2" s="1273"/>
      <c r="T2" s="1273"/>
      <c r="U2" s="1273"/>
      <c r="V2" s="1273"/>
      <c r="W2" s="1273"/>
      <c r="X2" s="1273"/>
      <c r="Y2" s="1273"/>
      <c r="Z2" s="1273"/>
      <c r="AA2" s="1273"/>
      <c r="AB2" s="1273"/>
      <c r="AC2" s="1273"/>
      <c r="AD2" s="1273"/>
      <c r="AE2" s="1273"/>
      <c r="AF2" s="1273"/>
      <c r="AG2" s="1273"/>
      <c r="AH2" s="1273"/>
      <c r="AI2" s="1273"/>
      <c r="AU2" s="1273"/>
      <c r="BG2" s="1273"/>
      <c r="BS2" s="1273"/>
      <c r="CE2" s="1273"/>
      <c r="CQ2" s="1273"/>
      <c r="DD2" s="1272"/>
      <c r="DE2" s="1272"/>
    </row>
    <row r="3" spans="1:143" ht="25.5" customHeight="1" x14ac:dyDescent="0.15">
      <c r="A3" s="1273"/>
      <c r="C3" s="1273"/>
      <c r="O3" s="1273"/>
      <c r="P3" s="1273"/>
      <c r="Q3" s="1273"/>
      <c r="R3" s="1273"/>
      <c r="S3" s="1273"/>
      <c r="T3" s="1273"/>
      <c r="U3" s="1273"/>
      <c r="V3" s="1273"/>
      <c r="W3" s="1273"/>
      <c r="X3" s="1273"/>
      <c r="Y3" s="1273"/>
      <c r="Z3" s="1273"/>
      <c r="AA3" s="1273"/>
      <c r="AB3" s="1273"/>
      <c r="AC3" s="1273"/>
      <c r="AD3" s="1273"/>
      <c r="AE3" s="1273"/>
      <c r="AF3" s="1273"/>
      <c r="AG3" s="1273"/>
      <c r="AH3" s="1273"/>
      <c r="AI3" s="1273"/>
      <c r="AU3" s="1273"/>
      <c r="BG3" s="1273"/>
      <c r="BS3" s="1273"/>
      <c r="CE3" s="1273"/>
      <c r="CQ3" s="1273"/>
      <c r="DD3" s="1272"/>
      <c r="DE3" s="1272"/>
    </row>
    <row r="4" spans="1:143" s="291" customFormat="1" x14ac:dyDescent="0.15">
      <c r="A4" s="1273"/>
      <c r="B4" s="1273"/>
      <c r="C4" s="1273"/>
      <c r="D4" s="1273"/>
      <c r="E4" s="1273"/>
      <c r="F4" s="1273"/>
      <c r="G4" s="1273"/>
      <c r="H4" s="1273"/>
      <c r="I4" s="1273"/>
      <c r="J4" s="1273"/>
      <c r="K4" s="1273"/>
      <c r="L4" s="1273"/>
      <c r="M4" s="1273"/>
      <c r="N4" s="1273"/>
      <c r="O4" s="1273"/>
      <c r="P4" s="1273"/>
      <c r="Q4" s="1273"/>
      <c r="R4" s="1273"/>
      <c r="S4" s="1273"/>
      <c r="T4" s="1273"/>
      <c r="U4" s="1273"/>
      <c r="V4" s="1273"/>
      <c r="W4" s="1273"/>
      <c r="X4" s="1273"/>
      <c r="Y4" s="1273"/>
      <c r="Z4" s="1273"/>
      <c r="AA4" s="1273"/>
      <c r="AB4" s="1273"/>
      <c r="AC4" s="1273"/>
      <c r="AD4" s="1273"/>
      <c r="AE4" s="1273"/>
      <c r="AF4" s="1273"/>
      <c r="AG4" s="1273"/>
      <c r="AH4" s="1273"/>
      <c r="AI4" s="1273"/>
      <c r="AJ4" s="1273"/>
      <c r="AK4" s="1273"/>
      <c r="AL4" s="1273"/>
      <c r="AM4" s="1273"/>
      <c r="AN4" s="1273"/>
      <c r="AO4" s="1273"/>
      <c r="AP4" s="1273"/>
      <c r="AQ4" s="1273"/>
      <c r="AR4" s="1273"/>
      <c r="AS4" s="1273"/>
      <c r="AT4" s="1273"/>
      <c r="AU4" s="1273"/>
      <c r="AV4" s="1273"/>
      <c r="AW4" s="1273"/>
      <c r="AX4" s="1273"/>
      <c r="AY4" s="1273"/>
      <c r="AZ4" s="1273"/>
      <c r="BA4" s="1273"/>
      <c r="BB4" s="1273"/>
      <c r="BC4" s="1273"/>
      <c r="BD4" s="1273"/>
      <c r="BE4" s="1273"/>
      <c r="BF4" s="1273"/>
      <c r="BG4" s="1273"/>
      <c r="BH4" s="1273"/>
      <c r="BI4" s="1273"/>
      <c r="BJ4" s="1273"/>
      <c r="BK4" s="1273"/>
      <c r="BL4" s="1273"/>
      <c r="BM4" s="1273"/>
      <c r="BN4" s="1273"/>
      <c r="BO4" s="1273"/>
      <c r="BP4" s="1273"/>
      <c r="BQ4" s="1273"/>
      <c r="BR4" s="1273"/>
      <c r="BS4" s="1273"/>
      <c r="BT4" s="1273"/>
      <c r="BU4" s="1273"/>
      <c r="BV4" s="1273"/>
      <c r="BW4" s="1273"/>
      <c r="BX4" s="1273"/>
      <c r="BY4" s="1273"/>
      <c r="BZ4" s="1273"/>
      <c r="CA4" s="1273"/>
      <c r="CB4" s="1273"/>
      <c r="CC4" s="1273"/>
      <c r="CD4" s="1273"/>
      <c r="CE4" s="1273"/>
      <c r="CF4" s="1273"/>
      <c r="CG4" s="1273"/>
      <c r="CH4" s="1273"/>
      <c r="CI4" s="1273"/>
      <c r="CJ4" s="1273"/>
      <c r="CK4" s="1273"/>
      <c r="CL4" s="1273"/>
      <c r="CM4" s="1273"/>
      <c r="CN4" s="1273"/>
      <c r="CO4" s="1273"/>
      <c r="CP4" s="1273"/>
      <c r="CQ4" s="1273"/>
      <c r="CR4" s="1273"/>
      <c r="CS4" s="1273"/>
      <c r="CT4" s="1273"/>
      <c r="CU4" s="1273"/>
      <c r="CV4" s="1273"/>
      <c r="CW4" s="1273"/>
      <c r="CX4" s="1273"/>
      <c r="CY4" s="1273"/>
      <c r="CZ4" s="1273"/>
      <c r="DA4" s="1273"/>
      <c r="DB4" s="1273"/>
      <c r="DC4" s="1273"/>
      <c r="DD4" s="1273"/>
      <c r="DE4" s="1273"/>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1273"/>
      <c r="B5" s="1273"/>
      <c r="C5" s="1273"/>
      <c r="D5" s="1273"/>
      <c r="E5" s="1273"/>
      <c r="F5" s="1273"/>
      <c r="G5" s="1273"/>
      <c r="H5" s="1273"/>
      <c r="I5" s="1273"/>
      <c r="J5" s="1273"/>
      <c r="K5" s="1273"/>
      <c r="L5" s="1273"/>
      <c r="M5" s="1273"/>
      <c r="N5" s="1273"/>
      <c r="O5" s="1273"/>
      <c r="P5" s="1273"/>
      <c r="Q5" s="1273"/>
      <c r="R5" s="1273"/>
      <c r="S5" s="1273"/>
      <c r="T5" s="1273"/>
      <c r="U5" s="1273"/>
      <c r="V5" s="1273"/>
      <c r="W5" s="1273"/>
      <c r="X5" s="1273"/>
      <c r="Y5" s="1273"/>
      <c r="Z5" s="1273"/>
      <c r="AA5" s="1273"/>
      <c r="AB5" s="1273"/>
      <c r="AC5" s="1273"/>
      <c r="AD5" s="1273"/>
      <c r="AE5" s="1273"/>
      <c r="AF5" s="1273"/>
      <c r="AG5" s="1273"/>
      <c r="AH5" s="1273"/>
      <c r="AI5" s="1273"/>
      <c r="AJ5" s="1273"/>
      <c r="AK5" s="1273"/>
      <c r="AL5" s="1273"/>
      <c r="AM5" s="1273"/>
      <c r="AN5" s="1273"/>
      <c r="AO5" s="1273"/>
      <c r="AP5" s="1273"/>
      <c r="AQ5" s="1273"/>
      <c r="AR5" s="1273"/>
      <c r="AS5" s="1273"/>
      <c r="AT5" s="1273"/>
      <c r="AU5" s="1273"/>
      <c r="AV5" s="1273"/>
      <c r="AW5" s="1273"/>
      <c r="AX5" s="1273"/>
      <c r="AY5" s="1273"/>
      <c r="AZ5" s="1273"/>
      <c r="BA5" s="1273"/>
      <c r="BB5" s="1273"/>
      <c r="BC5" s="1273"/>
      <c r="BD5" s="1273"/>
      <c r="BE5" s="1273"/>
      <c r="BF5" s="1273"/>
      <c r="BG5" s="1273"/>
      <c r="BH5" s="1273"/>
      <c r="BI5" s="1273"/>
      <c r="BJ5" s="1273"/>
      <c r="BK5" s="1273"/>
      <c r="BL5" s="1273"/>
      <c r="BM5" s="1273"/>
      <c r="BN5" s="1273"/>
      <c r="BO5" s="1273"/>
      <c r="BP5" s="1273"/>
      <c r="BQ5" s="1273"/>
      <c r="BR5" s="1273"/>
      <c r="BS5" s="1273"/>
      <c r="BT5" s="1273"/>
      <c r="BU5" s="1273"/>
      <c r="BV5" s="1273"/>
      <c r="BW5" s="1273"/>
      <c r="BX5" s="1273"/>
      <c r="BY5" s="1273"/>
      <c r="BZ5" s="1273"/>
      <c r="CA5" s="1273"/>
      <c r="CB5" s="1273"/>
      <c r="CC5" s="1273"/>
      <c r="CD5" s="1273"/>
      <c r="CE5" s="1273"/>
      <c r="CF5" s="1273"/>
      <c r="CG5" s="1273"/>
      <c r="CH5" s="1273"/>
      <c r="CI5" s="1273"/>
      <c r="CJ5" s="1273"/>
      <c r="CK5" s="1273"/>
      <c r="CL5" s="1273"/>
      <c r="CM5" s="1273"/>
      <c r="CN5" s="1273"/>
      <c r="CO5" s="1273"/>
      <c r="CP5" s="1273"/>
      <c r="CQ5" s="1273"/>
      <c r="CR5" s="1273"/>
      <c r="CS5" s="1273"/>
      <c r="CT5" s="1273"/>
      <c r="CU5" s="1273"/>
      <c r="CV5" s="1273"/>
      <c r="CW5" s="1273"/>
      <c r="CX5" s="1273"/>
      <c r="CY5" s="1273"/>
      <c r="CZ5" s="1273"/>
      <c r="DA5" s="1273"/>
      <c r="DB5" s="1273"/>
      <c r="DC5" s="1273"/>
      <c r="DD5" s="1273"/>
      <c r="DE5" s="1273"/>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1273"/>
      <c r="B6" s="1273"/>
      <c r="C6" s="1273"/>
      <c r="D6" s="1273"/>
      <c r="E6" s="1273"/>
      <c r="F6" s="1273"/>
      <c r="G6" s="1273"/>
      <c r="H6" s="1273"/>
      <c r="I6" s="1273"/>
      <c r="J6" s="1273"/>
      <c r="K6" s="1273"/>
      <c r="L6" s="1273"/>
      <c r="M6" s="1273"/>
      <c r="N6" s="1273"/>
      <c r="O6" s="1273"/>
      <c r="P6" s="1273"/>
      <c r="Q6" s="1273"/>
      <c r="R6" s="1273"/>
      <c r="S6" s="1273"/>
      <c r="T6" s="1273"/>
      <c r="U6" s="1273"/>
      <c r="V6" s="1273"/>
      <c r="W6" s="1273"/>
      <c r="X6" s="1273"/>
      <c r="Y6" s="1273"/>
      <c r="Z6" s="1273"/>
      <c r="AA6" s="1273"/>
      <c r="AB6" s="1273"/>
      <c r="AC6" s="1273"/>
      <c r="AD6" s="1273"/>
      <c r="AE6" s="1273"/>
      <c r="AF6" s="1273"/>
      <c r="AG6" s="1273"/>
      <c r="AH6" s="1273"/>
      <c r="AI6" s="1273"/>
      <c r="AJ6" s="1273"/>
      <c r="AK6" s="1273"/>
      <c r="AL6" s="1273"/>
      <c r="AM6" s="1273"/>
      <c r="AN6" s="1273"/>
      <c r="AO6" s="1273"/>
      <c r="AP6" s="1273"/>
      <c r="AQ6" s="1273"/>
      <c r="AR6" s="1273"/>
      <c r="AS6" s="1273"/>
      <c r="AT6" s="1273"/>
      <c r="AU6" s="1273"/>
      <c r="AV6" s="1273"/>
      <c r="AW6" s="1273"/>
      <c r="AX6" s="1273"/>
      <c r="AY6" s="1273"/>
      <c r="AZ6" s="1273"/>
      <c r="BA6" s="1273"/>
      <c r="BB6" s="1273"/>
      <c r="BC6" s="1273"/>
      <c r="BD6" s="1273"/>
      <c r="BE6" s="1273"/>
      <c r="BF6" s="1273"/>
      <c r="BG6" s="1273"/>
      <c r="BH6" s="1273"/>
      <c r="BI6" s="1273"/>
      <c r="BJ6" s="1273"/>
      <c r="BK6" s="1273"/>
      <c r="BL6" s="1273"/>
      <c r="BM6" s="1273"/>
      <c r="BN6" s="1273"/>
      <c r="BO6" s="1273"/>
      <c r="BP6" s="1273"/>
      <c r="BQ6" s="1273"/>
      <c r="BR6" s="1273"/>
      <c r="BS6" s="1273"/>
      <c r="BT6" s="1273"/>
      <c r="BU6" s="1273"/>
      <c r="BV6" s="1273"/>
      <c r="BW6" s="1273"/>
      <c r="BX6" s="1273"/>
      <c r="BY6" s="1273"/>
      <c r="BZ6" s="1273"/>
      <c r="CA6" s="1273"/>
      <c r="CB6" s="1273"/>
      <c r="CC6" s="1273"/>
      <c r="CD6" s="1273"/>
      <c r="CE6" s="1273"/>
      <c r="CF6" s="1273"/>
      <c r="CG6" s="1273"/>
      <c r="CH6" s="1273"/>
      <c r="CI6" s="1273"/>
      <c r="CJ6" s="1273"/>
      <c r="CK6" s="1273"/>
      <c r="CL6" s="1273"/>
      <c r="CM6" s="1273"/>
      <c r="CN6" s="1273"/>
      <c r="CO6" s="1273"/>
      <c r="CP6" s="1273"/>
      <c r="CQ6" s="1273"/>
      <c r="CR6" s="1273"/>
      <c r="CS6" s="1273"/>
      <c r="CT6" s="1273"/>
      <c r="CU6" s="1273"/>
      <c r="CV6" s="1273"/>
      <c r="CW6" s="1273"/>
      <c r="CX6" s="1273"/>
      <c r="CY6" s="1273"/>
      <c r="CZ6" s="1273"/>
      <c r="DA6" s="1273"/>
      <c r="DB6" s="1273"/>
      <c r="DC6" s="1273"/>
      <c r="DD6" s="1273"/>
      <c r="DE6" s="1273"/>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1273"/>
      <c r="B7" s="1273"/>
      <c r="C7" s="1273"/>
      <c r="D7" s="1273"/>
      <c r="E7" s="1273"/>
      <c r="F7" s="1273"/>
      <c r="G7" s="1273"/>
      <c r="H7" s="1273"/>
      <c r="I7" s="1273"/>
      <c r="J7" s="1273"/>
      <c r="K7" s="1273"/>
      <c r="L7" s="1273"/>
      <c r="M7" s="1273"/>
      <c r="N7" s="1273"/>
      <c r="O7" s="1273"/>
      <c r="P7" s="1273"/>
      <c r="Q7" s="1273"/>
      <c r="R7" s="1273"/>
      <c r="S7" s="1273"/>
      <c r="T7" s="1273"/>
      <c r="U7" s="1273"/>
      <c r="V7" s="1273"/>
      <c r="W7" s="1273"/>
      <c r="X7" s="1273"/>
      <c r="Y7" s="1273"/>
      <c r="Z7" s="1273"/>
      <c r="AA7" s="1273"/>
      <c r="AB7" s="1273"/>
      <c r="AC7" s="1273"/>
      <c r="AD7" s="1273"/>
      <c r="AE7" s="1273"/>
      <c r="AF7" s="1273"/>
      <c r="AG7" s="1273"/>
      <c r="AH7" s="1273"/>
      <c r="AI7" s="1273"/>
      <c r="AJ7" s="1273"/>
      <c r="AK7" s="1273"/>
      <c r="AL7" s="1273"/>
      <c r="AM7" s="1273"/>
      <c r="AN7" s="1273"/>
      <c r="AO7" s="1273"/>
      <c r="AP7" s="1273"/>
      <c r="AQ7" s="1273"/>
      <c r="AR7" s="1273"/>
      <c r="AS7" s="1273"/>
      <c r="AT7" s="1273"/>
      <c r="AU7" s="1273"/>
      <c r="AV7" s="1273"/>
      <c r="AW7" s="1273"/>
      <c r="AX7" s="1273"/>
      <c r="AY7" s="1273"/>
      <c r="AZ7" s="1273"/>
      <c r="BA7" s="1273"/>
      <c r="BB7" s="1273"/>
      <c r="BC7" s="1273"/>
      <c r="BD7" s="1273"/>
      <c r="BE7" s="1273"/>
      <c r="BF7" s="1273"/>
      <c r="BG7" s="1273"/>
      <c r="BH7" s="1273"/>
      <c r="BI7" s="1273"/>
      <c r="BJ7" s="1273"/>
      <c r="BK7" s="1273"/>
      <c r="BL7" s="1273"/>
      <c r="BM7" s="1273"/>
      <c r="BN7" s="1273"/>
      <c r="BO7" s="1273"/>
      <c r="BP7" s="1273"/>
      <c r="BQ7" s="1273"/>
      <c r="BR7" s="1273"/>
      <c r="BS7" s="1273"/>
      <c r="BT7" s="1273"/>
      <c r="BU7" s="1273"/>
      <c r="BV7" s="1273"/>
      <c r="BW7" s="1273"/>
      <c r="BX7" s="1273"/>
      <c r="BY7" s="1273"/>
      <c r="BZ7" s="1273"/>
      <c r="CA7" s="1273"/>
      <c r="CB7" s="1273"/>
      <c r="CC7" s="1273"/>
      <c r="CD7" s="1273"/>
      <c r="CE7" s="1273"/>
      <c r="CF7" s="1273"/>
      <c r="CG7" s="1273"/>
      <c r="CH7" s="1273"/>
      <c r="CI7" s="1273"/>
      <c r="CJ7" s="1273"/>
      <c r="CK7" s="1273"/>
      <c r="CL7" s="1273"/>
      <c r="CM7" s="1273"/>
      <c r="CN7" s="1273"/>
      <c r="CO7" s="1273"/>
      <c r="CP7" s="1273"/>
      <c r="CQ7" s="1273"/>
      <c r="CR7" s="1273"/>
      <c r="CS7" s="1273"/>
      <c r="CT7" s="1273"/>
      <c r="CU7" s="1273"/>
      <c r="CV7" s="1273"/>
      <c r="CW7" s="1273"/>
      <c r="CX7" s="1273"/>
      <c r="CY7" s="1273"/>
      <c r="CZ7" s="1273"/>
      <c r="DA7" s="1273"/>
      <c r="DB7" s="1273"/>
      <c r="DC7" s="1273"/>
      <c r="DD7" s="1273"/>
      <c r="DE7" s="1273"/>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1273"/>
      <c r="B8" s="1273"/>
      <c r="C8" s="1273"/>
      <c r="D8" s="1273"/>
      <c r="E8" s="1273"/>
      <c r="F8" s="1273"/>
      <c r="G8" s="1273"/>
      <c r="H8" s="1273"/>
      <c r="I8" s="1273"/>
      <c r="J8" s="1273"/>
      <c r="K8" s="1273"/>
      <c r="L8" s="1273"/>
      <c r="M8" s="1273"/>
      <c r="N8" s="1273"/>
      <c r="O8" s="1273"/>
      <c r="P8" s="1273"/>
      <c r="Q8" s="1273"/>
      <c r="R8" s="1273"/>
      <c r="S8" s="1273"/>
      <c r="T8" s="1273"/>
      <c r="U8" s="1273"/>
      <c r="V8" s="1273"/>
      <c r="W8" s="1273"/>
      <c r="X8" s="1273"/>
      <c r="Y8" s="1273"/>
      <c r="Z8" s="1273"/>
      <c r="AA8" s="1273"/>
      <c r="AB8" s="1273"/>
      <c r="AC8" s="1273"/>
      <c r="AD8" s="1273"/>
      <c r="AE8" s="1273"/>
      <c r="AF8" s="1273"/>
      <c r="AG8" s="1273"/>
      <c r="AH8" s="1273"/>
      <c r="AI8" s="1273"/>
      <c r="AJ8" s="1273"/>
      <c r="AK8" s="1273"/>
      <c r="AL8" s="1273"/>
      <c r="AM8" s="1273"/>
      <c r="AN8" s="1273"/>
      <c r="AO8" s="1273"/>
      <c r="AP8" s="1273"/>
      <c r="AQ8" s="1273"/>
      <c r="AR8" s="1273"/>
      <c r="AS8" s="1273"/>
      <c r="AT8" s="1273"/>
      <c r="AU8" s="1273"/>
      <c r="AV8" s="1273"/>
      <c r="AW8" s="1273"/>
      <c r="AX8" s="1273"/>
      <c r="AY8" s="1273"/>
      <c r="AZ8" s="1273"/>
      <c r="BA8" s="1273"/>
      <c r="BB8" s="1273"/>
      <c r="BC8" s="1273"/>
      <c r="BD8" s="1273"/>
      <c r="BE8" s="1273"/>
      <c r="BF8" s="1273"/>
      <c r="BG8" s="1273"/>
      <c r="BH8" s="1273"/>
      <c r="BI8" s="1273"/>
      <c r="BJ8" s="1273"/>
      <c r="BK8" s="1273"/>
      <c r="BL8" s="1273"/>
      <c r="BM8" s="1273"/>
      <c r="BN8" s="1273"/>
      <c r="BO8" s="1273"/>
      <c r="BP8" s="1273"/>
      <c r="BQ8" s="1273"/>
      <c r="BR8" s="1273"/>
      <c r="BS8" s="1273"/>
      <c r="BT8" s="1273"/>
      <c r="BU8" s="1273"/>
      <c r="BV8" s="1273"/>
      <c r="BW8" s="1273"/>
      <c r="BX8" s="1273"/>
      <c r="BY8" s="1273"/>
      <c r="BZ8" s="1273"/>
      <c r="CA8" s="1273"/>
      <c r="CB8" s="1273"/>
      <c r="CC8" s="1273"/>
      <c r="CD8" s="1273"/>
      <c r="CE8" s="1273"/>
      <c r="CF8" s="1273"/>
      <c r="CG8" s="1273"/>
      <c r="CH8" s="1273"/>
      <c r="CI8" s="1273"/>
      <c r="CJ8" s="1273"/>
      <c r="CK8" s="1273"/>
      <c r="CL8" s="1273"/>
      <c r="CM8" s="1273"/>
      <c r="CN8" s="1273"/>
      <c r="CO8" s="1273"/>
      <c r="CP8" s="1273"/>
      <c r="CQ8" s="1273"/>
      <c r="CR8" s="1273"/>
      <c r="CS8" s="1273"/>
      <c r="CT8" s="1273"/>
      <c r="CU8" s="1273"/>
      <c r="CV8" s="1273"/>
      <c r="CW8" s="1273"/>
      <c r="CX8" s="1273"/>
      <c r="CY8" s="1273"/>
      <c r="CZ8" s="1273"/>
      <c r="DA8" s="1273"/>
      <c r="DB8" s="1273"/>
      <c r="DC8" s="1273"/>
      <c r="DD8" s="1273"/>
      <c r="DE8" s="1273"/>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1273"/>
      <c r="B9" s="1273"/>
      <c r="C9" s="1273"/>
      <c r="D9" s="1273"/>
      <c r="E9" s="1273"/>
      <c r="F9" s="1273"/>
      <c r="G9" s="1273"/>
      <c r="H9" s="1273"/>
      <c r="I9" s="1273"/>
      <c r="J9" s="1273"/>
      <c r="K9" s="1273"/>
      <c r="L9" s="1273"/>
      <c r="M9" s="1273"/>
      <c r="N9" s="1273"/>
      <c r="O9" s="1273"/>
      <c r="P9" s="1273"/>
      <c r="Q9" s="1273"/>
      <c r="R9" s="1273"/>
      <c r="S9" s="1273"/>
      <c r="T9" s="1273"/>
      <c r="U9" s="1273"/>
      <c r="V9" s="1273"/>
      <c r="W9" s="1273"/>
      <c r="X9" s="1273"/>
      <c r="Y9" s="1273"/>
      <c r="Z9" s="1273"/>
      <c r="AA9" s="1273"/>
      <c r="AB9" s="1273"/>
      <c r="AC9" s="1273"/>
      <c r="AD9" s="1273"/>
      <c r="AE9" s="1273"/>
      <c r="AF9" s="1273"/>
      <c r="AG9" s="1273"/>
      <c r="AH9" s="1273"/>
      <c r="AI9" s="1273"/>
      <c r="AJ9" s="1273"/>
      <c r="AK9" s="1273"/>
      <c r="AL9" s="1273"/>
      <c r="AM9" s="1273"/>
      <c r="AN9" s="1273"/>
      <c r="AO9" s="1273"/>
      <c r="AP9" s="1273"/>
      <c r="AQ9" s="1273"/>
      <c r="AR9" s="1273"/>
      <c r="AS9" s="1273"/>
      <c r="AT9" s="1273"/>
      <c r="AU9" s="1273"/>
      <c r="AV9" s="1273"/>
      <c r="AW9" s="1273"/>
      <c r="AX9" s="1273"/>
      <c r="AY9" s="1273"/>
      <c r="AZ9" s="1273"/>
      <c r="BA9" s="1273"/>
      <c r="BB9" s="1273"/>
      <c r="BC9" s="1273"/>
      <c r="BD9" s="1273"/>
      <c r="BE9" s="1273"/>
      <c r="BF9" s="1273"/>
      <c r="BG9" s="1273"/>
      <c r="BH9" s="1273"/>
      <c r="BI9" s="1273"/>
      <c r="BJ9" s="1273"/>
      <c r="BK9" s="1273"/>
      <c r="BL9" s="1273"/>
      <c r="BM9" s="1273"/>
      <c r="BN9" s="1273"/>
      <c r="BO9" s="1273"/>
      <c r="BP9" s="1273"/>
      <c r="BQ9" s="1273"/>
      <c r="BR9" s="1273"/>
      <c r="BS9" s="1273"/>
      <c r="BT9" s="1273"/>
      <c r="BU9" s="1273"/>
      <c r="BV9" s="1273"/>
      <c r="BW9" s="1273"/>
      <c r="BX9" s="1273"/>
      <c r="BY9" s="1273"/>
      <c r="BZ9" s="1273"/>
      <c r="CA9" s="1273"/>
      <c r="CB9" s="1273"/>
      <c r="CC9" s="1273"/>
      <c r="CD9" s="1273"/>
      <c r="CE9" s="1273"/>
      <c r="CF9" s="1273"/>
      <c r="CG9" s="1273"/>
      <c r="CH9" s="1273"/>
      <c r="CI9" s="1273"/>
      <c r="CJ9" s="1273"/>
      <c r="CK9" s="1273"/>
      <c r="CL9" s="1273"/>
      <c r="CM9" s="1273"/>
      <c r="CN9" s="1273"/>
      <c r="CO9" s="1273"/>
      <c r="CP9" s="1273"/>
      <c r="CQ9" s="1273"/>
      <c r="CR9" s="1273"/>
      <c r="CS9" s="1273"/>
      <c r="CT9" s="1273"/>
      <c r="CU9" s="1273"/>
      <c r="CV9" s="1273"/>
      <c r="CW9" s="1273"/>
      <c r="CX9" s="1273"/>
      <c r="CY9" s="1273"/>
      <c r="CZ9" s="1273"/>
      <c r="DA9" s="1273"/>
      <c r="DB9" s="1273"/>
      <c r="DC9" s="1273"/>
      <c r="DD9" s="1273"/>
      <c r="DE9" s="1273"/>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1273"/>
      <c r="B10" s="1273"/>
      <c r="C10" s="1273"/>
      <c r="D10" s="1273"/>
      <c r="E10" s="1273"/>
      <c r="F10" s="1273"/>
      <c r="G10" s="1273"/>
      <c r="H10" s="1273"/>
      <c r="I10" s="1273"/>
      <c r="J10" s="1273"/>
      <c r="K10" s="1273"/>
      <c r="L10" s="1273"/>
      <c r="M10" s="1273"/>
      <c r="N10" s="1273"/>
      <c r="O10" s="1273"/>
      <c r="P10" s="1273"/>
      <c r="Q10" s="1273"/>
      <c r="R10" s="1273"/>
      <c r="S10" s="1273"/>
      <c r="T10" s="1273"/>
      <c r="U10" s="1273"/>
      <c r="V10" s="1273"/>
      <c r="W10" s="1273"/>
      <c r="X10" s="1273"/>
      <c r="Y10" s="1273"/>
      <c r="Z10" s="1273"/>
      <c r="AA10" s="1273"/>
      <c r="AB10" s="1273"/>
      <c r="AC10" s="1273"/>
      <c r="AD10" s="1273"/>
      <c r="AE10" s="1273"/>
      <c r="AF10" s="1273"/>
      <c r="AG10" s="1273"/>
      <c r="AH10" s="1273"/>
      <c r="AI10" s="1273"/>
      <c r="AJ10" s="1273"/>
      <c r="AK10" s="1273"/>
      <c r="AL10" s="1273"/>
      <c r="AM10" s="1273"/>
      <c r="AN10" s="1273"/>
      <c r="AO10" s="1273"/>
      <c r="AP10" s="1273"/>
      <c r="AQ10" s="1273"/>
      <c r="AR10" s="1273"/>
      <c r="AS10" s="1273"/>
      <c r="AT10" s="1273"/>
      <c r="AU10" s="1273"/>
      <c r="AV10" s="1273"/>
      <c r="AW10" s="1273"/>
      <c r="AX10" s="1273"/>
      <c r="AY10" s="1273"/>
      <c r="AZ10" s="1273"/>
      <c r="BA10" s="1273"/>
      <c r="BB10" s="1273"/>
      <c r="BC10" s="1273"/>
      <c r="BD10" s="1273"/>
      <c r="BE10" s="1273"/>
      <c r="BF10" s="1273"/>
      <c r="BG10" s="1273"/>
      <c r="BH10" s="1273"/>
      <c r="BI10" s="1273"/>
      <c r="BJ10" s="1273"/>
      <c r="BK10" s="1273"/>
      <c r="BL10" s="1273"/>
      <c r="BM10" s="1273"/>
      <c r="BN10" s="1273"/>
      <c r="BO10" s="1273"/>
      <c r="BP10" s="1273"/>
      <c r="BQ10" s="1273"/>
      <c r="BR10" s="1273"/>
      <c r="BS10" s="1273"/>
      <c r="BT10" s="1273"/>
      <c r="BU10" s="1273"/>
      <c r="BV10" s="1273"/>
      <c r="BW10" s="1273"/>
      <c r="BX10" s="1273"/>
      <c r="BY10" s="1273"/>
      <c r="BZ10" s="1273"/>
      <c r="CA10" s="1273"/>
      <c r="CB10" s="1273"/>
      <c r="CC10" s="1273"/>
      <c r="CD10" s="1273"/>
      <c r="CE10" s="1273"/>
      <c r="CF10" s="1273"/>
      <c r="CG10" s="1273"/>
      <c r="CH10" s="1273"/>
      <c r="CI10" s="1273"/>
      <c r="CJ10" s="1273"/>
      <c r="CK10" s="1273"/>
      <c r="CL10" s="1273"/>
      <c r="CM10" s="1273"/>
      <c r="CN10" s="1273"/>
      <c r="CO10" s="1273"/>
      <c r="CP10" s="1273"/>
      <c r="CQ10" s="1273"/>
      <c r="CR10" s="1273"/>
      <c r="CS10" s="1273"/>
      <c r="CT10" s="1273"/>
      <c r="CU10" s="1273"/>
      <c r="CV10" s="1273"/>
      <c r="CW10" s="1273"/>
      <c r="CX10" s="1273"/>
      <c r="CY10" s="1273"/>
      <c r="CZ10" s="1273"/>
      <c r="DA10" s="1273"/>
      <c r="DB10" s="1273"/>
      <c r="DC10" s="1273"/>
      <c r="DD10" s="1273"/>
      <c r="DE10" s="1273"/>
      <c r="DF10" s="292"/>
      <c r="DG10" s="292"/>
      <c r="DH10" s="292"/>
      <c r="DI10" s="292"/>
      <c r="DJ10" s="292"/>
      <c r="DK10" s="292"/>
      <c r="DL10" s="292"/>
      <c r="DM10" s="292"/>
      <c r="DN10" s="292"/>
      <c r="DO10" s="292"/>
      <c r="DP10" s="292"/>
      <c r="DQ10" s="292"/>
      <c r="DR10" s="292"/>
      <c r="DS10" s="292"/>
      <c r="DT10" s="292"/>
      <c r="DU10" s="292"/>
      <c r="DV10" s="292"/>
      <c r="DW10" s="292"/>
      <c r="EM10" s="291" t="s">
        <v>632</v>
      </c>
    </row>
    <row r="11" spans="1:143" s="291" customFormat="1" x14ac:dyDescent="0.15">
      <c r="A11" s="1273"/>
      <c r="B11" s="1273"/>
      <c r="C11" s="1273"/>
      <c r="D11" s="1273"/>
      <c r="E11" s="1273"/>
      <c r="F11" s="1273"/>
      <c r="G11" s="1273"/>
      <c r="H11" s="1273"/>
      <c r="I11" s="1273"/>
      <c r="J11" s="1273"/>
      <c r="K11" s="1273"/>
      <c r="L11" s="1273"/>
      <c r="M11" s="1273"/>
      <c r="N11" s="1273"/>
      <c r="O11" s="1273"/>
      <c r="P11" s="1273"/>
      <c r="Q11" s="1273"/>
      <c r="R11" s="1273"/>
      <c r="S11" s="1273"/>
      <c r="T11" s="1273"/>
      <c r="U11" s="1273"/>
      <c r="V11" s="1273"/>
      <c r="W11" s="1273"/>
      <c r="X11" s="1273"/>
      <c r="Y11" s="1273"/>
      <c r="Z11" s="1273"/>
      <c r="AA11" s="1273"/>
      <c r="AB11" s="1273"/>
      <c r="AC11" s="1273"/>
      <c r="AD11" s="1273"/>
      <c r="AE11" s="1273"/>
      <c r="AF11" s="1273"/>
      <c r="AG11" s="1273"/>
      <c r="AH11" s="1273"/>
      <c r="AI11" s="1273"/>
      <c r="AJ11" s="1273"/>
      <c r="AK11" s="1273"/>
      <c r="AL11" s="1273"/>
      <c r="AM11" s="1273"/>
      <c r="AN11" s="1273"/>
      <c r="AO11" s="1273"/>
      <c r="AP11" s="1273"/>
      <c r="AQ11" s="1273"/>
      <c r="AR11" s="1273"/>
      <c r="AS11" s="1273"/>
      <c r="AT11" s="1273"/>
      <c r="AU11" s="1273"/>
      <c r="AV11" s="1273"/>
      <c r="AW11" s="1273"/>
      <c r="AX11" s="1273"/>
      <c r="AY11" s="1273"/>
      <c r="AZ11" s="1273"/>
      <c r="BA11" s="1273"/>
      <c r="BB11" s="1273"/>
      <c r="BC11" s="1273"/>
      <c r="BD11" s="1273"/>
      <c r="BE11" s="1273"/>
      <c r="BF11" s="1273"/>
      <c r="BG11" s="1273"/>
      <c r="BH11" s="1273"/>
      <c r="BI11" s="1273"/>
      <c r="BJ11" s="1273"/>
      <c r="BK11" s="1273"/>
      <c r="BL11" s="1273"/>
      <c r="BM11" s="1273"/>
      <c r="BN11" s="1273"/>
      <c r="BO11" s="1273"/>
      <c r="BP11" s="1273"/>
      <c r="BQ11" s="1273"/>
      <c r="BR11" s="1273"/>
      <c r="BS11" s="1273"/>
      <c r="BT11" s="1273"/>
      <c r="BU11" s="1273"/>
      <c r="BV11" s="1273"/>
      <c r="BW11" s="1273"/>
      <c r="BX11" s="1273"/>
      <c r="BY11" s="1273"/>
      <c r="BZ11" s="1273"/>
      <c r="CA11" s="1273"/>
      <c r="CB11" s="1273"/>
      <c r="CC11" s="1273"/>
      <c r="CD11" s="1273"/>
      <c r="CE11" s="1273"/>
      <c r="CF11" s="1273"/>
      <c r="CG11" s="1273"/>
      <c r="CH11" s="1273"/>
      <c r="CI11" s="1273"/>
      <c r="CJ11" s="1273"/>
      <c r="CK11" s="1273"/>
      <c r="CL11" s="1273"/>
      <c r="CM11" s="1273"/>
      <c r="CN11" s="1273"/>
      <c r="CO11" s="1273"/>
      <c r="CP11" s="1273"/>
      <c r="CQ11" s="1273"/>
      <c r="CR11" s="1273"/>
      <c r="CS11" s="1273"/>
      <c r="CT11" s="1273"/>
      <c r="CU11" s="1273"/>
      <c r="CV11" s="1273"/>
      <c r="CW11" s="1273"/>
      <c r="CX11" s="1273"/>
      <c r="CY11" s="1273"/>
      <c r="CZ11" s="1273"/>
      <c r="DA11" s="1273"/>
      <c r="DB11" s="1273"/>
      <c r="DC11" s="1273"/>
      <c r="DD11" s="1273"/>
      <c r="DE11" s="1273"/>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1273"/>
      <c r="B12" s="1273"/>
      <c r="C12" s="1273"/>
      <c r="D12" s="1273"/>
      <c r="E12" s="1273"/>
      <c r="F12" s="1273"/>
      <c r="G12" s="1273"/>
      <c r="H12" s="1273"/>
      <c r="I12" s="1273"/>
      <c r="J12" s="1273"/>
      <c r="K12" s="1273"/>
      <c r="L12" s="1273"/>
      <c r="M12" s="1273"/>
      <c r="N12" s="1273"/>
      <c r="O12" s="1273"/>
      <c r="P12" s="1273"/>
      <c r="Q12" s="1273"/>
      <c r="R12" s="1273"/>
      <c r="S12" s="1273"/>
      <c r="T12" s="1273"/>
      <c r="U12" s="1273"/>
      <c r="V12" s="1273"/>
      <c r="W12" s="1273"/>
      <c r="X12" s="1273"/>
      <c r="Y12" s="1273"/>
      <c r="Z12" s="1273"/>
      <c r="AA12" s="1273"/>
      <c r="AB12" s="1273"/>
      <c r="AC12" s="1273"/>
      <c r="AD12" s="1273"/>
      <c r="AE12" s="1273"/>
      <c r="AF12" s="1273"/>
      <c r="AG12" s="1273"/>
      <c r="AH12" s="1273"/>
      <c r="AI12" s="1273"/>
      <c r="AJ12" s="1273"/>
      <c r="AK12" s="1273"/>
      <c r="AL12" s="1273"/>
      <c r="AM12" s="1273"/>
      <c r="AN12" s="1273"/>
      <c r="AO12" s="1273"/>
      <c r="AP12" s="1273"/>
      <c r="AQ12" s="1273"/>
      <c r="AR12" s="1273"/>
      <c r="AS12" s="1273"/>
      <c r="AT12" s="1273"/>
      <c r="AU12" s="1273"/>
      <c r="AV12" s="1273"/>
      <c r="AW12" s="1273"/>
      <c r="AX12" s="1273"/>
      <c r="AY12" s="1273"/>
      <c r="AZ12" s="1273"/>
      <c r="BA12" s="1273"/>
      <c r="BB12" s="1273"/>
      <c r="BC12" s="1273"/>
      <c r="BD12" s="1273"/>
      <c r="BE12" s="1273"/>
      <c r="BF12" s="1273"/>
      <c r="BG12" s="1273"/>
      <c r="BH12" s="1273"/>
      <c r="BI12" s="1273"/>
      <c r="BJ12" s="1273"/>
      <c r="BK12" s="1273"/>
      <c r="BL12" s="1273"/>
      <c r="BM12" s="1273"/>
      <c r="BN12" s="1273"/>
      <c r="BO12" s="1273"/>
      <c r="BP12" s="1273"/>
      <c r="BQ12" s="1273"/>
      <c r="BR12" s="1273"/>
      <c r="BS12" s="1273"/>
      <c r="BT12" s="1273"/>
      <c r="BU12" s="1273"/>
      <c r="BV12" s="1273"/>
      <c r="BW12" s="1273"/>
      <c r="BX12" s="1273"/>
      <c r="BY12" s="1273"/>
      <c r="BZ12" s="1273"/>
      <c r="CA12" s="1273"/>
      <c r="CB12" s="1273"/>
      <c r="CC12" s="1273"/>
      <c r="CD12" s="1273"/>
      <c r="CE12" s="1273"/>
      <c r="CF12" s="1273"/>
      <c r="CG12" s="1273"/>
      <c r="CH12" s="1273"/>
      <c r="CI12" s="1273"/>
      <c r="CJ12" s="1273"/>
      <c r="CK12" s="1273"/>
      <c r="CL12" s="1273"/>
      <c r="CM12" s="1273"/>
      <c r="CN12" s="1273"/>
      <c r="CO12" s="1273"/>
      <c r="CP12" s="1273"/>
      <c r="CQ12" s="1273"/>
      <c r="CR12" s="1273"/>
      <c r="CS12" s="1273"/>
      <c r="CT12" s="1273"/>
      <c r="CU12" s="1273"/>
      <c r="CV12" s="1273"/>
      <c r="CW12" s="1273"/>
      <c r="CX12" s="1273"/>
      <c r="CY12" s="1273"/>
      <c r="CZ12" s="1273"/>
      <c r="DA12" s="1273"/>
      <c r="DB12" s="1273"/>
      <c r="DC12" s="1273"/>
      <c r="DD12" s="1273"/>
      <c r="DE12" s="1273"/>
      <c r="DF12" s="292"/>
      <c r="DG12" s="292"/>
      <c r="DH12" s="292"/>
      <c r="DI12" s="292"/>
      <c r="DJ12" s="292"/>
      <c r="DK12" s="292"/>
      <c r="DL12" s="292"/>
      <c r="DM12" s="292"/>
      <c r="DN12" s="292"/>
      <c r="DO12" s="292"/>
      <c r="DP12" s="292"/>
      <c r="DQ12" s="292"/>
      <c r="DR12" s="292"/>
      <c r="DS12" s="292"/>
      <c r="DT12" s="292"/>
      <c r="DU12" s="292"/>
      <c r="DV12" s="292"/>
      <c r="DW12" s="292"/>
      <c r="EM12" s="291" t="s">
        <v>632</v>
      </c>
    </row>
    <row r="13" spans="1:143" s="291" customFormat="1" x14ac:dyDescent="0.15">
      <c r="A13" s="1273"/>
      <c r="B13" s="1273"/>
      <c r="C13" s="1273"/>
      <c r="D13" s="1273"/>
      <c r="E13" s="1273"/>
      <c r="F13" s="1273"/>
      <c r="G13" s="1273"/>
      <c r="H13" s="1273"/>
      <c r="I13" s="1273"/>
      <c r="J13" s="1273"/>
      <c r="K13" s="1273"/>
      <c r="L13" s="1273"/>
      <c r="M13" s="1273"/>
      <c r="N13" s="1273"/>
      <c r="O13" s="1273"/>
      <c r="P13" s="1273"/>
      <c r="Q13" s="1273"/>
      <c r="R13" s="1273"/>
      <c r="S13" s="1273"/>
      <c r="T13" s="1273"/>
      <c r="U13" s="1273"/>
      <c r="V13" s="1273"/>
      <c r="W13" s="1273"/>
      <c r="X13" s="1273"/>
      <c r="Y13" s="1273"/>
      <c r="Z13" s="1273"/>
      <c r="AA13" s="1273"/>
      <c r="AB13" s="1273"/>
      <c r="AC13" s="1273"/>
      <c r="AD13" s="1273"/>
      <c r="AE13" s="1273"/>
      <c r="AF13" s="1273"/>
      <c r="AG13" s="1273"/>
      <c r="AH13" s="1273"/>
      <c r="AI13" s="1273"/>
      <c r="AJ13" s="1273"/>
      <c r="AK13" s="1273"/>
      <c r="AL13" s="1273"/>
      <c r="AM13" s="1273"/>
      <c r="AN13" s="1273"/>
      <c r="AO13" s="1273"/>
      <c r="AP13" s="1273"/>
      <c r="AQ13" s="1273"/>
      <c r="AR13" s="1273"/>
      <c r="AS13" s="1273"/>
      <c r="AT13" s="1273"/>
      <c r="AU13" s="1273"/>
      <c r="AV13" s="1273"/>
      <c r="AW13" s="1273"/>
      <c r="AX13" s="1273"/>
      <c r="AY13" s="1273"/>
      <c r="AZ13" s="1273"/>
      <c r="BA13" s="1273"/>
      <c r="BB13" s="1273"/>
      <c r="BC13" s="1273"/>
      <c r="BD13" s="1273"/>
      <c r="BE13" s="1273"/>
      <c r="BF13" s="1273"/>
      <c r="BG13" s="1273"/>
      <c r="BH13" s="1273"/>
      <c r="BI13" s="1273"/>
      <c r="BJ13" s="1273"/>
      <c r="BK13" s="1273"/>
      <c r="BL13" s="1273"/>
      <c r="BM13" s="1273"/>
      <c r="BN13" s="1273"/>
      <c r="BO13" s="1273"/>
      <c r="BP13" s="1273"/>
      <c r="BQ13" s="1273"/>
      <c r="BR13" s="1273"/>
      <c r="BS13" s="1273"/>
      <c r="BT13" s="1273"/>
      <c r="BU13" s="1273"/>
      <c r="BV13" s="1273"/>
      <c r="BW13" s="1273"/>
      <c r="BX13" s="1273"/>
      <c r="BY13" s="1273"/>
      <c r="BZ13" s="1273"/>
      <c r="CA13" s="1273"/>
      <c r="CB13" s="1273"/>
      <c r="CC13" s="1273"/>
      <c r="CD13" s="1273"/>
      <c r="CE13" s="1273"/>
      <c r="CF13" s="1273"/>
      <c r="CG13" s="1273"/>
      <c r="CH13" s="1273"/>
      <c r="CI13" s="1273"/>
      <c r="CJ13" s="1273"/>
      <c r="CK13" s="1273"/>
      <c r="CL13" s="1273"/>
      <c r="CM13" s="1273"/>
      <c r="CN13" s="1273"/>
      <c r="CO13" s="1273"/>
      <c r="CP13" s="1273"/>
      <c r="CQ13" s="1273"/>
      <c r="CR13" s="1273"/>
      <c r="CS13" s="1273"/>
      <c r="CT13" s="1273"/>
      <c r="CU13" s="1273"/>
      <c r="CV13" s="1273"/>
      <c r="CW13" s="1273"/>
      <c r="CX13" s="1273"/>
      <c r="CY13" s="1273"/>
      <c r="CZ13" s="1273"/>
      <c r="DA13" s="1273"/>
      <c r="DB13" s="1273"/>
      <c r="DC13" s="1273"/>
      <c r="DD13" s="1273"/>
      <c r="DE13" s="1273"/>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1273"/>
      <c r="B14" s="1273"/>
      <c r="C14" s="1273"/>
      <c r="D14" s="1273"/>
      <c r="E14" s="1273"/>
      <c r="F14" s="1273"/>
      <c r="G14" s="1273"/>
      <c r="H14" s="1273"/>
      <c r="I14" s="1273"/>
      <c r="J14" s="1273"/>
      <c r="K14" s="1273"/>
      <c r="L14" s="1273"/>
      <c r="M14" s="1273"/>
      <c r="N14" s="1273"/>
      <c r="O14" s="1273"/>
      <c r="P14" s="1273"/>
      <c r="Q14" s="1273"/>
      <c r="R14" s="1273"/>
      <c r="S14" s="1273"/>
      <c r="T14" s="1273"/>
      <c r="U14" s="1273"/>
      <c r="V14" s="1273"/>
      <c r="W14" s="1273"/>
      <c r="X14" s="1273"/>
      <c r="Y14" s="1273"/>
      <c r="Z14" s="1273"/>
      <c r="AA14" s="1273"/>
      <c r="AB14" s="1273"/>
      <c r="AC14" s="1273"/>
      <c r="AD14" s="1273"/>
      <c r="AE14" s="1273"/>
      <c r="AF14" s="1273"/>
      <c r="AG14" s="1273"/>
      <c r="AH14" s="1273"/>
      <c r="AI14" s="1273"/>
      <c r="AJ14" s="1273"/>
      <c r="AK14" s="1273"/>
      <c r="AL14" s="1273"/>
      <c r="AM14" s="1273"/>
      <c r="AN14" s="1273"/>
      <c r="AO14" s="1273"/>
      <c r="AP14" s="1273"/>
      <c r="AQ14" s="1273"/>
      <c r="AR14" s="1273"/>
      <c r="AS14" s="1273"/>
      <c r="AT14" s="1273"/>
      <c r="AU14" s="1273"/>
      <c r="AV14" s="1273"/>
      <c r="AW14" s="1273"/>
      <c r="AX14" s="1273"/>
      <c r="AY14" s="1273"/>
      <c r="AZ14" s="1273"/>
      <c r="BA14" s="1273"/>
      <c r="BB14" s="1273"/>
      <c r="BC14" s="1273"/>
      <c r="BD14" s="1273"/>
      <c r="BE14" s="1273"/>
      <c r="BF14" s="1273"/>
      <c r="BG14" s="1273"/>
      <c r="BH14" s="1273"/>
      <c r="BI14" s="1273"/>
      <c r="BJ14" s="1273"/>
      <c r="BK14" s="1273"/>
      <c r="BL14" s="1273"/>
      <c r="BM14" s="1273"/>
      <c r="BN14" s="1273"/>
      <c r="BO14" s="1273"/>
      <c r="BP14" s="1273"/>
      <c r="BQ14" s="1273"/>
      <c r="BR14" s="1273"/>
      <c r="BS14" s="1273"/>
      <c r="BT14" s="1273"/>
      <c r="BU14" s="1273"/>
      <c r="BV14" s="1273"/>
      <c r="BW14" s="1273"/>
      <c r="BX14" s="1273"/>
      <c r="BY14" s="1273"/>
      <c r="BZ14" s="1273"/>
      <c r="CA14" s="1273"/>
      <c r="CB14" s="1273"/>
      <c r="CC14" s="1273"/>
      <c r="CD14" s="1273"/>
      <c r="CE14" s="1273"/>
      <c r="CF14" s="1273"/>
      <c r="CG14" s="1273"/>
      <c r="CH14" s="1273"/>
      <c r="CI14" s="1273"/>
      <c r="CJ14" s="1273"/>
      <c r="CK14" s="1273"/>
      <c r="CL14" s="1273"/>
      <c r="CM14" s="1273"/>
      <c r="CN14" s="1273"/>
      <c r="CO14" s="1273"/>
      <c r="CP14" s="1273"/>
      <c r="CQ14" s="1273"/>
      <c r="CR14" s="1273"/>
      <c r="CS14" s="1273"/>
      <c r="CT14" s="1273"/>
      <c r="CU14" s="1273"/>
      <c r="CV14" s="1273"/>
      <c r="CW14" s="1273"/>
      <c r="CX14" s="1273"/>
      <c r="CY14" s="1273"/>
      <c r="CZ14" s="1273"/>
      <c r="DA14" s="1273"/>
      <c r="DB14" s="1273"/>
      <c r="DC14" s="1273"/>
      <c r="DD14" s="1273"/>
      <c r="DE14" s="1273"/>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1272"/>
      <c r="B15" s="1273"/>
      <c r="C15" s="1273"/>
      <c r="D15" s="1273"/>
      <c r="E15" s="1273"/>
      <c r="F15" s="1273"/>
      <c r="G15" s="1273"/>
      <c r="H15" s="1273"/>
      <c r="I15" s="1273"/>
      <c r="J15" s="1273"/>
      <c r="K15" s="1273"/>
      <c r="L15" s="1273"/>
      <c r="M15" s="1273"/>
      <c r="N15" s="1273"/>
      <c r="O15" s="1273"/>
      <c r="P15" s="1273"/>
      <c r="Q15" s="1273"/>
      <c r="R15" s="1273"/>
      <c r="S15" s="1273"/>
      <c r="T15" s="1273"/>
      <c r="U15" s="1273"/>
      <c r="V15" s="1273"/>
      <c r="W15" s="1273"/>
      <c r="X15" s="1273"/>
      <c r="Y15" s="1273"/>
      <c r="Z15" s="1273"/>
      <c r="AA15" s="1273"/>
      <c r="AB15" s="1273"/>
      <c r="AC15" s="1273"/>
      <c r="AD15" s="1273"/>
      <c r="AE15" s="1273"/>
      <c r="AF15" s="1273"/>
      <c r="AG15" s="1273"/>
      <c r="AH15" s="1273"/>
      <c r="AI15" s="1273"/>
      <c r="AJ15" s="1273"/>
      <c r="AK15" s="1273"/>
      <c r="AL15" s="1273"/>
      <c r="AM15" s="1273"/>
      <c r="AN15" s="1273"/>
      <c r="AO15" s="1273"/>
      <c r="AP15" s="1273"/>
      <c r="AQ15" s="1273"/>
      <c r="AR15" s="1273"/>
      <c r="AS15" s="1273"/>
      <c r="AT15" s="1273"/>
      <c r="AU15" s="1273"/>
      <c r="AV15" s="1273"/>
      <c r="AW15" s="1273"/>
      <c r="AX15" s="1273"/>
      <c r="AY15" s="1273"/>
      <c r="AZ15" s="1273"/>
      <c r="BA15" s="1273"/>
      <c r="BB15" s="1273"/>
      <c r="BC15" s="1273"/>
      <c r="BD15" s="1273"/>
      <c r="BE15" s="1273"/>
      <c r="BF15" s="1273"/>
      <c r="BG15" s="1273"/>
      <c r="BH15" s="1273"/>
      <c r="BI15" s="1273"/>
      <c r="BJ15" s="1273"/>
      <c r="BK15" s="1273"/>
      <c r="BL15" s="1273"/>
      <c r="BM15" s="1273"/>
      <c r="BN15" s="1273"/>
      <c r="BO15" s="1273"/>
      <c r="BP15" s="1273"/>
      <c r="BQ15" s="1273"/>
      <c r="BR15" s="1273"/>
      <c r="BS15" s="1273"/>
      <c r="BT15" s="1273"/>
      <c r="BU15" s="1273"/>
      <c r="BV15" s="1273"/>
      <c r="BW15" s="1273"/>
      <c r="BX15" s="1273"/>
      <c r="BY15" s="1273"/>
      <c r="BZ15" s="1273"/>
      <c r="CA15" s="1273"/>
      <c r="CB15" s="1273"/>
      <c r="CC15" s="1273"/>
      <c r="CD15" s="1273"/>
      <c r="CE15" s="1273"/>
      <c r="CF15" s="1273"/>
      <c r="CG15" s="1273"/>
      <c r="CH15" s="1273"/>
      <c r="CI15" s="1273"/>
      <c r="CJ15" s="1273"/>
      <c r="CK15" s="1273"/>
      <c r="CL15" s="1273"/>
      <c r="CM15" s="1273"/>
      <c r="CN15" s="1273"/>
      <c r="CO15" s="1273"/>
      <c r="CP15" s="1273"/>
      <c r="CQ15" s="1273"/>
      <c r="CR15" s="1273"/>
      <c r="CS15" s="1273"/>
      <c r="CT15" s="1273"/>
      <c r="CU15" s="1273"/>
      <c r="CV15" s="1273"/>
      <c r="CW15" s="1273"/>
      <c r="CX15" s="1273"/>
      <c r="CY15" s="1273"/>
      <c r="CZ15" s="1273"/>
      <c r="DA15" s="1273"/>
      <c r="DB15" s="1273"/>
      <c r="DC15" s="1273"/>
      <c r="DD15" s="1273"/>
      <c r="DE15" s="1273"/>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1272"/>
      <c r="B16" s="1273"/>
      <c r="C16" s="1273"/>
      <c r="D16" s="1273"/>
      <c r="E16" s="1273"/>
      <c r="F16" s="1273"/>
      <c r="G16" s="1273"/>
      <c r="H16" s="1273"/>
      <c r="I16" s="1273"/>
      <c r="J16" s="1273"/>
      <c r="K16" s="1273"/>
      <c r="L16" s="1273"/>
      <c r="M16" s="1273"/>
      <c r="N16" s="1273"/>
      <c r="O16" s="1273"/>
      <c r="P16" s="1273"/>
      <c r="Q16" s="1273"/>
      <c r="R16" s="1273"/>
      <c r="S16" s="1273"/>
      <c r="T16" s="1273"/>
      <c r="U16" s="1273"/>
      <c r="V16" s="1273"/>
      <c r="W16" s="1273"/>
      <c r="X16" s="1273"/>
      <c r="Y16" s="1273"/>
      <c r="Z16" s="1273"/>
      <c r="AA16" s="1273"/>
      <c r="AB16" s="1273"/>
      <c r="AC16" s="1273"/>
      <c r="AD16" s="1273"/>
      <c r="AE16" s="1273"/>
      <c r="AF16" s="1273"/>
      <c r="AG16" s="1273"/>
      <c r="AH16" s="1273"/>
      <c r="AI16" s="1273"/>
      <c r="AJ16" s="1273"/>
      <c r="AK16" s="1273"/>
      <c r="AL16" s="1273"/>
      <c r="AM16" s="1273"/>
      <c r="AN16" s="1273"/>
      <c r="AO16" s="1273"/>
      <c r="AP16" s="1273"/>
      <c r="AQ16" s="1273"/>
      <c r="AR16" s="1273"/>
      <c r="AS16" s="1273"/>
      <c r="AT16" s="1273"/>
      <c r="AU16" s="1273"/>
      <c r="AV16" s="1273"/>
      <c r="AW16" s="1273"/>
      <c r="AX16" s="1273"/>
      <c r="AY16" s="1273"/>
      <c r="AZ16" s="1273"/>
      <c r="BA16" s="1273"/>
      <c r="BB16" s="1273"/>
      <c r="BC16" s="1273"/>
      <c r="BD16" s="1273"/>
      <c r="BE16" s="1273"/>
      <c r="BF16" s="1273"/>
      <c r="BG16" s="1273"/>
      <c r="BH16" s="1273"/>
      <c r="BI16" s="1273"/>
      <c r="BJ16" s="1273"/>
      <c r="BK16" s="1273"/>
      <c r="BL16" s="1273"/>
      <c r="BM16" s="1273"/>
      <c r="BN16" s="1273"/>
      <c r="BO16" s="1273"/>
      <c r="BP16" s="1273"/>
      <c r="BQ16" s="1273"/>
      <c r="BR16" s="1273"/>
      <c r="BS16" s="1273"/>
      <c r="BT16" s="1273"/>
      <c r="BU16" s="1273"/>
      <c r="BV16" s="1273"/>
      <c r="BW16" s="1273"/>
      <c r="BX16" s="1273"/>
      <c r="BY16" s="1273"/>
      <c r="BZ16" s="1273"/>
      <c r="CA16" s="1273"/>
      <c r="CB16" s="1273"/>
      <c r="CC16" s="1273"/>
      <c r="CD16" s="1273"/>
      <c r="CE16" s="1273"/>
      <c r="CF16" s="1273"/>
      <c r="CG16" s="1273"/>
      <c r="CH16" s="1273"/>
      <c r="CI16" s="1273"/>
      <c r="CJ16" s="1273"/>
      <c r="CK16" s="1273"/>
      <c r="CL16" s="1273"/>
      <c r="CM16" s="1273"/>
      <c r="CN16" s="1273"/>
      <c r="CO16" s="1273"/>
      <c r="CP16" s="1273"/>
      <c r="CQ16" s="1273"/>
      <c r="CR16" s="1273"/>
      <c r="CS16" s="1273"/>
      <c r="CT16" s="1273"/>
      <c r="CU16" s="1273"/>
      <c r="CV16" s="1273"/>
      <c r="CW16" s="1273"/>
      <c r="CX16" s="1273"/>
      <c r="CY16" s="1273"/>
      <c r="CZ16" s="1273"/>
      <c r="DA16" s="1273"/>
      <c r="DB16" s="1273"/>
      <c r="DC16" s="1273"/>
      <c r="DD16" s="1273"/>
      <c r="DE16" s="1273"/>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1272"/>
      <c r="B17" s="1273"/>
      <c r="C17" s="1273"/>
      <c r="D17" s="1273"/>
      <c r="E17" s="1273"/>
      <c r="F17" s="1273"/>
      <c r="G17" s="1273"/>
      <c r="H17" s="1273"/>
      <c r="I17" s="1273"/>
      <c r="J17" s="1273"/>
      <c r="K17" s="1273"/>
      <c r="L17" s="1273"/>
      <c r="M17" s="1273"/>
      <c r="N17" s="1273"/>
      <c r="O17" s="1273"/>
      <c r="P17" s="1273"/>
      <c r="Q17" s="1273"/>
      <c r="R17" s="1273"/>
      <c r="S17" s="1273"/>
      <c r="T17" s="1273"/>
      <c r="U17" s="1273"/>
      <c r="V17" s="1273"/>
      <c r="W17" s="1273"/>
      <c r="X17" s="1273"/>
      <c r="Y17" s="1273"/>
      <c r="Z17" s="1273"/>
      <c r="AA17" s="1273"/>
      <c r="AB17" s="1273"/>
      <c r="AC17" s="1273"/>
      <c r="AD17" s="1273"/>
      <c r="AE17" s="1273"/>
      <c r="AF17" s="1273"/>
      <c r="AG17" s="1273"/>
      <c r="AH17" s="1273"/>
      <c r="AI17" s="1273"/>
      <c r="AJ17" s="1273"/>
      <c r="AK17" s="1273"/>
      <c r="AL17" s="1273"/>
      <c r="AM17" s="1273"/>
      <c r="AN17" s="1273"/>
      <c r="AO17" s="1273"/>
      <c r="AP17" s="1273"/>
      <c r="AQ17" s="1273"/>
      <c r="AR17" s="1273"/>
      <c r="AS17" s="1273"/>
      <c r="AT17" s="1273"/>
      <c r="AU17" s="1273"/>
      <c r="AV17" s="1273"/>
      <c r="AW17" s="1273"/>
      <c r="AX17" s="1273"/>
      <c r="AY17" s="1273"/>
      <c r="AZ17" s="1273"/>
      <c r="BA17" s="1273"/>
      <c r="BB17" s="1273"/>
      <c r="BC17" s="1273"/>
      <c r="BD17" s="1273"/>
      <c r="BE17" s="1273"/>
      <c r="BF17" s="1273"/>
      <c r="BG17" s="1273"/>
      <c r="BH17" s="1273"/>
      <c r="BI17" s="1273"/>
      <c r="BJ17" s="1273"/>
      <c r="BK17" s="1273"/>
      <c r="BL17" s="1273"/>
      <c r="BM17" s="1273"/>
      <c r="BN17" s="1273"/>
      <c r="BO17" s="1273"/>
      <c r="BP17" s="1273"/>
      <c r="BQ17" s="1273"/>
      <c r="BR17" s="1273"/>
      <c r="BS17" s="1273"/>
      <c r="BT17" s="1273"/>
      <c r="BU17" s="1273"/>
      <c r="BV17" s="1273"/>
      <c r="BW17" s="1273"/>
      <c r="BX17" s="1273"/>
      <c r="BY17" s="1273"/>
      <c r="BZ17" s="1273"/>
      <c r="CA17" s="1273"/>
      <c r="CB17" s="1273"/>
      <c r="CC17" s="1273"/>
      <c r="CD17" s="1273"/>
      <c r="CE17" s="1273"/>
      <c r="CF17" s="1273"/>
      <c r="CG17" s="1273"/>
      <c r="CH17" s="1273"/>
      <c r="CI17" s="1273"/>
      <c r="CJ17" s="1273"/>
      <c r="CK17" s="1273"/>
      <c r="CL17" s="1273"/>
      <c r="CM17" s="1273"/>
      <c r="CN17" s="1273"/>
      <c r="CO17" s="1273"/>
      <c r="CP17" s="1273"/>
      <c r="CQ17" s="1273"/>
      <c r="CR17" s="1273"/>
      <c r="CS17" s="1273"/>
      <c r="CT17" s="1273"/>
      <c r="CU17" s="1273"/>
      <c r="CV17" s="1273"/>
      <c r="CW17" s="1273"/>
      <c r="CX17" s="1273"/>
      <c r="CY17" s="1273"/>
      <c r="CZ17" s="1273"/>
      <c r="DA17" s="1273"/>
      <c r="DB17" s="1273"/>
      <c r="DC17" s="1273"/>
      <c r="DD17" s="1273"/>
      <c r="DE17" s="1273"/>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1272"/>
      <c r="B18" s="1273"/>
      <c r="C18" s="1273"/>
      <c r="D18" s="1273"/>
      <c r="E18" s="1273"/>
      <c r="F18" s="1273"/>
      <c r="G18" s="1273"/>
      <c r="H18" s="1273"/>
      <c r="I18" s="1273"/>
      <c r="J18" s="1273"/>
      <c r="K18" s="1273"/>
      <c r="L18" s="1273"/>
      <c r="M18" s="1273"/>
      <c r="N18" s="1273"/>
      <c r="O18" s="1273"/>
      <c r="P18" s="1273"/>
      <c r="Q18" s="1273"/>
      <c r="R18" s="1273"/>
      <c r="S18" s="1273"/>
      <c r="T18" s="1273"/>
      <c r="U18" s="1273"/>
      <c r="V18" s="1273"/>
      <c r="W18" s="1273"/>
      <c r="X18" s="1273"/>
      <c r="Y18" s="1273"/>
      <c r="Z18" s="1273"/>
      <c r="AA18" s="1273"/>
      <c r="AB18" s="1273"/>
      <c r="AC18" s="1273"/>
      <c r="AD18" s="1273"/>
      <c r="AE18" s="1273"/>
      <c r="AF18" s="1273"/>
      <c r="AG18" s="1273"/>
      <c r="AH18" s="1273"/>
      <c r="AI18" s="1273"/>
      <c r="AJ18" s="1273"/>
      <c r="AK18" s="1273"/>
      <c r="AL18" s="1273"/>
      <c r="AM18" s="1273"/>
      <c r="AN18" s="1273"/>
      <c r="AO18" s="1273"/>
      <c r="AP18" s="1273"/>
      <c r="AQ18" s="1273"/>
      <c r="AR18" s="1273"/>
      <c r="AS18" s="1273"/>
      <c r="AT18" s="1273"/>
      <c r="AU18" s="1273"/>
      <c r="AV18" s="1273"/>
      <c r="AW18" s="1273"/>
      <c r="AX18" s="1273"/>
      <c r="AY18" s="1273"/>
      <c r="AZ18" s="1273"/>
      <c r="BA18" s="1273"/>
      <c r="BB18" s="1273"/>
      <c r="BC18" s="1273"/>
      <c r="BD18" s="1273"/>
      <c r="BE18" s="1273"/>
      <c r="BF18" s="1273"/>
      <c r="BG18" s="1273"/>
      <c r="BH18" s="1273"/>
      <c r="BI18" s="1273"/>
      <c r="BJ18" s="1273"/>
      <c r="BK18" s="1273"/>
      <c r="BL18" s="1273"/>
      <c r="BM18" s="1273"/>
      <c r="BN18" s="1273"/>
      <c r="BO18" s="1273"/>
      <c r="BP18" s="1273"/>
      <c r="BQ18" s="1273"/>
      <c r="BR18" s="1273"/>
      <c r="BS18" s="1273"/>
      <c r="BT18" s="1273"/>
      <c r="BU18" s="1273"/>
      <c r="BV18" s="1273"/>
      <c r="BW18" s="1273"/>
      <c r="BX18" s="1273"/>
      <c r="BY18" s="1273"/>
      <c r="BZ18" s="1273"/>
      <c r="CA18" s="1273"/>
      <c r="CB18" s="1273"/>
      <c r="CC18" s="1273"/>
      <c r="CD18" s="1273"/>
      <c r="CE18" s="1273"/>
      <c r="CF18" s="1273"/>
      <c r="CG18" s="1273"/>
      <c r="CH18" s="1273"/>
      <c r="CI18" s="1273"/>
      <c r="CJ18" s="1273"/>
      <c r="CK18" s="1273"/>
      <c r="CL18" s="1273"/>
      <c r="CM18" s="1273"/>
      <c r="CN18" s="1273"/>
      <c r="CO18" s="1273"/>
      <c r="CP18" s="1273"/>
      <c r="CQ18" s="1273"/>
      <c r="CR18" s="1273"/>
      <c r="CS18" s="1273"/>
      <c r="CT18" s="1273"/>
      <c r="CU18" s="1273"/>
      <c r="CV18" s="1273"/>
      <c r="CW18" s="1273"/>
      <c r="CX18" s="1273"/>
      <c r="CY18" s="1273"/>
      <c r="CZ18" s="1273"/>
      <c r="DA18" s="1273"/>
      <c r="DB18" s="1273"/>
      <c r="DC18" s="1273"/>
      <c r="DD18" s="1273"/>
      <c r="DE18" s="1273"/>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1272"/>
      <c r="DE19" s="1272"/>
    </row>
    <row r="20" spans="1:351" x14ac:dyDescent="0.15">
      <c r="DD20" s="1272"/>
      <c r="DE20" s="1272"/>
    </row>
    <row r="21" spans="1:351" ht="17.25" x14ac:dyDescent="0.15">
      <c r="B21" s="1274"/>
      <c r="C21" s="1275"/>
      <c r="D21" s="1275"/>
      <c r="E21" s="1275"/>
      <c r="F21" s="1275"/>
      <c r="G21" s="1275"/>
      <c r="H21" s="1275"/>
      <c r="I21" s="1275"/>
      <c r="J21" s="1275"/>
      <c r="K21" s="1275"/>
      <c r="L21" s="1275"/>
      <c r="M21" s="1275"/>
      <c r="N21" s="1276"/>
      <c r="O21" s="1275"/>
      <c r="P21" s="1275"/>
      <c r="Q21" s="1275"/>
      <c r="R21" s="1275"/>
      <c r="S21" s="1275"/>
      <c r="T21" s="1275"/>
      <c r="U21" s="1275"/>
      <c r="V21" s="1275"/>
      <c r="W21" s="1275"/>
      <c r="X21" s="1275"/>
      <c r="Y21" s="1275"/>
      <c r="Z21" s="1275"/>
      <c r="AA21" s="1275"/>
      <c r="AB21" s="1275"/>
      <c r="AC21" s="1275"/>
      <c r="AD21" s="1275"/>
      <c r="AE21" s="1275"/>
      <c r="AF21" s="1275"/>
      <c r="AG21" s="1275"/>
      <c r="AH21" s="1275"/>
      <c r="AI21" s="1275"/>
      <c r="AJ21" s="1275"/>
      <c r="AK21" s="1275"/>
      <c r="AL21" s="1275"/>
      <c r="AM21" s="1275"/>
      <c r="AN21" s="1275"/>
      <c r="AO21" s="1275"/>
      <c r="AP21" s="1275"/>
      <c r="AQ21" s="1275"/>
      <c r="AR21" s="1275"/>
      <c r="AS21" s="1275"/>
      <c r="AT21" s="1276"/>
      <c r="AU21" s="1275"/>
      <c r="AV21" s="1275"/>
      <c r="AW21" s="1275"/>
      <c r="AX21" s="1275"/>
      <c r="AY21" s="1275"/>
      <c r="AZ21" s="1275"/>
      <c r="BA21" s="1275"/>
      <c r="BB21" s="1275"/>
      <c r="BC21" s="1275"/>
      <c r="BD21" s="1275"/>
      <c r="BE21" s="1275"/>
      <c r="BF21" s="1276"/>
      <c r="BG21" s="1275"/>
      <c r="BH21" s="1275"/>
      <c r="BI21" s="1275"/>
      <c r="BJ21" s="1275"/>
      <c r="BK21" s="1275"/>
      <c r="BL21" s="1275"/>
      <c r="BM21" s="1275"/>
      <c r="BN21" s="1275"/>
      <c r="BO21" s="1275"/>
      <c r="BP21" s="1275"/>
      <c r="BQ21" s="1275"/>
      <c r="BR21" s="1276"/>
      <c r="BS21" s="1275"/>
      <c r="BT21" s="1275"/>
      <c r="BU21" s="1275"/>
      <c r="BV21" s="1275"/>
      <c r="BW21" s="1275"/>
      <c r="BX21" s="1275"/>
      <c r="BY21" s="1275"/>
      <c r="BZ21" s="1275"/>
      <c r="CA21" s="1275"/>
      <c r="CB21" s="1275"/>
      <c r="CC21" s="1275"/>
      <c r="CD21" s="1276"/>
      <c r="CE21" s="1275"/>
      <c r="CF21" s="1275"/>
      <c r="CG21" s="1275"/>
      <c r="CH21" s="1275"/>
      <c r="CI21" s="1275"/>
      <c r="CJ21" s="1275"/>
      <c r="CK21" s="1275"/>
      <c r="CL21" s="1275"/>
      <c r="CM21" s="1275"/>
      <c r="CN21" s="1275"/>
      <c r="CO21" s="1275"/>
      <c r="CP21" s="1276"/>
      <c r="CQ21" s="1275"/>
      <c r="CR21" s="1275"/>
      <c r="CS21" s="1275"/>
      <c r="CT21" s="1275"/>
      <c r="CU21" s="1275"/>
      <c r="CV21" s="1275"/>
      <c r="CW21" s="1275"/>
      <c r="CX21" s="1275"/>
      <c r="CY21" s="1275"/>
      <c r="CZ21" s="1275"/>
      <c r="DA21" s="1275"/>
      <c r="DB21" s="1276"/>
      <c r="DC21" s="1275"/>
      <c r="DD21" s="1277"/>
      <c r="DE21" s="1272"/>
      <c r="MM21" s="1278"/>
    </row>
    <row r="22" spans="1:351" ht="17.25" x14ac:dyDescent="0.15">
      <c r="B22" s="1279"/>
      <c r="MM22" s="1278"/>
    </row>
    <row r="23" spans="1:351" x14ac:dyDescent="0.15">
      <c r="B23" s="1279"/>
    </row>
    <row r="24" spans="1:351" x14ac:dyDescent="0.15">
      <c r="B24" s="1279"/>
    </row>
    <row r="25" spans="1:351" x14ac:dyDescent="0.15">
      <c r="B25" s="1279"/>
    </row>
    <row r="26" spans="1:351" x14ac:dyDescent="0.15">
      <c r="B26" s="1279"/>
    </row>
    <row r="27" spans="1:351" x14ac:dyDescent="0.15">
      <c r="B27" s="1279"/>
    </row>
    <row r="28" spans="1:351" x14ac:dyDescent="0.15">
      <c r="B28" s="1279"/>
    </row>
    <row r="29" spans="1:351" x14ac:dyDescent="0.15">
      <c r="B29" s="1279"/>
    </row>
    <row r="30" spans="1:351" x14ac:dyDescent="0.15">
      <c r="B30" s="1279"/>
    </row>
    <row r="31" spans="1:351" x14ac:dyDescent="0.15">
      <c r="B31" s="1279"/>
    </row>
    <row r="32" spans="1:351" x14ac:dyDescent="0.15">
      <c r="B32" s="1279"/>
    </row>
    <row r="33" spans="2:109" x14ac:dyDescent="0.15">
      <c r="B33" s="1279"/>
    </row>
    <row r="34" spans="2:109" x14ac:dyDescent="0.15">
      <c r="B34" s="1279"/>
    </row>
    <row r="35" spans="2:109" x14ac:dyDescent="0.15">
      <c r="B35" s="1279"/>
    </row>
    <row r="36" spans="2:109" x14ac:dyDescent="0.15">
      <c r="B36" s="1279"/>
    </row>
    <row r="37" spans="2:109" x14ac:dyDescent="0.15">
      <c r="B37" s="1279"/>
    </row>
    <row r="38" spans="2:109" x14ac:dyDescent="0.15">
      <c r="B38" s="1279"/>
    </row>
    <row r="39" spans="2:109" x14ac:dyDescent="0.15">
      <c r="B39" s="1281"/>
      <c r="C39" s="1282"/>
      <c r="D39" s="1282"/>
      <c r="E39" s="1282"/>
      <c r="F39" s="1282"/>
      <c r="G39" s="1282"/>
      <c r="H39" s="1282"/>
      <c r="I39" s="1282"/>
      <c r="J39" s="1282"/>
      <c r="K39" s="1282"/>
      <c r="L39" s="1282"/>
      <c r="M39" s="1282"/>
      <c r="N39" s="1282"/>
      <c r="O39" s="1282"/>
      <c r="P39" s="1282"/>
      <c r="Q39" s="1282"/>
      <c r="R39" s="1282"/>
      <c r="S39" s="1282"/>
      <c r="T39" s="1282"/>
      <c r="U39" s="1282"/>
      <c r="V39" s="1282"/>
      <c r="W39" s="1282"/>
      <c r="X39" s="1282"/>
      <c r="Y39" s="1282"/>
      <c r="Z39" s="1282"/>
      <c r="AA39" s="1282"/>
      <c r="AB39" s="1282"/>
      <c r="AC39" s="1282"/>
      <c r="AD39" s="1282"/>
      <c r="AE39" s="1282"/>
      <c r="AF39" s="1282"/>
      <c r="AG39" s="1282"/>
      <c r="AH39" s="1282"/>
      <c r="AI39" s="1282"/>
      <c r="AJ39" s="1282"/>
      <c r="AK39" s="1282"/>
      <c r="AL39" s="1282"/>
      <c r="AM39" s="1282"/>
      <c r="AN39" s="1282"/>
      <c r="AO39" s="1282"/>
      <c r="AP39" s="1282"/>
      <c r="AQ39" s="1282"/>
      <c r="AR39" s="1282"/>
      <c r="AS39" s="1282"/>
      <c r="AT39" s="1282"/>
      <c r="AU39" s="1282"/>
      <c r="AV39" s="1282"/>
      <c r="AW39" s="1282"/>
      <c r="AX39" s="1282"/>
      <c r="AY39" s="1282"/>
      <c r="AZ39" s="1282"/>
      <c r="BA39" s="1282"/>
      <c r="BB39" s="1282"/>
      <c r="BC39" s="1282"/>
      <c r="BD39" s="1282"/>
      <c r="BE39" s="1282"/>
      <c r="BF39" s="1282"/>
      <c r="BG39" s="1282"/>
      <c r="BH39" s="1282"/>
      <c r="BI39" s="1282"/>
      <c r="BJ39" s="1282"/>
      <c r="BK39" s="1282"/>
      <c r="BL39" s="1282"/>
      <c r="BM39" s="1282"/>
      <c r="BN39" s="1282"/>
      <c r="BO39" s="1282"/>
      <c r="BP39" s="1282"/>
      <c r="BQ39" s="1282"/>
      <c r="BR39" s="1282"/>
      <c r="BS39" s="1282"/>
      <c r="BT39" s="1282"/>
      <c r="BU39" s="1282"/>
      <c r="BV39" s="1282"/>
      <c r="BW39" s="1282"/>
      <c r="BX39" s="1282"/>
      <c r="BY39" s="1282"/>
      <c r="BZ39" s="1282"/>
      <c r="CA39" s="1282"/>
      <c r="CB39" s="1282"/>
      <c r="CC39" s="1282"/>
      <c r="CD39" s="1282"/>
      <c r="CE39" s="1282"/>
      <c r="CF39" s="1282"/>
      <c r="CG39" s="1282"/>
      <c r="CH39" s="1282"/>
      <c r="CI39" s="1282"/>
      <c r="CJ39" s="1282"/>
      <c r="CK39" s="1282"/>
      <c r="CL39" s="1282"/>
      <c r="CM39" s="1282"/>
      <c r="CN39" s="1282"/>
      <c r="CO39" s="1282"/>
      <c r="CP39" s="1282"/>
      <c r="CQ39" s="1282"/>
      <c r="CR39" s="1282"/>
      <c r="CS39" s="1282"/>
      <c r="CT39" s="1282"/>
      <c r="CU39" s="1282"/>
      <c r="CV39" s="1282"/>
      <c r="CW39" s="1282"/>
      <c r="CX39" s="1282"/>
      <c r="CY39" s="1282"/>
      <c r="CZ39" s="1282"/>
      <c r="DA39" s="1282"/>
      <c r="DB39" s="1282"/>
      <c r="DC39" s="1282"/>
      <c r="DD39" s="1283"/>
    </row>
    <row r="40" spans="2:109" x14ac:dyDescent="0.15">
      <c r="B40" s="1284"/>
      <c r="DD40" s="1284"/>
      <c r="DE40" s="1272"/>
    </row>
    <row r="41" spans="2:109" ht="17.25" x14ac:dyDescent="0.15">
      <c r="B41" s="1285" t="s">
        <v>633</v>
      </c>
      <c r="C41" s="1275"/>
      <c r="D41" s="1275"/>
      <c r="E41" s="1275"/>
      <c r="F41" s="1275"/>
      <c r="G41" s="1275"/>
      <c r="H41" s="1275"/>
      <c r="I41" s="1275"/>
      <c r="J41" s="1275"/>
      <c r="K41" s="1275"/>
      <c r="L41" s="1275"/>
      <c r="M41" s="1275"/>
      <c r="N41" s="1275"/>
      <c r="O41" s="1275"/>
      <c r="P41" s="1275"/>
      <c r="Q41" s="1275"/>
      <c r="R41" s="1275"/>
      <c r="S41" s="1275"/>
      <c r="T41" s="1275"/>
      <c r="U41" s="1275"/>
      <c r="V41" s="1275"/>
      <c r="W41" s="1275"/>
      <c r="X41" s="1275"/>
      <c r="Y41" s="1275"/>
      <c r="Z41" s="1275"/>
      <c r="AA41" s="1275"/>
      <c r="AB41" s="1275"/>
      <c r="AC41" s="1275"/>
      <c r="AD41" s="1275"/>
      <c r="AE41" s="1275"/>
      <c r="AF41" s="1275"/>
      <c r="AG41" s="1275"/>
      <c r="AH41" s="1275"/>
      <c r="AI41" s="1275"/>
      <c r="AJ41" s="1275"/>
      <c r="AK41" s="1275"/>
      <c r="AL41" s="1275"/>
      <c r="AM41" s="1275"/>
      <c r="AN41" s="1275"/>
      <c r="AO41" s="1275"/>
      <c r="AP41" s="1275"/>
      <c r="AQ41" s="1275"/>
      <c r="AR41" s="1275"/>
      <c r="AS41" s="1275"/>
      <c r="AT41" s="1275"/>
      <c r="AU41" s="1275"/>
      <c r="AV41" s="1275"/>
      <c r="AW41" s="1275"/>
      <c r="AX41" s="1275"/>
      <c r="AY41" s="1275"/>
      <c r="AZ41" s="1275"/>
      <c r="BA41" s="1275"/>
      <c r="BB41" s="1275"/>
      <c r="BC41" s="1275"/>
      <c r="BD41" s="1275"/>
      <c r="BE41" s="1275"/>
      <c r="BF41" s="1275"/>
      <c r="BG41" s="1275"/>
      <c r="BH41" s="1275"/>
      <c r="BI41" s="1275"/>
      <c r="BJ41" s="1275"/>
      <c r="BK41" s="1275"/>
      <c r="BL41" s="1275"/>
      <c r="BM41" s="1275"/>
      <c r="BN41" s="1275"/>
      <c r="BO41" s="1275"/>
      <c r="BP41" s="1275"/>
      <c r="BQ41" s="1275"/>
      <c r="BR41" s="1275"/>
      <c r="BS41" s="1275"/>
      <c r="BT41" s="1275"/>
      <c r="BU41" s="1275"/>
      <c r="BV41" s="1275"/>
      <c r="BW41" s="1275"/>
      <c r="BX41" s="1275"/>
      <c r="BY41" s="1275"/>
      <c r="BZ41" s="1275"/>
      <c r="CA41" s="1275"/>
      <c r="CB41" s="1275"/>
      <c r="CC41" s="1275"/>
      <c r="CD41" s="1275"/>
      <c r="CE41" s="1275"/>
      <c r="CF41" s="1275"/>
      <c r="CG41" s="1275"/>
      <c r="CH41" s="1275"/>
      <c r="CI41" s="1275"/>
      <c r="CJ41" s="1275"/>
      <c r="CK41" s="1275"/>
      <c r="CL41" s="1275"/>
      <c r="CM41" s="1275"/>
      <c r="CN41" s="1275"/>
      <c r="CO41" s="1275"/>
      <c r="CP41" s="1275"/>
      <c r="CQ41" s="1275"/>
      <c r="CR41" s="1275"/>
      <c r="CS41" s="1275"/>
      <c r="CT41" s="1275"/>
      <c r="CU41" s="1275"/>
      <c r="CV41" s="1275"/>
      <c r="CW41" s="1275"/>
      <c r="CX41" s="1275"/>
      <c r="CY41" s="1275"/>
      <c r="CZ41" s="1275"/>
      <c r="DA41" s="1275"/>
      <c r="DB41" s="1275"/>
      <c r="DC41" s="1275"/>
      <c r="DD41" s="1277"/>
    </row>
    <row r="42" spans="2:109" x14ac:dyDescent="0.15">
      <c r="B42" s="1279"/>
      <c r="G42" s="1286"/>
      <c r="I42" s="1287"/>
      <c r="J42" s="1287"/>
      <c r="K42" s="1287"/>
      <c r="AM42" s="1286"/>
      <c r="AN42" s="1286" t="s">
        <v>634</v>
      </c>
      <c r="AP42" s="1287"/>
      <c r="AQ42" s="1287"/>
      <c r="AR42" s="1287"/>
      <c r="AY42" s="1286"/>
      <c r="BA42" s="1287"/>
      <c r="BB42" s="1287"/>
      <c r="BC42" s="1287"/>
      <c r="BK42" s="1286"/>
      <c r="BM42" s="1287"/>
      <c r="BN42" s="1287"/>
      <c r="BO42" s="1287"/>
      <c r="BW42" s="1286"/>
      <c r="BY42" s="1287"/>
      <c r="BZ42" s="1287"/>
      <c r="CA42" s="1287"/>
      <c r="CI42" s="1286"/>
      <c r="CK42" s="1287"/>
      <c r="CL42" s="1287"/>
      <c r="CM42" s="1287"/>
      <c r="CU42" s="1286"/>
      <c r="CW42" s="1287"/>
      <c r="CX42" s="1287"/>
      <c r="CY42" s="1287"/>
    </row>
    <row r="43" spans="2:109" ht="13.5" customHeight="1" x14ac:dyDescent="0.15">
      <c r="B43" s="1279"/>
      <c r="AN43" s="1288" t="s">
        <v>635</v>
      </c>
      <c r="AO43" s="1289"/>
      <c r="AP43" s="1289"/>
      <c r="AQ43" s="1289"/>
      <c r="AR43" s="1289"/>
      <c r="AS43" s="1289"/>
      <c r="AT43" s="1289"/>
      <c r="AU43" s="1289"/>
      <c r="AV43" s="1289"/>
      <c r="AW43" s="1289"/>
      <c r="AX43" s="1289"/>
      <c r="AY43" s="1289"/>
      <c r="AZ43" s="1289"/>
      <c r="BA43" s="1289"/>
      <c r="BB43" s="1289"/>
      <c r="BC43" s="1289"/>
      <c r="BD43" s="1289"/>
      <c r="BE43" s="1289"/>
      <c r="BF43" s="1289"/>
      <c r="BG43" s="1289"/>
      <c r="BH43" s="1289"/>
      <c r="BI43" s="1289"/>
      <c r="BJ43" s="1289"/>
      <c r="BK43" s="1289"/>
      <c r="BL43" s="1289"/>
      <c r="BM43" s="1289"/>
      <c r="BN43" s="1289"/>
      <c r="BO43" s="1289"/>
      <c r="BP43" s="1289"/>
      <c r="BQ43" s="1289"/>
      <c r="BR43" s="1289"/>
      <c r="BS43" s="1289"/>
      <c r="BT43" s="1289"/>
      <c r="BU43" s="1289"/>
      <c r="BV43" s="1289"/>
      <c r="BW43" s="1289"/>
      <c r="BX43" s="1289"/>
      <c r="BY43" s="1289"/>
      <c r="BZ43" s="1289"/>
      <c r="CA43" s="1289"/>
      <c r="CB43" s="1289"/>
      <c r="CC43" s="1289"/>
      <c r="CD43" s="1289"/>
      <c r="CE43" s="1289"/>
      <c r="CF43" s="1289"/>
      <c r="CG43" s="1289"/>
      <c r="CH43" s="1289"/>
      <c r="CI43" s="1289"/>
      <c r="CJ43" s="1289"/>
      <c r="CK43" s="1289"/>
      <c r="CL43" s="1289"/>
      <c r="CM43" s="1289"/>
      <c r="CN43" s="1289"/>
      <c r="CO43" s="1289"/>
      <c r="CP43" s="1289"/>
      <c r="CQ43" s="1289"/>
      <c r="CR43" s="1289"/>
      <c r="CS43" s="1289"/>
      <c r="CT43" s="1289"/>
      <c r="CU43" s="1289"/>
      <c r="CV43" s="1289"/>
      <c r="CW43" s="1289"/>
      <c r="CX43" s="1289"/>
      <c r="CY43" s="1289"/>
      <c r="CZ43" s="1289"/>
      <c r="DA43" s="1289"/>
      <c r="DB43" s="1289"/>
      <c r="DC43" s="1290"/>
    </row>
    <row r="44" spans="2:109" x14ac:dyDescent="0.15">
      <c r="B44" s="1279"/>
      <c r="AN44" s="1291"/>
      <c r="AO44" s="1292"/>
      <c r="AP44" s="1292"/>
      <c r="AQ44" s="1292"/>
      <c r="AR44" s="1292"/>
      <c r="AS44" s="1292"/>
      <c r="AT44" s="1292"/>
      <c r="AU44" s="1292"/>
      <c r="AV44" s="1292"/>
      <c r="AW44" s="1292"/>
      <c r="AX44" s="1292"/>
      <c r="AY44" s="1292"/>
      <c r="AZ44" s="1292"/>
      <c r="BA44" s="1292"/>
      <c r="BB44" s="1292"/>
      <c r="BC44" s="1292"/>
      <c r="BD44" s="1292"/>
      <c r="BE44" s="1292"/>
      <c r="BF44" s="1292"/>
      <c r="BG44" s="1292"/>
      <c r="BH44" s="1292"/>
      <c r="BI44" s="1292"/>
      <c r="BJ44" s="1292"/>
      <c r="BK44" s="1292"/>
      <c r="BL44" s="1292"/>
      <c r="BM44" s="1292"/>
      <c r="BN44" s="1292"/>
      <c r="BO44" s="1292"/>
      <c r="BP44" s="1292"/>
      <c r="BQ44" s="1292"/>
      <c r="BR44" s="1292"/>
      <c r="BS44" s="1292"/>
      <c r="BT44" s="1292"/>
      <c r="BU44" s="1292"/>
      <c r="BV44" s="1292"/>
      <c r="BW44" s="1292"/>
      <c r="BX44" s="1292"/>
      <c r="BY44" s="1292"/>
      <c r="BZ44" s="1292"/>
      <c r="CA44" s="1292"/>
      <c r="CB44" s="1292"/>
      <c r="CC44" s="1292"/>
      <c r="CD44" s="1292"/>
      <c r="CE44" s="1292"/>
      <c r="CF44" s="1292"/>
      <c r="CG44" s="1292"/>
      <c r="CH44" s="1292"/>
      <c r="CI44" s="1292"/>
      <c r="CJ44" s="1292"/>
      <c r="CK44" s="1292"/>
      <c r="CL44" s="1292"/>
      <c r="CM44" s="1292"/>
      <c r="CN44" s="1292"/>
      <c r="CO44" s="1292"/>
      <c r="CP44" s="1292"/>
      <c r="CQ44" s="1292"/>
      <c r="CR44" s="1292"/>
      <c r="CS44" s="1292"/>
      <c r="CT44" s="1292"/>
      <c r="CU44" s="1292"/>
      <c r="CV44" s="1292"/>
      <c r="CW44" s="1292"/>
      <c r="CX44" s="1292"/>
      <c r="CY44" s="1292"/>
      <c r="CZ44" s="1292"/>
      <c r="DA44" s="1292"/>
      <c r="DB44" s="1292"/>
      <c r="DC44" s="1293"/>
    </row>
    <row r="45" spans="2:109" x14ac:dyDescent="0.15">
      <c r="B45" s="1279"/>
      <c r="AN45" s="1291"/>
      <c r="AO45" s="1292"/>
      <c r="AP45" s="1292"/>
      <c r="AQ45" s="1292"/>
      <c r="AR45" s="1292"/>
      <c r="AS45" s="1292"/>
      <c r="AT45" s="1292"/>
      <c r="AU45" s="1292"/>
      <c r="AV45" s="1292"/>
      <c r="AW45" s="1292"/>
      <c r="AX45" s="1292"/>
      <c r="AY45" s="1292"/>
      <c r="AZ45" s="1292"/>
      <c r="BA45" s="1292"/>
      <c r="BB45" s="1292"/>
      <c r="BC45" s="1292"/>
      <c r="BD45" s="1292"/>
      <c r="BE45" s="1292"/>
      <c r="BF45" s="1292"/>
      <c r="BG45" s="1292"/>
      <c r="BH45" s="1292"/>
      <c r="BI45" s="1292"/>
      <c r="BJ45" s="1292"/>
      <c r="BK45" s="1292"/>
      <c r="BL45" s="1292"/>
      <c r="BM45" s="1292"/>
      <c r="BN45" s="1292"/>
      <c r="BO45" s="1292"/>
      <c r="BP45" s="1292"/>
      <c r="BQ45" s="1292"/>
      <c r="BR45" s="1292"/>
      <c r="BS45" s="1292"/>
      <c r="BT45" s="1292"/>
      <c r="BU45" s="1292"/>
      <c r="BV45" s="1292"/>
      <c r="BW45" s="1292"/>
      <c r="BX45" s="1292"/>
      <c r="BY45" s="1292"/>
      <c r="BZ45" s="1292"/>
      <c r="CA45" s="1292"/>
      <c r="CB45" s="1292"/>
      <c r="CC45" s="1292"/>
      <c r="CD45" s="1292"/>
      <c r="CE45" s="1292"/>
      <c r="CF45" s="1292"/>
      <c r="CG45" s="1292"/>
      <c r="CH45" s="1292"/>
      <c r="CI45" s="1292"/>
      <c r="CJ45" s="1292"/>
      <c r="CK45" s="1292"/>
      <c r="CL45" s="1292"/>
      <c r="CM45" s="1292"/>
      <c r="CN45" s="1292"/>
      <c r="CO45" s="1292"/>
      <c r="CP45" s="1292"/>
      <c r="CQ45" s="1292"/>
      <c r="CR45" s="1292"/>
      <c r="CS45" s="1292"/>
      <c r="CT45" s="1292"/>
      <c r="CU45" s="1292"/>
      <c r="CV45" s="1292"/>
      <c r="CW45" s="1292"/>
      <c r="CX45" s="1292"/>
      <c r="CY45" s="1292"/>
      <c r="CZ45" s="1292"/>
      <c r="DA45" s="1292"/>
      <c r="DB45" s="1292"/>
      <c r="DC45" s="1293"/>
    </row>
    <row r="46" spans="2:109" x14ac:dyDescent="0.15">
      <c r="B46" s="1279"/>
      <c r="AN46" s="1291"/>
      <c r="AO46" s="1292"/>
      <c r="AP46" s="1292"/>
      <c r="AQ46" s="1292"/>
      <c r="AR46" s="1292"/>
      <c r="AS46" s="1292"/>
      <c r="AT46" s="1292"/>
      <c r="AU46" s="1292"/>
      <c r="AV46" s="1292"/>
      <c r="AW46" s="1292"/>
      <c r="AX46" s="1292"/>
      <c r="AY46" s="1292"/>
      <c r="AZ46" s="1292"/>
      <c r="BA46" s="1292"/>
      <c r="BB46" s="1292"/>
      <c r="BC46" s="1292"/>
      <c r="BD46" s="1292"/>
      <c r="BE46" s="1292"/>
      <c r="BF46" s="1292"/>
      <c r="BG46" s="1292"/>
      <c r="BH46" s="1292"/>
      <c r="BI46" s="1292"/>
      <c r="BJ46" s="1292"/>
      <c r="BK46" s="1292"/>
      <c r="BL46" s="1292"/>
      <c r="BM46" s="1292"/>
      <c r="BN46" s="1292"/>
      <c r="BO46" s="1292"/>
      <c r="BP46" s="1292"/>
      <c r="BQ46" s="1292"/>
      <c r="BR46" s="1292"/>
      <c r="BS46" s="1292"/>
      <c r="BT46" s="1292"/>
      <c r="BU46" s="1292"/>
      <c r="BV46" s="1292"/>
      <c r="BW46" s="1292"/>
      <c r="BX46" s="1292"/>
      <c r="BY46" s="1292"/>
      <c r="BZ46" s="1292"/>
      <c r="CA46" s="1292"/>
      <c r="CB46" s="1292"/>
      <c r="CC46" s="1292"/>
      <c r="CD46" s="1292"/>
      <c r="CE46" s="1292"/>
      <c r="CF46" s="1292"/>
      <c r="CG46" s="1292"/>
      <c r="CH46" s="1292"/>
      <c r="CI46" s="1292"/>
      <c r="CJ46" s="1292"/>
      <c r="CK46" s="1292"/>
      <c r="CL46" s="1292"/>
      <c r="CM46" s="1292"/>
      <c r="CN46" s="1292"/>
      <c r="CO46" s="1292"/>
      <c r="CP46" s="1292"/>
      <c r="CQ46" s="1292"/>
      <c r="CR46" s="1292"/>
      <c r="CS46" s="1292"/>
      <c r="CT46" s="1292"/>
      <c r="CU46" s="1292"/>
      <c r="CV46" s="1292"/>
      <c r="CW46" s="1292"/>
      <c r="CX46" s="1292"/>
      <c r="CY46" s="1292"/>
      <c r="CZ46" s="1292"/>
      <c r="DA46" s="1292"/>
      <c r="DB46" s="1292"/>
      <c r="DC46" s="1293"/>
    </row>
    <row r="47" spans="2:109" x14ac:dyDescent="0.15">
      <c r="B47" s="1279"/>
      <c r="AN47" s="1294"/>
      <c r="AO47" s="1295"/>
      <c r="AP47" s="1295"/>
      <c r="AQ47" s="1295"/>
      <c r="AR47" s="1295"/>
      <c r="AS47" s="1295"/>
      <c r="AT47" s="1295"/>
      <c r="AU47" s="1295"/>
      <c r="AV47" s="1295"/>
      <c r="AW47" s="1295"/>
      <c r="AX47" s="1295"/>
      <c r="AY47" s="1295"/>
      <c r="AZ47" s="1295"/>
      <c r="BA47" s="1295"/>
      <c r="BB47" s="1295"/>
      <c r="BC47" s="1295"/>
      <c r="BD47" s="1295"/>
      <c r="BE47" s="1295"/>
      <c r="BF47" s="1295"/>
      <c r="BG47" s="1295"/>
      <c r="BH47" s="1295"/>
      <c r="BI47" s="1295"/>
      <c r="BJ47" s="1295"/>
      <c r="BK47" s="1295"/>
      <c r="BL47" s="1295"/>
      <c r="BM47" s="1295"/>
      <c r="BN47" s="1295"/>
      <c r="BO47" s="1295"/>
      <c r="BP47" s="1295"/>
      <c r="BQ47" s="1295"/>
      <c r="BR47" s="1295"/>
      <c r="BS47" s="1295"/>
      <c r="BT47" s="1295"/>
      <c r="BU47" s="1295"/>
      <c r="BV47" s="1295"/>
      <c r="BW47" s="1295"/>
      <c r="BX47" s="1295"/>
      <c r="BY47" s="1295"/>
      <c r="BZ47" s="1295"/>
      <c r="CA47" s="1295"/>
      <c r="CB47" s="1295"/>
      <c r="CC47" s="1295"/>
      <c r="CD47" s="1295"/>
      <c r="CE47" s="1295"/>
      <c r="CF47" s="1295"/>
      <c r="CG47" s="1295"/>
      <c r="CH47" s="1295"/>
      <c r="CI47" s="1295"/>
      <c r="CJ47" s="1295"/>
      <c r="CK47" s="1295"/>
      <c r="CL47" s="1295"/>
      <c r="CM47" s="1295"/>
      <c r="CN47" s="1295"/>
      <c r="CO47" s="1295"/>
      <c r="CP47" s="1295"/>
      <c r="CQ47" s="1295"/>
      <c r="CR47" s="1295"/>
      <c r="CS47" s="1295"/>
      <c r="CT47" s="1295"/>
      <c r="CU47" s="1295"/>
      <c r="CV47" s="1295"/>
      <c r="CW47" s="1295"/>
      <c r="CX47" s="1295"/>
      <c r="CY47" s="1295"/>
      <c r="CZ47" s="1295"/>
      <c r="DA47" s="1295"/>
      <c r="DB47" s="1295"/>
      <c r="DC47" s="1296"/>
    </row>
    <row r="48" spans="2:109" x14ac:dyDescent="0.15">
      <c r="B48" s="1279"/>
      <c r="H48" s="1297"/>
      <c r="I48" s="1297"/>
      <c r="J48" s="1297"/>
      <c r="AN48" s="1297"/>
      <c r="AO48" s="1297"/>
      <c r="AP48" s="1297"/>
      <c r="AZ48" s="1297"/>
      <c r="BA48" s="1297"/>
      <c r="BB48" s="1297"/>
      <c r="BL48" s="1297"/>
      <c r="BM48" s="1297"/>
      <c r="BN48" s="1297"/>
      <c r="BX48" s="1297"/>
      <c r="BY48" s="1297"/>
      <c r="BZ48" s="1297"/>
      <c r="CJ48" s="1297"/>
      <c r="CK48" s="1297"/>
      <c r="CL48" s="1297"/>
      <c r="CV48" s="1297"/>
      <c r="CW48" s="1297"/>
      <c r="CX48" s="1297"/>
    </row>
    <row r="49" spans="1:109" x14ac:dyDescent="0.15">
      <c r="B49" s="1279"/>
      <c r="AN49" s="1272" t="s">
        <v>636</v>
      </c>
    </row>
    <row r="50" spans="1:109" x14ac:dyDescent="0.15">
      <c r="B50" s="1279"/>
      <c r="G50" s="1298"/>
      <c r="H50" s="1298"/>
      <c r="I50" s="1298"/>
      <c r="J50" s="1298"/>
      <c r="K50" s="1299"/>
      <c r="L50" s="1299"/>
      <c r="M50" s="1300"/>
      <c r="N50" s="1300"/>
      <c r="AN50" s="1301"/>
      <c r="AO50" s="1302"/>
      <c r="AP50" s="1302"/>
      <c r="AQ50" s="1302"/>
      <c r="AR50" s="1302"/>
      <c r="AS50" s="1302"/>
      <c r="AT50" s="1302"/>
      <c r="AU50" s="1302"/>
      <c r="AV50" s="1302"/>
      <c r="AW50" s="1302"/>
      <c r="AX50" s="1302"/>
      <c r="AY50" s="1302"/>
      <c r="AZ50" s="1302"/>
      <c r="BA50" s="1302"/>
      <c r="BB50" s="1302"/>
      <c r="BC50" s="1302"/>
      <c r="BD50" s="1302"/>
      <c r="BE50" s="1302"/>
      <c r="BF50" s="1302"/>
      <c r="BG50" s="1302"/>
      <c r="BH50" s="1302"/>
      <c r="BI50" s="1302"/>
      <c r="BJ50" s="1302"/>
      <c r="BK50" s="1302"/>
      <c r="BL50" s="1302"/>
      <c r="BM50" s="1302"/>
      <c r="BN50" s="1302"/>
      <c r="BO50" s="1303"/>
      <c r="BP50" s="1304" t="s">
        <v>573</v>
      </c>
      <c r="BQ50" s="1304"/>
      <c r="BR50" s="1304"/>
      <c r="BS50" s="1304"/>
      <c r="BT50" s="1304"/>
      <c r="BU50" s="1304"/>
      <c r="BV50" s="1304"/>
      <c r="BW50" s="1304"/>
      <c r="BX50" s="1304" t="s">
        <v>574</v>
      </c>
      <c r="BY50" s="1304"/>
      <c r="BZ50" s="1304"/>
      <c r="CA50" s="1304"/>
      <c r="CB50" s="1304"/>
      <c r="CC50" s="1304"/>
      <c r="CD50" s="1304"/>
      <c r="CE50" s="1304"/>
      <c r="CF50" s="1304" t="s">
        <v>575</v>
      </c>
      <c r="CG50" s="1304"/>
      <c r="CH50" s="1304"/>
      <c r="CI50" s="1304"/>
      <c r="CJ50" s="1304"/>
      <c r="CK50" s="1304"/>
      <c r="CL50" s="1304"/>
      <c r="CM50" s="1304"/>
      <c r="CN50" s="1304" t="s">
        <v>576</v>
      </c>
      <c r="CO50" s="1304"/>
      <c r="CP50" s="1304"/>
      <c r="CQ50" s="1304"/>
      <c r="CR50" s="1304"/>
      <c r="CS50" s="1304"/>
      <c r="CT50" s="1304"/>
      <c r="CU50" s="1304"/>
      <c r="CV50" s="1304" t="s">
        <v>577</v>
      </c>
      <c r="CW50" s="1304"/>
      <c r="CX50" s="1304"/>
      <c r="CY50" s="1304"/>
      <c r="CZ50" s="1304"/>
      <c r="DA50" s="1304"/>
      <c r="DB50" s="1304"/>
      <c r="DC50" s="1304"/>
    </row>
    <row r="51" spans="1:109" ht="13.5" customHeight="1" x14ac:dyDescent="0.15">
      <c r="B51" s="1279"/>
      <c r="G51" s="1305"/>
      <c r="H51" s="1305"/>
      <c r="I51" s="1306"/>
      <c r="J51" s="1306"/>
      <c r="K51" s="1307"/>
      <c r="L51" s="1307"/>
      <c r="M51" s="1307"/>
      <c r="N51" s="1307"/>
      <c r="AM51" s="1297"/>
      <c r="AN51" s="1308" t="s">
        <v>637</v>
      </c>
      <c r="AO51" s="1308"/>
      <c r="AP51" s="1308"/>
      <c r="AQ51" s="1308"/>
      <c r="AR51" s="1308"/>
      <c r="AS51" s="1308"/>
      <c r="AT51" s="1308"/>
      <c r="AU51" s="1308"/>
      <c r="AV51" s="1308"/>
      <c r="AW51" s="1308"/>
      <c r="AX51" s="1308"/>
      <c r="AY51" s="1308"/>
      <c r="AZ51" s="1308"/>
      <c r="BA51" s="1308"/>
      <c r="BB51" s="1308" t="s">
        <v>638</v>
      </c>
      <c r="BC51" s="1308"/>
      <c r="BD51" s="1308"/>
      <c r="BE51" s="1308"/>
      <c r="BF51" s="1308"/>
      <c r="BG51" s="1308"/>
      <c r="BH51" s="1308"/>
      <c r="BI51" s="1308"/>
      <c r="BJ51" s="1308"/>
      <c r="BK51" s="1308"/>
      <c r="BL51" s="1308"/>
      <c r="BM51" s="1308"/>
      <c r="BN51" s="1308"/>
      <c r="BO51" s="1308"/>
      <c r="BP51" s="1309"/>
      <c r="BQ51" s="1310"/>
      <c r="BR51" s="1310"/>
      <c r="BS51" s="1310"/>
      <c r="BT51" s="1310"/>
      <c r="BU51" s="1310"/>
      <c r="BV51" s="1310"/>
      <c r="BW51" s="1310"/>
      <c r="BX51" s="1310">
        <v>42</v>
      </c>
      <c r="BY51" s="1310"/>
      <c r="BZ51" s="1310"/>
      <c r="CA51" s="1310"/>
      <c r="CB51" s="1310"/>
      <c r="CC51" s="1310"/>
      <c r="CD51" s="1310"/>
      <c r="CE51" s="1310"/>
      <c r="CF51" s="1310">
        <v>45.5</v>
      </c>
      <c r="CG51" s="1310"/>
      <c r="CH51" s="1310"/>
      <c r="CI51" s="1310"/>
      <c r="CJ51" s="1310"/>
      <c r="CK51" s="1310"/>
      <c r="CL51" s="1310"/>
      <c r="CM51" s="1310"/>
      <c r="CN51" s="1310">
        <v>44.3</v>
      </c>
      <c r="CO51" s="1310"/>
      <c r="CP51" s="1310"/>
      <c r="CQ51" s="1310"/>
      <c r="CR51" s="1310"/>
      <c r="CS51" s="1310"/>
      <c r="CT51" s="1310"/>
      <c r="CU51" s="1310"/>
      <c r="CV51" s="1310">
        <v>49.8</v>
      </c>
      <c r="CW51" s="1310"/>
      <c r="CX51" s="1310"/>
      <c r="CY51" s="1310"/>
      <c r="CZ51" s="1310"/>
      <c r="DA51" s="1310"/>
      <c r="DB51" s="1310"/>
      <c r="DC51" s="1310"/>
    </row>
    <row r="52" spans="1:109" x14ac:dyDescent="0.15">
      <c r="B52" s="1279"/>
      <c r="G52" s="1305"/>
      <c r="H52" s="1305"/>
      <c r="I52" s="1306"/>
      <c r="J52" s="1306"/>
      <c r="K52" s="1307"/>
      <c r="L52" s="1307"/>
      <c r="M52" s="1307"/>
      <c r="N52" s="1307"/>
      <c r="AM52" s="1297"/>
      <c r="AN52" s="1308"/>
      <c r="AO52" s="1308"/>
      <c r="AP52" s="1308"/>
      <c r="AQ52" s="1308"/>
      <c r="AR52" s="1308"/>
      <c r="AS52" s="1308"/>
      <c r="AT52" s="1308"/>
      <c r="AU52" s="1308"/>
      <c r="AV52" s="1308"/>
      <c r="AW52" s="1308"/>
      <c r="AX52" s="1308"/>
      <c r="AY52" s="1308"/>
      <c r="AZ52" s="1308"/>
      <c r="BA52" s="1308"/>
      <c r="BB52" s="1308"/>
      <c r="BC52" s="1308"/>
      <c r="BD52" s="1308"/>
      <c r="BE52" s="1308"/>
      <c r="BF52" s="1308"/>
      <c r="BG52" s="1308"/>
      <c r="BH52" s="1308"/>
      <c r="BI52" s="1308"/>
      <c r="BJ52" s="1308"/>
      <c r="BK52" s="1308"/>
      <c r="BL52" s="1308"/>
      <c r="BM52" s="1308"/>
      <c r="BN52" s="1308"/>
      <c r="BO52" s="1308"/>
      <c r="BP52" s="1310"/>
      <c r="BQ52" s="1310"/>
      <c r="BR52" s="1310"/>
      <c r="BS52" s="1310"/>
      <c r="BT52" s="1310"/>
      <c r="BU52" s="1310"/>
      <c r="BV52" s="1310"/>
      <c r="BW52" s="1310"/>
      <c r="BX52" s="1310"/>
      <c r="BY52" s="1310"/>
      <c r="BZ52" s="1310"/>
      <c r="CA52" s="1310"/>
      <c r="CB52" s="1310"/>
      <c r="CC52" s="1310"/>
      <c r="CD52" s="1310"/>
      <c r="CE52" s="1310"/>
      <c r="CF52" s="1310"/>
      <c r="CG52" s="1310"/>
      <c r="CH52" s="1310"/>
      <c r="CI52" s="1310"/>
      <c r="CJ52" s="1310"/>
      <c r="CK52" s="1310"/>
      <c r="CL52" s="1310"/>
      <c r="CM52" s="1310"/>
      <c r="CN52" s="1310"/>
      <c r="CO52" s="1310"/>
      <c r="CP52" s="1310"/>
      <c r="CQ52" s="1310"/>
      <c r="CR52" s="1310"/>
      <c r="CS52" s="1310"/>
      <c r="CT52" s="1310"/>
      <c r="CU52" s="1310"/>
      <c r="CV52" s="1310"/>
      <c r="CW52" s="1310"/>
      <c r="CX52" s="1310"/>
      <c r="CY52" s="1310"/>
      <c r="CZ52" s="1310"/>
      <c r="DA52" s="1310"/>
      <c r="DB52" s="1310"/>
      <c r="DC52" s="1310"/>
    </row>
    <row r="53" spans="1:109" x14ac:dyDescent="0.15">
      <c r="A53" s="1287"/>
      <c r="B53" s="1279"/>
      <c r="G53" s="1305"/>
      <c r="H53" s="1305"/>
      <c r="I53" s="1298"/>
      <c r="J53" s="1298"/>
      <c r="K53" s="1307"/>
      <c r="L53" s="1307"/>
      <c r="M53" s="1307"/>
      <c r="N53" s="1307"/>
      <c r="AM53" s="1297"/>
      <c r="AN53" s="1308"/>
      <c r="AO53" s="1308"/>
      <c r="AP53" s="1308"/>
      <c r="AQ53" s="1308"/>
      <c r="AR53" s="1308"/>
      <c r="AS53" s="1308"/>
      <c r="AT53" s="1308"/>
      <c r="AU53" s="1308"/>
      <c r="AV53" s="1308"/>
      <c r="AW53" s="1308"/>
      <c r="AX53" s="1308"/>
      <c r="AY53" s="1308"/>
      <c r="AZ53" s="1308"/>
      <c r="BA53" s="1308"/>
      <c r="BB53" s="1308" t="s">
        <v>639</v>
      </c>
      <c r="BC53" s="1308"/>
      <c r="BD53" s="1308"/>
      <c r="BE53" s="1308"/>
      <c r="BF53" s="1308"/>
      <c r="BG53" s="1308"/>
      <c r="BH53" s="1308"/>
      <c r="BI53" s="1308"/>
      <c r="BJ53" s="1308"/>
      <c r="BK53" s="1308"/>
      <c r="BL53" s="1308"/>
      <c r="BM53" s="1308"/>
      <c r="BN53" s="1308"/>
      <c r="BO53" s="1308"/>
      <c r="BP53" s="1309"/>
      <c r="BQ53" s="1310"/>
      <c r="BR53" s="1310"/>
      <c r="BS53" s="1310"/>
      <c r="BT53" s="1310"/>
      <c r="BU53" s="1310"/>
      <c r="BV53" s="1310"/>
      <c r="BW53" s="1310"/>
      <c r="BX53" s="1310">
        <v>57.8</v>
      </c>
      <c r="BY53" s="1310"/>
      <c r="BZ53" s="1310"/>
      <c r="CA53" s="1310"/>
      <c r="CB53" s="1310"/>
      <c r="CC53" s="1310"/>
      <c r="CD53" s="1310"/>
      <c r="CE53" s="1310"/>
      <c r="CF53" s="1310">
        <v>58.7</v>
      </c>
      <c r="CG53" s="1310"/>
      <c r="CH53" s="1310"/>
      <c r="CI53" s="1310"/>
      <c r="CJ53" s="1310"/>
      <c r="CK53" s="1310"/>
      <c r="CL53" s="1310"/>
      <c r="CM53" s="1310"/>
      <c r="CN53" s="1310">
        <v>60.2</v>
      </c>
      <c r="CO53" s="1310"/>
      <c r="CP53" s="1310"/>
      <c r="CQ53" s="1310"/>
      <c r="CR53" s="1310"/>
      <c r="CS53" s="1310"/>
      <c r="CT53" s="1310"/>
      <c r="CU53" s="1310"/>
      <c r="CV53" s="1310">
        <v>61.4</v>
      </c>
      <c r="CW53" s="1310"/>
      <c r="CX53" s="1310"/>
      <c r="CY53" s="1310"/>
      <c r="CZ53" s="1310"/>
      <c r="DA53" s="1310"/>
      <c r="DB53" s="1310"/>
      <c r="DC53" s="1310"/>
    </row>
    <row r="54" spans="1:109" x14ac:dyDescent="0.15">
      <c r="A54" s="1287"/>
      <c r="B54" s="1279"/>
      <c r="G54" s="1305"/>
      <c r="H54" s="1305"/>
      <c r="I54" s="1298"/>
      <c r="J54" s="1298"/>
      <c r="K54" s="1307"/>
      <c r="L54" s="1307"/>
      <c r="M54" s="1307"/>
      <c r="N54" s="1307"/>
      <c r="AM54" s="1297"/>
      <c r="AN54" s="1308"/>
      <c r="AO54" s="1308"/>
      <c r="AP54" s="1308"/>
      <c r="AQ54" s="1308"/>
      <c r="AR54" s="1308"/>
      <c r="AS54" s="1308"/>
      <c r="AT54" s="1308"/>
      <c r="AU54" s="1308"/>
      <c r="AV54" s="1308"/>
      <c r="AW54" s="1308"/>
      <c r="AX54" s="1308"/>
      <c r="AY54" s="1308"/>
      <c r="AZ54" s="1308"/>
      <c r="BA54" s="1308"/>
      <c r="BB54" s="1308"/>
      <c r="BC54" s="1308"/>
      <c r="BD54" s="1308"/>
      <c r="BE54" s="1308"/>
      <c r="BF54" s="1308"/>
      <c r="BG54" s="1308"/>
      <c r="BH54" s="1308"/>
      <c r="BI54" s="1308"/>
      <c r="BJ54" s="1308"/>
      <c r="BK54" s="1308"/>
      <c r="BL54" s="1308"/>
      <c r="BM54" s="1308"/>
      <c r="BN54" s="1308"/>
      <c r="BO54" s="1308"/>
      <c r="BP54" s="1310"/>
      <c r="BQ54" s="1310"/>
      <c r="BR54" s="1310"/>
      <c r="BS54" s="1310"/>
      <c r="BT54" s="1310"/>
      <c r="BU54" s="1310"/>
      <c r="BV54" s="1310"/>
      <c r="BW54" s="1310"/>
      <c r="BX54" s="1310"/>
      <c r="BY54" s="1310"/>
      <c r="BZ54" s="1310"/>
      <c r="CA54" s="1310"/>
      <c r="CB54" s="1310"/>
      <c r="CC54" s="1310"/>
      <c r="CD54" s="1310"/>
      <c r="CE54" s="1310"/>
      <c r="CF54" s="1310"/>
      <c r="CG54" s="1310"/>
      <c r="CH54" s="1310"/>
      <c r="CI54" s="1310"/>
      <c r="CJ54" s="1310"/>
      <c r="CK54" s="1310"/>
      <c r="CL54" s="1310"/>
      <c r="CM54" s="1310"/>
      <c r="CN54" s="1310"/>
      <c r="CO54" s="1310"/>
      <c r="CP54" s="1310"/>
      <c r="CQ54" s="1310"/>
      <c r="CR54" s="1310"/>
      <c r="CS54" s="1310"/>
      <c r="CT54" s="1310"/>
      <c r="CU54" s="1310"/>
      <c r="CV54" s="1310"/>
      <c r="CW54" s="1310"/>
      <c r="CX54" s="1310"/>
      <c r="CY54" s="1310"/>
      <c r="CZ54" s="1310"/>
      <c r="DA54" s="1310"/>
      <c r="DB54" s="1310"/>
      <c r="DC54" s="1310"/>
    </row>
    <row r="55" spans="1:109" x14ac:dyDescent="0.15">
      <c r="A55" s="1287"/>
      <c r="B55" s="1279"/>
      <c r="G55" s="1298"/>
      <c r="H55" s="1298"/>
      <c r="I55" s="1298"/>
      <c r="J55" s="1298"/>
      <c r="K55" s="1307"/>
      <c r="L55" s="1307"/>
      <c r="M55" s="1307"/>
      <c r="N55" s="1307"/>
      <c r="AN55" s="1304" t="s">
        <v>640</v>
      </c>
      <c r="AO55" s="1304"/>
      <c r="AP55" s="1304"/>
      <c r="AQ55" s="1304"/>
      <c r="AR55" s="1304"/>
      <c r="AS55" s="1304"/>
      <c r="AT55" s="1304"/>
      <c r="AU55" s="1304"/>
      <c r="AV55" s="1304"/>
      <c r="AW55" s="1304"/>
      <c r="AX55" s="1304"/>
      <c r="AY55" s="1304"/>
      <c r="AZ55" s="1304"/>
      <c r="BA55" s="1304"/>
      <c r="BB55" s="1308" t="s">
        <v>638</v>
      </c>
      <c r="BC55" s="1308"/>
      <c r="BD55" s="1308"/>
      <c r="BE55" s="1308"/>
      <c r="BF55" s="1308"/>
      <c r="BG55" s="1308"/>
      <c r="BH55" s="1308"/>
      <c r="BI55" s="1308"/>
      <c r="BJ55" s="1308"/>
      <c r="BK55" s="1308"/>
      <c r="BL55" s="1308"/>
      <c r="BM55" s="1308"/>
      <c r="BN55" s="1308"/>
      <c r="BO55" s="1308"/>
      <c r="BP55" s="1309"/>
      <c r="BQ55" s="1310"/>
      <c r="BR55" s="1310"/>
      <c r="BS55" s="1310"/>
      <c r="BT55" s="1310"/>
      <c r="BU55" s="1310"/>
      <c r="BV55" s="1310"/>
      <c r="BW55" s="1310"/>
      <c r="BX55" s="1310">
        <v>16.600000000000001</v>
      </c>
      <c r="BY55" s="1310"/>
      <c r="BZ55" s="1310"/>
      <c r="CA55" s="1310"/>
      <c r="CB55" s="1310"/>
      <c r="CC55" s="1310"/>
      <c r="CD55" s="1310"/>
      <c r="CE55" s="1310"/>
      <c r="CF55" s="1310">
        <v>17.399999999999999</v>
      </c>
      <c r="CG55" s="1310"/>
      <c r="CH55" s="1310"/>
      <c r="CI55" s="1310"/>
      <c r="CJ55" s="1310"/>
      <c r="CK55" s="1310"/>
      <c r="CL55" s="1310"/>
      <c r="CM55" s="1310"/>
      <c r="CN55" s="1310">
        <v>12.1</v>
      </c>
      <c r="CO55" s="1310"/>
      <c r="CP55" s="1310"/>
      <c r="CQ55" s="1310"/>
      <c r="CR55" s="1310"/>
      <c r="CS55" s="1310"/>
      <c r="CT55" s="1310"/>
      <c r="CU55" s="1310"/>
      <c r="CV55" s="1310">
        <v>11.2</v>
      </c>
      <c r="CW55" s="1310"/>
      <c r="CX55" s="1310"/>
      <c r="CY55" s="1310"/>
      <c r="CZ55" s="1310"/>
      <c r="DA55" s="1310"/>
      <c r="DB55" s="1310"/>
      <c r="DC55" s="1310"/>
    </row>
    <row r="56" spans="1:109" x14ac:dyDescent="0.15">
      <c r="A56" s="1287"/>
      <c r="B56" s="1279"/>
      <c r="G56" s="1298"/>
      <c r="H56" s="1298"/>
      <c r="I56" s="1298"/>
      <c r="J56" s="1298"/>
      <c r="K56" s="1307"/>
      <c r="L56" s="1307"/>
      <c r="M56" s="1307"/>
      <c r="N56" s="1307"/>
      <c r="AN56" s="1304"/>
      <c r="AO56" s="1304"/>
      <c r="AP56" s="1304"/>
      <c r="AQ56" s="1304"/>
      <c r="AR56" s="1304"/>
      <c r="AS56" s="1304"/>
      <c r="AT56" s="1304"/>
      <c r="AU56" s="1304"/>
      <c r="AV56" s="1304"/>
      <c r="AW56" s="1304"/>
      <c r="AX56" s="1304"/>
      <c r="AY56" s="1304"/>
      <c r="AZ56" s="1304"/>
      <c r="BA56" s="1304"/>
      <c r="BB56" s="1308"/>
      <c r="BC56" s="1308"/>
      <c r="BD56" s="1308"/>
      <c r="BE56" s="1308"/>
      <c r="BF56" s="1308"/>
      <c r="BG56" s="1308"/>
      <c r="BH56" s="1308"/>
      <c r="BI56" s="1308"/>
      <c r="BJ56" s="1308"/>
      <c r="BK56" s="1308"/>
      <c r="BL56" s="1308"/>
      <c r="BM56" s="1308"/>
      <c r="BN56" s="1308"/>
      <c r="BO56" s="1308"/>
      <c r="BP56" s="1310"/>
      <c r="BQ56" s="1310"/>
      <c r="BR56" s="1310"/>
      <c r="BS56" s="1310"/>
      <c r="BT56" s="1310"/>
      <c r="BU56" s="1310"/>
      <c r="BV56" s="1310"/>
      <c r="BW56" s="1310"/>
      <c r="BX56" s="1310"/>
      <c r="BY56" s="1310"/>
      <c r="BZ56" s="1310"/>
      <c r="CA56" s="1310"/>
      <c r="CB56" s="1310"/>
      <c r="CC56" s="1310"/>
      <c r="CD56" s="1310"/>
      <c r="CE56" s="1310"/>
      <c r="CF56" s="1310"/>
      <c r="CG56" s="1310"/>
      <c r="CH56" s="1310"/>
      <c r="CI56" s="1310"/>
      <c r="CJ56" s="1310"/>
      <c r="CK56" s="1310"/>
      <c r="CL56" s="1310"/>
      <c r="CM56" s="1310"/>
      <c r="CN56" s="1310"/>
      <c r="CO56" s="1310"/>
      <c r="CP56" s="1310"/>
      <c r="CQ56" s="1310"/>
      <c r="CR56" s="1310"/>
      <c r="CS56" s="1310"/>
      <c r="CT56" s="1310"/>
      <c r="CU56" s="1310"/>
      <c r="CV56" s="1310"/>
      <c r="CW56" s="1310"/>
      <c r="CX56" s="1310"/>
      <c r="CY56" s="1310"/>
      <c r="CZ56" s="1310"/>
      <c r="DA56" s="1310"/>
      <c r="DB56" s="1310"/>
      <c r="DC56" s="1310"/>
    </row>
    <row r="57" spans="1:109" s="1287" customFormat="1" x14ac:dyDescent="0.15">
      <c r="B57" s="1311"/>
      <c r="G57" s="1298"/>
      <c r="H57" s="1298"/>
      <c r="I57" s="1312"/>
      <c r="J57" s="1312"/>
      <c r="K57" s="1307"/>
      <c r="L57" s="1307"/>
      <c r="M57" s="1307"/>
      <c r="N57" s="1307"/>
      <c r="AM57" s="1272"/>
      <c r="AN57" s="1304"/>
      <c r="AO57" s="1304"/>
      <c r="AP57" s="1304"/>
      <c r="AQ57" s="1304"/>
      <c r="AR57" s="1304"/>
      <c r="AS57" s="1304"/>
      <c r="AT57" s="1304"/>
      <c r="AU57" s="1304"/>
      <c r="AV57" s="1304"/>
      <c r="AW57" s="1304"/>
      <c r="AX57" s="1304"/>
      <c r="AY57" s="1304"/>
      <c r="AZ57" s="1304"/>
      <c r="BA57" s="1304"/>
      <c r="BB57" s="1308" t="s">
        <v>639</v>
      </c>
      <c r="BC57" s="1308"/>
      <c r="BD57" s="1308"/>
      <c r="BE57" s="1308"/>
      <c r="BF57" s="1308"/>
      <c r="BG57" s="1308"/>
      <c r="BH57" s="1308"/>
      <c r="BI57" s="1308"/>
      <c r="BJ57" s="1308"/>
      <c r="BK57" s="1308"/>
      <c r="BL57" s="1308"/>
      <c r="BM57" s="1308"/>
      <c r="BN57" s="1308"/>
      <c r="BO57" s="1308"/>
      <c r="BP57" s="1309"/>
      <c r="BQ57" s="1310"/>
      <c r="BR57" s="1310"/>
      <c r="BS57" s="1310"/>
      <c r="BT57" s="1310"/>
      <c r="BU57" s="1310"/>
      <c r="BV57" s="1310"/>
      <c r="BW57" s="1310"/>
      <c r="BX57" s="1310">
        <v>58.6</v>
      </c>
      <c r="BY57" s="1310"/>
      <c r="BZ57" s="1310"/>
      <c r="CA57" s="1310"/>
      <c r="CB57" s="1310"/>
      <c r="CC57" s="1310"/>
      <c r="CD57" s="1310"/>
      <c r="CE57" s="1310"/>
      <c r="CF57" s="1310">
        <v>58.9</v>
      </c>
      <c r="CG57" s="1310"/>
      <c r="CH57" s="1310"/>
      <c r="CI57" s="1310"/>
      <c r="CJ57" s="1310"/>
      <c r="CK57" s="1310"/>
      <c r="CL57" s="1310"/>
      <c r="CM57" s="1310"/>
      <c r="CN57" s="1310">
        <v>59.4</v>
      </c>
      <c r="CO57" s="1310"/>
      <c r="CP57" s="1310"/>
      <c r="CQ57" s="1310"/>
      <c r="CR57" s="1310"/>
      <c r="CS57" s="1310"/>
      <c r="CT57" s="1310"/>
      <c r="CU57" s="1310"/>
      <c r="CV57" s="1310">
        <v>60.4</v>
      </c>
      <c r="CW57" s="1310"/>
      <c r="CX57" s="1310"/>
      <c r="CY57" s="1310"/>
      <c r="CZ57" s="1310"/>
      <c r="DA57" s="1310"/>
      <c r="DB57" s="1310"/>
      <c r="DC57" s="1310"/>
      <c r="DD57" s="1313"/>
      <c r="DE57" s="1311"/>
    </row>
    <row r="58" spans="1:109" s="1287" customFormat="1" x14ac:dyDescent="0.15">
      <c r="A58" s="1272"/>
      <c r="B58" s="1311"/>
      <c r="G58" s="1298"/>
      <c r="H58" s="1298"/>
      <c r="I58" s="1312"/>
      <c r="J58" s="1312"/>
      <c r="K58" s="1307"/>
      <c r="L58" s="1307"/>
      <c r="M58" s="1307"/>
      <c r="N58" s="1307"/>
      <c r="AM58" s="1272"/>
      <c r="AN58" s="1304"/>
      <c r="AO58" s="1304"/>
      <c r="AP58" s="1304"/>
      <c r="AQ58" s="1304"/>
      <c r="AR58" s="1304"/>
      <c r="AS58" s="1304"/>
      <c r="AT58" s="1304"/>
      <c r="AU58" s="1304"/>
      <c r="AV58" s="1304"/>
      <c r="AW58" s="1304"/>
      <c r="AX58" s="1304"/>
      <c r="AY58" s="1304"/>
      <c r="AZ58" s="1304"/>
      <c r="BA58" s="1304"/>
      <c r="BB58" s="1308"/>
      <c r="BC58" s="1308"/>
      <c r="BD58" s="1308"/>
      <c r="BE58" s="1308"/>
      <c r="BF58" s="1308"/>
      <c r="BG58" s="1308"/>
      <c r="BH58" s="1308"/>
      <c r="BI58" s="1308"/>
      <c r="BJ58" s="1308"/>
      <c r="BK58" s="1308"/>
      <c r="BL58" s="1308"/>
      <c r="BM58" s="1308"/>
      <c r="BN58" s="1308"/>
      <c r="BO58" s="1308"/>
      <c r="BP58" s="1310"/>
      <c r="BQ58" s="1310"/>
      <c r="BR58" s="1310"/>
      <c r="BS58" s="1310"/>
      <c r="BT58" s="1310"/>
      <c r="BU58" s="1310"/>
      <c r="BV58" s="1310"/>
      <c r="BW58" s="1310"/>
      <c r="BX58" s="1310"/>
      <c r="BY58" s="1310"/>
      <c r="BZ58" s="1310"/>
      <c r="CA58" s="1310"/>
      <c r="CB58" s="1310"/>
      <c r="CC58" s="1310"/>
      <c r="CD58" s="1310"/>
      <c r="CE58" s="1310"/>
      <c r="CF58" s="1310"/>
      <c r="CG58" s="1310"/>
      <c r="CH58" s="1310"/>
      <c r="CI58" s="1310"/>
      <c r="CJ58" s="1310"/>
      <c r="CK58" s="1310"/>
      <c r="CL58" s="1310"/>
      <c r="CM58" s="1310"/>
      <c r="CN58" s="1310"/>
      <c r="CO58" s="1310"/>
      <c r="CP58" s="1310"/>
      <c r="CQ58" s="1310"/>
      <c r="CR58" s="1310"/>
      <c r="CS58" s="1310"/>
      <c r="CT58" s="1310"/>
      <c r="CU58" s="1310"/>
      <c r="CV58" s="1310"/>
      <c r="CW58" s="1310"/>
      <c r="CX58" s="1310"/>
      <c r="CY58" s="1310"/>
      <c r="CZ58" s="1310"/>
      <c r="DA58" s="1310"/>
      <c r="DB58" s="1310"/>
      <c r="DC58" s="1310"/>
      <c r="DD58" s="1313"/>
      <c r="DE58" s="1311"/>
    </row>
    <row r="59" spans="1:109" s="1287" customFormat="1" x14ac:dyDescent="0.15">
      <c r="A59" s="1272"/>
      <c r="B59" s="1311"/>
      <c r="K59" s="1314"/>
      <c r="L59" s="1314"/>
      <c r="M59" s="1314"/>
      <c r="N59" s="1314"/>
      <c r="AQ59" s="1314"/>
      <c r="AR59" s="1314"/>
      <c r="AS59" s="1314"/>
      <c r="AT59" s="1314"/>
      <c r="BC59" s="1314"/>
      <c r="BD59" s="1314"/>
      <c r="BE59" s="1314"/>
      <c r="BF59" s="1314"/>
      <c r="BO59" s="1314"/>
      <c r="BP59" s="1314"/>
      <c r="BQ59" s="1314"/>
      <c r="BR59" s="1314"/>
      <c r="CA59" s="1314"/>
      <c r="CB59" s="1314"/>
      <c r="CC59" s="1314"/>
      <c r="CD59" s="1314"/>
      <c r="CM59" s="1314"/>
      <c r="CN59" s="1314"/>
      <c r="CO59" s="1314"/>
      <c r="CP59" s="1314"/>
      <c r="CY59" s="1314"/>
      <c r="CZ59" s="1314"/>
      <c r="DA59" s="1314"/>
      <c r="DB59" s="1314"/>
      <c r="DC59" s="1314"/>
      <c r="DD59" s="1313"/>
      <c r="DE59" s="1311"/>
    </row>
    <row r="60" spans="1:109" s="1287" customFormat="1" x14ac:dyDescent="0.15">
      <c r="A60" s="1272"/>
      <c r="B60" s="1311"/>
      <c r="K60" s="1314"/>
      <c r="L60" s="1314"/>
      <c r="M60" s="1314"/>
      <c r="N60" s="1314"/>
      <c r="AQ60" s="1314"/>
      <c r="AR60" s="1314"/>
      <c r="AS60" s="1314"/>
      <c r="AT60" s="1314"/>
      <c r="BC60" s="1314"/>
      <c r="BD60" s="1314"/>
      <c r="BE60" s="1314"/>
      <c r="BF60" s="1314"/>
      <c r="BO60" s="1314"/>
      <c r="BP60" s="1314"/>
      <c r="BQ60" s="1314"/>
      <c r="BR60" s="1314"/>
      <c r="CA60" s="1314"/>
      <c r="CB60" s="1314"/>
      <c r="CC60" s="1314"/>
      <c r="CD60" s="1314"/>
      <c r="CM60" s="1314"/>
      <c r="CN60" s="1314"/>
      <c r="CO60" s="1314"/>
      <c r="CP60" s="1314"/>
      <c r="CY60" s="1314"/>
      <c r="CZ60" s="1314"/>
      <c r="DA60" s="1314"/>
      <c r="DB60" s="1314"/>
      <c r="DC60" s="1314"/>
      <c r="DD60" s="1313"/>
      <c r="DE60" s="1311"/>
    </row>
    <row r="61" spans="1:109" s="1287" customFormat="1" x14ac:dyDescent="0.15">
      <c r="A61" s="1272"/>
      <c r="B61" s="1315"/>
      <c r="C61" s="1316"/>
      <c r="D61" s="1316"/>
      <c r="E61" s="1316"/>
      <c r="F61" s="1316"/>
      <c r="G61" s="1316"/>
      <c r="H61" s="1316"/>
      <c r="I61" s="1316"/>
      <c r="J61" s="1316"/>
      <c r="K61" s="1316"/>
      <c r="L61" s="1316"/>
      <c r="M61" s="1317"/>
      <c r="N61" s="1317"/>
      <c r="O61" s="1316"/>
      <c r="P61" s="1316"/>
      <c r="Q61" s="1316"/>
      <c r="R61" s="1316"/>
      <c r="S61" s="1316"/>
      <c r="T61" s="1316"/>
      <c r="U61" s="1316"/>
      <c r="V61" s="1316"/>
      <c r="W61" s="1316"/>
      <c r="X61" s="1316"/>
      <c r="Y61" s="1316"/>
      <c r="Z61" s="1316"/>
      <c r="AA61" s="1316"/>
      <c r="AB61" s="1316"/>
      <c r="AC61" s="1316"/>
      <c r="AD61" s="1316"/>
      <c r="AE61" s="1316"/>
      <c r="AF61" s="1316"/>
      <c r="AG61" s="1316"/>
      <c r="AH61" s="1316"/>
      <c r="AI61" s="1316"/>
      <c r="AJ61" s="1316"/>
      <c r="AK61" s="1316"/>
      <c r="AL61" s="1316"/>
      <c r="AM61" s="1316"/>
      <c r="AN61" s="1316"/>
      <c r="AO61" s="1316"/>
      <c r="AP61" s="1316"/>
      <c r="AQ61" s="1316"/>
      <c r="AR61" s="1316"/>
      <c r="AS61" s="1317"/>
      <c r="AT61" s="1317"/>
      <c r="AU61" s="1316"/>
      <c r="AV61" s="1316"/>
      <c r="AW61" s="1316"/>
      <c r="AX61" s="1316"/>
      <c r="AY61" s="1316"/>
      <c r="AZ61" s="1316"/>
      <c r="BA61" s="1316"/>
      <c r="BB61" s="1316"/>
      <c r="BC61" s="1316"/>
      <c r="BD61" s="1316"/>
      <c r="BE61" s="1317"/>
      <c r="BF61" s="1317"/>
      <c r="BG61" s="1316"/>
      <c r="BH61" s="1316"/>
      <c r="BI61" s="1316"/>
      <c r="BJ61" s="1316"/>
      <c r="BK61" s="1316"/>
      <c r="BL61" s="1316"/>
      <c r="BM61" s="1316"/>
      <c r="BN61" s="1316"/>
      <c r="BO61" s="1316"/>
      <c r="BP61" s="1316"/>
      <c r="BQ61" s="1317"/>
      <c r="BR61" s="1317"/>
      <c r="BS61" s="1316"/>
      <c r="BT61" s="1316"/>
      <c r="BU61" s="1316"/>
      <c r="BV61" s="1316"/>
      <c r="BW61" s="1316"/>
      <c r="BX61" s="1316"/>
      <c r="BY61" s="1316"/>
      <c r="BZ61" s="1316"/>
      <c r="CA61" s="1316"/>
      <c r="CB61" s="1316"/>
      <c r="CC61" s="1317"/>
      <c r="CD61" s="1317"/>
      <c r="CE61" s="1316"/>
      <c r="CF61" s="1316"/>
      <c r="CG61" s="1316"/>
      <c r="CH61" s="1316"/>
      <c r="CI61" s="1316"/>
      <c r="CJ61" s="1316"/>
      <c r="CK61" s="1316"/>
      <c r="CL61" s="1316"/>
      <c r="CM61" s="1316"/>
      <c r="CN61" s="1316"/>
      <c r="CO61" s="1317"/>
      <c r="CP61" s="1317"/>
      <c r="CQ61" s="1316"/>
      <c r="CR61" s="1316"/>
      <c r="CS61" s="1316"/>
      <c r="CT61" s="1316"/>
      <c r="CU61" s="1316"/>
      <c r="CV61" s="1316"/>
      <c r="CW61" s="1316"/>
      <c r="CX61" s="1316"/>
      <c r="CY61" s="1316"/>
      <c r="CZ61" s="1316"/>
      <c r="DA61" s="1317"/>
      <c r="DB61" s="1317"/>
      <c r="DC61" s="1317"/>
      <c r="DD61" s="1318"/>
      <c r="DE61" s="1311"/>
    </row>
    <row r="62" spans="1:109" x14ac:dyDescent="0.15">
      <c r="B62" s="1284"/>
      <c r="C62" s="1284"/>
      <c r="D62" s="1284"/>
      <c r="E62" s="1284"/>
      <c r="F62" s="1284"/>
      <c r="G62" s="1284"/>
      <c r="H62" s="1284"/>
      <c r="I62" s="1284"/>
      <c r="J62" s="1284"/>
      <c r="K62" s="1284"/>
      <c r="L62" s="1284"/>
      <c r="M62" s="1284"/>
      <c r="N62" s="1284"/>
      <c r="O62" s="1284"/>
      <c r="P62" s="1284"/>
      <c r="Q62" s="1284"/>
      <c r="R62" s="1284"/>
      <c r="S62" s="1284"/>
      <c r="T62" s="1284"/>
      <c r="U62" s="1284"/>
      <c r="V62" s="1284"/>
      <c r="W62" s="1284"/>
      <c r="X62" s="1284"/>
      <c r="Y62" s="1284"/>
      <c r="Z62" s="1284"/>
      <c r="AA62" s="1284"/>
      <c r="AB62" s="1284"/>
      <c r="AC62" s="1284"/>
      <c r="AD62" s="1284"/>
      <c r="AE62" s="1284"/>
      <c r="AF62" s="1284"/>
      <c r="AG62" s="1284"/>
      <c r="AH62" s="1284"/>
      <c r="AI62" s="1284"/>
      <c r="AJ62" s="1284"/>
      <c r="AK62" s="1284"/>
      <c r="AL62" s="1284"/>
      <c r="AM62" s="1284"/>
      <c r="AN62" s="1284"/>
      <c r="AO62" s="1284"/>
      <c r="AP62" s="1284"/>
      <c r="AQ62" s="1284"/>
      <c r="AR62" s="1284"/>
      <c r="AS62" s="1284"/>
      <c r="AT62" s="1284"/>
      <c r="AU62" s="1284"/>
      <c r="AV62" s="1284"/>
      <c r="AW62" s="1284"/>
      <c r="AX62" s="1284"/>
      <c r="AY62" s="1284"/>
      <c r="AZ62" s="1284"/>
      <c r="BA62" s="1284"/>
      <c r="BB62" s="1284"/>
      <c r="BC62" s="1284"/>
      <c r="BD62" s="1284"/>
      <c r="BE62" s="1284"/>
      <c r="BF62" s="1284"/>
      <c r="BG62" s="1284"/>
      <c r="BH62" s="1284"/>
      <c r="BI62" s="1284"/>
      <c r="BJ62" s="1284"/>
      <c r="BK62" s="1284"/>
      <c r="BL62" s="1284"/>
      <c r="BM62" s="1284"/>
      <c r="BN62" s="1284"/>
      <c r="BO62" s="1284"/>
      <c r="BP62" s="1284"/>
      <c r="BQ62" s="1284"/>
      <c r="BR62" s="1284"/>
      <c r="BS62" s="1284"/>
      <c r="BT62" s="1284"/>
      <c r="BU62" s="1284"/>
      <c r="BV62" s="1284"/>
      <c r="BW62" s="1284"/>
      <c r="BX62" s="1284"/>
      <c r="BY62" s="1284"/>
      <c r="BZ62" s="1284"/>
      <c r="CA62" s="1284"/>
      <c r="CB62" s="1284"/>
      <c r="CC62" s="1284"/>
      <c r="CD62" s="1284"/>
      <c r="CE62" s="1284"/>
      <c r="CF62" s="1284"/>
      <c r="CG62" s="1284"/>
      <c r="CH62" s="1284"/>
      <c r="CI62" s="1284"/>
      <c r="CJ62" s="1284"/>
      <c r="CK62" s="1284"/>
      <c r="CL62" s="1284"/>
      <c r="CM62" s="1284"/>
      <c r="CN62" s="1284"/>
      <c r="CO62" s="1284"/>
      <c r="CP62" s="1284"/>
      <c r="CQ62" s="1284"/>
      <c r="CR62" s="1284"/>
      <c r="CS62" s="1284"/>
      <c r="CT62" s="1284"/>
      <c r="CU62" s="1284"/>
      <c r="CV62" s="1284"/>
      <c r="CW62" s="1284"/>
      <c r="CX62" s="1284"/>
      <c r="CY62" s="1284"/>
      <c r="CZ62" s="1284"/>
      <c r="DA62" s="1284"/>
      <c r="DB62" s="1284"/>
      <c r="DC62" s="1284"/>
      <c r="DD62" s="1284"/>
      <c r="DE62" s="1272"/>
    </row>
    <row r="63" spans="1:109" ht="17.25" x14ac:dyDescent="0.15">
      <c r="B63" s="1319" t="s">
        <v>641</v>
      </c>
    </row>
    <row r="64" spans="1:109" x14ac:dyDescent="0.15">
      <c r="B64" s="1279"/>
      <c r="G64" s="1286"/>
      <c r="I64" s="1320"/>
      <c r="J64" s="1320"/>
      <c r="K64" s="1320"/>
      <c r="L64" s="1320"/>
      <c r="M64" s="1320"/>
      <c r="N64" s="1321"/>
      <c r="AM64" s="1286"/>
      <c r="AN64" s="1286" t="s">
        <v>634</v>
      </c>
      <c r="AP64" s="1287"/>
      <c r="AQ64" s="1287"/>
      <c r="AR64" s="1287"/>
      <c r="AY64" s="1286"/>
      <c r="BA64" s="1287"/>
      <c r="BB64" s="1287"/>
      <c r="BC64" s="1287"/>
      <c r="BK64" s="1286"/>
      <c r="BM64" s="1287"/>
      <c r="BN64" s="1287"/>
      <c r="BO64" s="1287"/>
      <c r="BW64" s="1286"/>
      <c r="BY64" s="1287"/>
      <c r="BZ64" s="1287"/>
      <c r="CA64" s="1287"/>
      <c r="CI64" s="1286"/>
      <c r="CK64" s="1287"/>
      <c r="CL64" s="1287"/>
      <c r="CM64" s="1287"/>
      <c r="CU64" s="1286"/>
      <c r="CW64" s="1287"/>
      <c r="CX64" s="1287"/>
      <c r="CY64" s="1287"/>
    </row>
    <row r="65" spans="2:107" x14ac:dyDescent="0.15">
      <c r="B65" s="1279"/>
      <c r="AN65" s="1322" t="s">
        <v>642</v>
      </c>
      <c r="AO65" s="1323"/>
      <c r="AP65" s="1323"/>
      <c r="AQ65" s="1323"/>
      <c r="AR65" s="1323"/>
      <c r="AS65" s="1323"/>
      <c r="AT65" s="1323"/>
      <c r="AU65" s="1323"/>
      <c r="AV65" s="1323"/>
      <c r="AW65" s="1323"/>
      <c r="AX65" s="1323"/>
      <c r="AY65" s="1323"/>
      <c r="AZ65" s="1323"/>
      <c r="BA65" s="1323"/>
      <c r="BB65" s="1323"/>
      <c r="BC65" s="1323"/>
      <c r="BD65" s="1323"/>
      <c r="BE65" s="1323"/>
      <c r="BF65" s="1323"/>
      <c r="BG65" s="1323"/>
      <c r="BH65" s="1323"/>
      <c r="BI65" s="1323"/>
      <c r="BJ65" s="1323"/>
      <c r="BK65" s="1323"/>
      <c r="BL65" s="1323"/>
      <c r="BM65" s="1323"/>
      <c r="BN65" s="1323"/>
      <c r="BO65" s="1323"/>
      <c r="BP65" s="1323"/>
      <c r="BQ65" s="1323"/>
      <c r="BR65" s="1323"/>
      <c r="BS65" s="1323"/>
      <c r="BT65" s="1323"/>
      <c r="BU65" s="1323"/>
      <c r="BV65" s="1323"/>
      <c r="BW65" s="1323"/>
      <c r="BX65" s="1323"/>
      <c r="BY65" s="1323"/>
      <c r="BZ65" s="1323"/>
      <c r="CA65" s="1323"/>
      <c r="CB65" s="1323"/>
      <c r="CC65" s="1323"/>
      <c r="CD65" s="1323"/>
      <c r="CE65" s="1323"/>
      <c r="CF65" s="1323"/>
      <c r="CG65" s="1323"/>
      <c r="CH65" s="1323"/>
      <c r="CI65" s="1323"/>
      <c r="CJ65" s="1323"/>
      <c r="CK65" s="1323"/>
      <c r="CL65" s="1323"/>
      <c r="CM65" s="1323"/>
      <c r="CN65" s="1323"/>
      <c r="CO65" s="1323"/>
      <c r="CP65" s="1323"/>
      <c r="CQ65" s="1323"/>
      <c r="CR65" s="1323"/>
      <c r="CS65" s="1323"/>
      <c r="CT65" s="1323"/>
      <c r="CU65" s="1323"/>
      <c r="CV65" s="1323"/>
      <c r="CW65" s="1323"/>
      <c r="CX65" s="1323"/>
      <c r="CY65" s="1323"/>
      <c r="CZ65" s="1323"/>
      <c r="DA65" s="1323"/>
      <c r="DB65" s="1323"/>
      <c r="DC65" s="1324"/>
    </row>
    <row r="66" spans="2:107" x14ac:dyDescent="0.15">
      <c r="B66" s="1279"/>
      <c r="AN66" s="1325"/>
      <c r="AO66" s="1326"/>
      <c r="AP66" s="1326"/>
      <c r="AQ66" s="1326"/>
      <c r="AR66" s="1326"/>
      <c r="AS66" s="1326"/>
      <c r="AT66" s="1326"/>
      <c r="AU66" s="1326"/>
      <c r="AV66" s="1326"/>
      <c r="AW66" s="1326"/>
      <c r="AX66" s="1326"/>
      <c r="AY66" s="1326"/>
      <c r="AZ66" s="1326"/>
      <c r="BA66" s="1326"/>
      <c r="BB66" s="1326"/>
      <c r="BC66" s="1326"/>
      <c r="BD66" s="1326"/>
      <c r="BE66" s="1326"/>
      <c r="BF66" s="1326"/>
      <c r="BG66" s="1326"/>
      <c r="BH66" s="1326"/>
      <c r="BI66" s="1326"/>
      <c r="BJ66" s="1326"/>
      <c r="BK66" s="1326"/>
      <c r="BL66" s="1326"/>
      <c r="BM66" s="1326"/>
      <c r="BN66" s="1326"/>
      <c r="BO66" s="1326"/>
      <c r="BP66" s="1326"/>
      <c r="BQ66" s="1326"/>
      <c r="BR66" s="1326"/>
      <c r="BS66" s="1326"/>
      <c r="BT66" s="1326"/>
      <c r="BU66" s="1326"/>
      <c r="BV66" s="1326"/>
      <c r="BW66" s="1326"/>
      <c r="BX66" s="1326"/>
      <c r="BY66" s="1326"/>
      <c r="BZ66" s="1326"/>
      <c r="CA66" s="1326"/>
      <c r="CB66" s="1326"/>
      <c r="CC66" s="1326"/>
      <c r="CD66" s="1326"/>
      <c r="CE66" s="1326"/>
      <c r="CF66" s="1326"/>
      <c r="CG66" s="1326"/>
      <c r="CH66" s="1326"/>
      <c r="CI66" s="1326"/>
      <c r="CJ66" s="1326"/>
      <c r="CK66" s="1326"/>
      <c r="CL66" s="1326"/>
      <c r="CM66" s="1326"/>
      <c r="CN66" s="1326"/>
      <c r="CO66" s="1326"/>
      <c r="CP66" s="1326"/>
      <c r="CQ66" s="1326"/>
      <c r="CR66" s="1326"/>
      <c r="CS66" s="1326"/>
      <c r="CT66" s="1326"/>
      <c r="CU66" s="1326"/>
      <c r="CV66" s="1326"/>
      <c r="CW66" s="1326"/>
      <c r="CX66" s="1326"/>
      <c r="CY66" s="1326"/>
      <c r="CZ66" s="1326"/>
      <c r="DA66" s="1326"/>
      <c r="DB66" s="1326"/>
      <c r="DC66" s="1327"/>
    </row>
    <row r="67" spans="2:107" x14ac:dyDescent="0.15">
      <c r="B67" s="1279"/>
      <c r="AN67" s="1325"/>
      <c r="AO67" s="1326"/>
      <c r="AP67" s="1326"/>
      <c r="AQ67" s="1326"/>
      <c r="AR67" s="1326"/>
      <c r="AS67" s="1326"/>
      <c r="AT67" s="1326"/>
      <c r="AU67" s="1326"/>
      <c r="AV67" s="1326"/>
      <c r="AW67" s="1326"/>
      <c r="AX67" s="1326"/>
      <c r="AY67" s="1326"/>
      <c r="AZ67" s="1326"/>
      <c r="BA67" s="1326"/>
      <c r="BB67" s="1326"/>
      <c r="BC67" s="1326"/>
      <c r="BD67" s="1326"/>
      <c r="BE67" s="1326"/>
      <c r="BF67" s="1326"/>
      <c r="BG67" s="1326"/>
      <c r="BH67" s="1326"/>
      <c r="BI67" s="1326"/>
      <c r="BJ67" s="1326"/>
      <c r="BK67" s="1326"/>
      <c r="BL67" s="1326"/>
      <c r="BM67" s="1326"/>
      <c r="BN67" s="1326"/>
      <c r="BO67" s="1326"/>
      <c r="BP67" s="1326"/>
      <c r="BQ67" s="1326"/>
      <c r="BR67" s="1326"/>
      <c r="BS67" s="1326"/>
      <c r="BT67" s="1326"/>
      <c r="BU67" s="1326"/>
      <c r="BV67" s="1326"/>
      <c r="BW67" s="1326"/>
      <c r="BX67" s="1326"/>
      <c r="BY67" s="1326"/>
      <c r="BZ67" s="1326"/>
      <c r="CA67" s="1326"/>
      <c r="CB67" s="1326"/>
      <c r="CC67" s="1326"/>
      <c r="CD67" s="1326"/>
      <c r="CE67" s="1326"/>
      <c r="CF67" s="1326"/>
      <c r="CG67" s="1326"/>
      <c r="CH67" s="1326"/>
      <c r="CI67" s="1326"/>
      <c r="CJ67" s="1326"/>
      <c r="CK67" s="1326"/>
      <c r="CL67" s="1326"/>
      <c r="CM67" s="1326"/>
      <c r="CN67" s="1326"/>
      <c r="CO67" s="1326"/>
      <c r="CP67" s="1326"/>
      <c r="CQ67" s="1326"/>
      <c r="CR67" s="1326"/>
      <c r="CS67" s="1326"/>
      <c r="CT67" s="1326"/>
      <c r="CU67" s="1326"/>
      <c r="CV67" s="1326"/>
      <c r="CW67" s="1326"/>
      <c r="CX67" s="1326"/>
      <c r="CY67" s="1326"/>
      <c r="CZ67" s="1326"/>
      <c r="DA67" s="1326"/>
      <c r="DB67" s="1326"/>
      <c r="DC67" s="1327"/>
    </row>
    <row r="68" spans="2:107" x14ac:dyDescent="0.15">
      <c r="B68" s="1279"/>
      <c r="AN68" s="1325"/>
      <c r="AO68" s="1326"/>
      <c r="AP68" s="1326"/>
      <c r="AQ68" s="1326"/>
      <c r="AR68" s="1326"/>
      <c r="AS68" s="1326"/>
      <c r="AT68" s="1326"/>
      <c r="AU68" s="1326"/>
      <c r="AV68" s="1326"/>
      <c r="AW68" s="1326"/>
      <c r="AX68" s="1326"/>
      <c r="AY68" s="1326"/>
      <c r="AZ68" s="1326"/>
      <c r="BA68" s="1326"/>
      <c r="BB68" s="1326"/>
      <c r="BC68" s="1326"/>
      <c r="BD68" s="1326"/>
      <c r="BE68" s="1326"/>
      <c r="BF68" s="1326"/>
      <c r="BG68" s="1326"/>
      <c r="BH68" s="1326"/>
      <c r="BI68" s="1326"/>
      <c r="BJ68" s="1326"/>
      <c r="BK68" s="1326"/>
      <c r="BL68" s="1326"/>
      <c r="BM68" s="1326"/>
      <c r="BN68" s="1326"/>
      <c r="BO68" s="1326"/>
      <c r="BP68" s="1326"/>
      <c r="BQ68" s="1326"/>
      <c r="BR68" s="1326"/>
      <c r="BS68" s="1326"/>
      <c r="BT68" s="1326"/>
      <c r="BU68" s="1326"/>
      <c r="BV68" s="1326"/>
      <c r="BW68" s="1326"/>
      <c r="BX68" s="1326"/>
      <c r="BY68" s="1326"/>
      <c r="BZ68" s="1326"/>
      <c r="CA68" s="1326"/>
      <c r="CB68" s="1326"/>
      <c r="CC68" s="1326"/>
      <c r="CD68" s="1326"/>
      <c r="CE68" s="1326"/>
      <c r="CF68" s="1326"/>
      <c r="CG68" s="1326"/>
      <c r="CH68" s="1326"/>
      <c r="CI68" s="1326"/>
      <c r="CJ68" s="1326"/>
      <c r="CK68" s="1326"/>
      <c r="CL68" s="1326"/>
      <c r="CM68" s="1326"/>
      <c r="CN68" s="1326"/>
      <c r="CO68" s="1326"/>
      <c r="CP68" s="1326"/>
      <c r="CQ68" s="1326"/>
      <c r="CR68" s="1326"/>
      <c r="CS68" s="1326"/>
      <c r="CT68" s="1326"/>
      <c r="CU68" s="1326"/>
      <c r="CV68" s="1326"/>
      <c r="CW68" s="1326"/>
      <c r="CX68" s="1326"/>
      <c r="CY68" s="1326"/>
      <c r="CZ68" s="1326"/>
      <c r="DA68" s="1326"/>
      <c r="DB68" s="1326"/>
      <c r="DC68" s="1327"/>
    </row>
    <row r="69" spans="2:107" x14ac:dyDescent="0.15">
      <c r="B69" s="1279"/>
      <c r="AN69" s="1328"/>
      <c r="AO69" s="1329"/>
      <c r="AP69" s="1329"/>
      <c r="AQ69" s="1329"/>
      <c r="AR69" s="1329"/>
      <c r="AS69" s="1329"/>
      <c r="AT69" s="1329"/>
      <c r="AU69" s="1329"/>
      <c r="AV69" s="1329"/>
      <c r="AW69" s="1329"/>
      <c r="AX69" s="1329"/>
      <c r="AY69" s="1329"/>
      <c r="AZ69" s="1329"/>
      <c r="BA69" s="1329"/>
      <c r="BB69" s="1329"/>
      <c r="BC69" s="1329"/>
      <c r="BD69" s="1329"/>
      <c r="BE69" s="1329"/>
      <c r="BF69" s="1329"/>
      <c r="BG69" s="1329"/>
      <c r="BH69" s="1329"/>
      <c r="BI69" s="1329"/>
      <c r="BJ69" s="1329"/>
      <c r="BK69" s="1329"/>
      <c r="BL69" s="1329"/>
      <c r="BM69" s="1329"/>
      <c r="BN69" s="1329"/>
      <c r="BO69" s="1329"/>
      <c r="BP69" s="1329"/>
      <c r="BQ69" s="1329"/>
      <c r="BR69" s="1329"/>
      <c r="BS69" s="1329"/>
      <c r="BT69" s="1329"/>
      <c r="BU69" s="1329"/>
      <c r="BV69" s="1329"/>
      <c r="BW69" s="1329"/>
      <c r="BX69" s="1329"/>
      <c r="BY69" s="1329"/>
      <c r="BZ69" s="1329"/>
      <c r="CA69" s="1329"/>
      <c r="CB69" s="1329"/>
      <c r="CC69" s="1329"/>
      <c r="CD69" s="1329"/>
      <c r="CE69" s="1329"/>
      <c r="CF69" s="1329"/>
      <c r="CG69" s="1329"/>
      <c r="CH69" s="1329"/>
      <c r="CI69" s="1329"/>
      <c r="CJ69" s="1329"/>
      <c r="CK69" s="1329"/>
      <c r="CL69" s="1329"/>
      <c r="CM69" s="1329"/>
      <c r="CN69" s="1329"/>
      <c r="CO69" s="1329"/>
      <c r="CP69" s="1329"/>
      <c r="CQ69" s="1329"/>
      <c r="CR69" s="1329"/>
      <c r="CS69" s="1329"/>
      <c r="CT69" s="1329"/>
      <c r="CU69" s="1329"/>
      <c r="CV69" s="1329"/>
      <c r="CW69" s="1329"/>
      <c r="CX69" s="1329"/>
      <c r="CY69" s="1329"/>
      <c r="CZ69" s="1329"/>
      <c r="DA69" s="1329"/>
      <c r="DB69" s="1329"/>
      <c r="DC69" s="1330"/>
    </row>
    <row r="70" spans="2:107" x14ac:dyDescent="0.15">
      <c r="B70" s="1279"/>
      <c r="H70" s="1331"/>
      <c r="I70" s="1331"/>
      <c r="J70" s="1332"/>
      <c r="K70" s="1332"/>
      <c r="L70" s="1333"/>
      <c r="M70" s="1332"/>
      <c r="N70" s="1333"/>
      <c r="AN70" s="1297"/>
      <c r="AO70" s="1297"/>
      <c r="AP70" s="1297"/>
      <c r="AZ70" s="1297"/>
      <c r="BA70" s="1297"/>
      <c r="BB70" s="1297"/>
      <c r="BL70" s="1297"/>
      <c r="BM70" s="1297"/>
      <c r="BN70" s="1297"/>
      <c r="BX70" s="1297"/>
      <c r="BY70" s="1297"/>
      <c r="BZ70" s="1297"/>
      <c r="CJ70" s="1297"/>
      <c r="CK70" s="1297"/>
      <c r="CL70" s="1297"/>
      <c r="CV70" s="1297"/>
      <c r="CW70" s="1297"/>
      <c r="CX70" s="1297"/>
    </row>
    <row r="71" spans="2:107" x14ac:dyDescent="0.15">
      <c r="B71" s="1279"/>
      <c r="G71" s="1334"/>
      <c r="I71" s="1335"/>
      <c r="J71" s="1332"/>
      <c r="K71" s="1332"/>
      <c r="L71" s="1333"/>
      <c r="M71" s="1332"/>
      <c r="N71" s="1333"/>
      <c r="AM71" s="1334"/>
      <c r="AN71" s="1272" t="s">
        <v>636</v>
      </c>
    </row>
    <row r="72" spans="2:107" x14ac:dyDescent="0.15">
      <c r="B72" s="1279"/>
      <c r="G72" s="1298"/>
      <c r="H72" s="1298"/>
      <c r="I72" s="1298"/>
      <c r="J72" s="1298"/>
      <c r="K72" s="1299"/>
      <c r="L72" s="1299"/>
      <c r="M72" s="1300"/>
      <c r="N72" s="1300"/>
      <c r="AN72" s="1301"/>
      <c r="AO72" s="1302"/>
      <c r="AP72" s="1302"/>
      <c r="AQ72" s="1302"/>
      <c r="AR72" s="1302"/>
      <c r="AS72" s="1302"/>
      <c r="AT72" s="1302"/>
      <c r="AU72" s="1302"/>
      <c r="AV72" s="1302"/>
      <c r="AW72" s="1302"/>
      <c r="AX72" s="1302"/>
      <c r="AY72" s="1302"/>
      <c r="AZ72" s="1302"/>
      <c r="BA72" s="1302"/>
      <c r="BB72" s="1302"/>
      <c r="BC72" s="1302"/>
      <c r="BD72" s="1302"/>
      <c r="BE72" s="1302"/>
      <c r="BF72" s="1302"/>
      <c r="BG72" s="1302"/>
      <c r="BH72" s="1302"/>
      <c r="BI72" s="1302"/>
      <c r="BJ72" s="1302"/>
      <c r="BK72" s="1302"/>
      <c r="BL72" s="1302"/>
      <c r="BM72" s="1302"/>
      <c r="BN72" s="1302"/>
      <c r="BO72" s="1303"/>
      <c r="BP72" s="1304" t="s">
        <v>573</v>
      </c>
      <c r="BQ72" s="1304"/>
      <c r="BR72" s="1304"/>
      <c r="BS72" s="1304"/>
      <c r="BT72" s="1304"/>
      <c r="BU72" s="1304"/>
      <c r="BV72" s="1304"/>
      <c r="BW72" s="1304"/>
      <c r="BX72" s="1304" t="s">
        <v>574</v>
      </c>
      <c r="BY72" s="1304"/>
      <c r="BZ72" s="1304"/>
      <c r="CA72" s="1304"/>
      <c r="CB72" s="1304"/>
      <c r="CC72" s="1304"/>
      <c r="CD72" s="1304"/>
      <c r="CE72" s="1304"/>
      <c r="CF72" s="1304" t="s">
        <v>575</v>
      </c>
      <c r="CG72" s="1304"/>
      <c r="CH72" s="1304"/>
      <c r="CI72" s="1304"/>
      <c r="CJ72" s="1304"/>
      <c r="CK72" s="1304"/>
      <c r="CL72" s="1304"/>
      <c r="CM72" s="1304"/>
      <c r="CN72" s="1304" t="s">
        <v>576</v>
      </c>
      <c r="CO72" s="1304"/>
      <c r="CP72" s="1304"/>
      <c r="CQ72" s="1304"/>
      <c r="CR72" s="1304"/>
      <c r="CS72" s="1304"/>
      <c r="CT72" s="1304"/>
      <c r="CU72" s="1304"/>
      <c r="CV72" s="1304" t="s">
        <v>577</v>
      </c>
      <c r="CW72" s="1304"/>
      <c r="CX72" s="1304"/>
      <c r="CY72" s="1304"/>
      <c r="CZ72" s="1304"/>
      <c r="DA72" s="1304"/>
      <c r="DB72" s="1304"/>
      <c r="DC72" s="1304"/>
    </row>
    <row r="73" spans="2:107" x14ac:dyDescent="0.15">
      <c r="B73" s="1279"/>
      <c r="G73" s="1305"/>
      <c r="H73" s="1305"/>
      <c r="I73" s="1305"/>
      <c r="J73" s="1305"/>
      <c r="K73" s="1336"/>
      <c r="L73" s="1336"/>
      <c r="M73" s="1336"/>
      <c r="N73" s="1336"/>
      <c r="AM73" s="1297"/>
      <c r="AN73" s="1308" t="s">
        <v>637</v>
      </c>
      <c r="AO73" s="1308"/>
      <c r="AP73" s="1308"/>
      <c r="AQ73" s="1308"/>
      <c r="AR73" s="1308"/>
      <c r="AS73" s="1308"/>
      <c r="AT73" s="1308"/>
      <c r="AU73" s="1308"/>
      <c r="AV73" s="1308"/>
      <c r="AW73" s="1308"/>
      <c r="AX73" s="1308"/>
      <c r="AY73" s="1308"/>
      <c r="AZ73" s="1308"/>
      <c r="BA73" s="1308"/>
      <c r="BB73" s="1308" t="s">
        <v>638</v>
      </c>
      <c r="BC73" s="1308"/>
      <c r="BD73" s="1308"/>
      <c r="BE73" s="1308"/>
      <c r="BF73" s="1308"/>
      <c r="BG73" s="1308"/>
      <c r="BH73" s="1308"/>
      <c r="BI73" s="1308"/>
      <c r="BJ73" s="1308"/>
      <c r="BK73" s="1308"/>
      <c r="BL73" s="1308"/>
      <c r="BM73" s="1308"/>
      <c r="BN73" s="1308"/>
      <c r="BO73" s="1308"/>
      <c r="BP73" s="1310">
        <v>41.7</v>
      </c>
      <c r="BQ73" s="1310"/>
      <c r="BR73" s="1310"/>
      <c r="BS73" s="1310"/>
      <c r="BT73" s="1310"/>
      <c r="BU73" s="1310"/>
      <c r="BV73" s="1310"/>
      <c r="BW73" s="1310"/>
      <c r="BX73" s="1310">
        <v>42</v>
      </c>
      <c r="BY73" s="1310"/>
      <c r="BZ73" s="1310"/>
      <c r="CA73" s="1310"/>
      <c r="CB73" s="1310"/>
      <c r="CC73" s="1310"/>
      <c r="CD73" s="1310"/>
      <c r="CE73" s="1310"/>
      <c r="CF73" s="1310">
        <v>45.5</v>
      </c>
      <c r="CG73" s="1310"/>
      <c r="CH73" s="1310"/>
      <c r="CI73" s="1310"/>
      <c r="CJ73" s="1310"/>
      <c r="CK73" s="1310"/>
      <c r="CL73" s="1310"/>
      <c r="CM73" s="1310"/>
      <c r="CN73" s="1310">
        <v>44.3</v>
      </c>
      <c r="CO73" s="1310"/>
      <c r="CP73" s="1310"/>
      <c r="CQ73" s="1310"/>
      <c r="CR73" s="1310"/>
      <c r="CS73" s="1310"/>
      <c r="CT73" s="1310"/>
      <c r="CU73" s="1310"/>
      <c r="CV73" s="1310">
        <v>49.8</v>
      </c>
      <c r="CW73" s="1310"/>
      <c r="CX73" s="1310"/>
      <c r="CY73" s="1310"/>
      <c r="CZ73" s="1310"/>
      <c r="DA73" s="1310"/>
      <c r="DB73" s="1310"/>
      <c r="DC73" s="1310"/>
    </row>
    <row r="74" spans="2:107" x14ac:dyDescent="0.15">
      <c r="B74" s="1279"/>
      <c r="G74" s="1305"/>
      <c r="H74" s="1305"/>
      <c r="I74" s="1305"/>
      <c r="J74" s="1305"/>
      <c r="K74" s="1336"/>
      <c r="L74" s="1336"/>
      <c r="M74" s="1336"/>
      <c r="N74" s="1336"/>
      <c r="AM74" s="1297"/>
      <c r="AN74" s="1308"/>
      <c r="AO74" s="1308"/>
      <c r="AP74" s="1308"/>
      <c r="AQ74" s="1308"/>
      <c r="AR74" s="1308"/>
      <c r="AS74" s="1308"/>
      <c r="AT74" s="1308"/>
      <c r="AU74" s="1308"/>
      <c r="AV74" s="1308"/>
      <c r="AW74" s="1308"/>
      <c r="AX74" s="1308"/>
      <c r="AY74" s="1308"/>
      <c r="AZ74" s="1308"/>
      <c r="BA74" s="1308"/>
      <c r="BB74" s="1308"/>
      <c r="BC74" s="1308"/>
      <c r="BD74" s="1308"/>
      <c r="BE74" s="1308"/>
      <c r="BF74" s="1308"/>
      <c r="BG74" s="1308"/>
      <c r="BH74" s="1308"/>
      <c r="BI74" s="1308"/>
      <c r="BJ74" s="1308"/>
      <c r="BK74" s="1308"/>
      <c r="BL74" s="1308"/>
      <c r="BM74" s="1308"/>
      <c r="BN74" s="1308"/>
      <c r="BO74" s="1308"/>
      <c r="BP74" s="1310"/>
      <c r="BQ74" s="1310"/>
      <c r="BR74" s="1310"/>
      <c r="BS74" s="1310"/>
      <c r="BT74" s="1310"/>
      <c r="BU74" s="1310"/>
      <c r="BV74" s="1310"/>
      <c r="BW74" s="1310"/>
      <c r="BX74" s="1310"/>
      <c r="BY74" s="1310"/>
      <c r="BZ74" s="1310"/>
      <c r="CA74" s="1310"/>
      <c r="CB74" s="1310"/>
      <c r="CC74" s="1310"/>
      <c r="CD74" s="1310"/>
      <c r="CE74" s="1310"/>
      <c r="CF74" s="1310"/>
      <c r="CG74" s="1310"/>
      <c r="CH74" s="1310"/>
      <c r="CI74" s="1310"/>
      <c r="CJ74" s="1310"/>
      <c r="CK74" s="1310"/>
      <c r="CL74" s="1310"/>
      <c r="CM74" s="1310"/>
      <c r="CN74" s="1310"/>
      <c r="CO74" s="1310"/>
      <c r="CP74" s="1310"/>
      <c r="CQ74" s="1310"/>
      <c r="CR74" s="1310"/>
      <c r="CS74" s="1310"/>
      <c r="CT74" s="1310"/>
      <c r="CU74" s="1310"/>
      <c r="CV74" s="1310"/>
      <c r="CW74" s="1310"/>
      <c r="CX74" s="1310"/>
      <c r="CY74" s="1310"/>
      <c r="CZ74" s="1310"/>
      <c r="DA74" s="1310"/>
      <c r="DB74" s="1310"/>
      <c r="DC74" s="1310"/>
    </row>
    <row r="75" spans="2:107" x14ac:dyDescent="0.15">
      <c r="B75" s="1279"/>
      <c r="G75" s="1305"/>
      <c r="H75" s="1305"/>
      <c r="I75" s="1298"/>
      <c r="J75" s="1298"/>
      <c r="K75" s="1307"/>
      <c r="L75" s="1307"/>
      <c r="M75" s="1307"/>
      <c r="N75" s="1307"/>
      <c r="AM75" s="1297"/>
      <c r="AN75" s="1308"/>
      <c r="AO75" s="1308"/>
      <c r="AP75" s="1308"/>
      <c r="AQ75" s="1308"/>
      <c r="AR75" s="1308"/>
      <c r="AS75" s="1308"/>
      <c r="AT75" s="1308"/>
      <c r="AU75" s="1308"/>
      <c r="AV75" s="1308"/>
      <c r="AW75" s="1308"/>
      <c r="AX75" s="1308"/>
      <c r="AY75" s="1308"/>
      <c r="AZ75" s="1308"/>
      <c r="BA75" s="1308"/>
      <c r="BB75" s="1308" t="s">
        <v>643</v>
      </c>
      <c r="BC75" s="1308"/>
      <c r="BD75" s="1308"/>
      <c r="BE75" s="1308"/>
      <c r="BF75" s="1308"/>
      <c r="BG75" s="1308"/>
      <c r="BH75" s="1308"/>
      <c r="BI75" s="1308"/>
      <c r="BJ75" s="1308"/>
      <c r="BK75" s="1308"/>
      <c r="BL75" s="1308"/>
      <c r="BM75" s="1308"/>
      <c r="BN75" s="1308"/>
      <c r="BO75" s="1308"/>
      <c r="BP75" s="1310">
        <v>8.3000000000000007</v>
      </c>
      <c r="BQ75" s="1310"/>
      <c r="BR75" s="1310"/>
      <c r="BS75" s="1310"/>
      <c r="BT75" s="1310"/>
      <c r="BU75" s="1310"/>
      <c r="BV75" s="1310"/>
      <c r="BW75" s="1310"/>
      <c r="BX75" s="1310">
        <v>7.2</v>
      </c>
      <c r="BY75" s="1310"/>
      <c r="BZ75" s="1310"/>
      <c r="CA75" s="1310"/>
      <c r="CB75" s="1310"/>
      <c r="CC75" s="1310"/>
      <c r="CD75" s="1310"/>
      <c r="CE75" s="1310"/>
      <c r="CF75" s="1310">
        <v>5</v>
      </c>
      <c r="CG75" s="1310"/>
      <c r="CH75" s="1310"/>
      <c r="CI75" s="1310"/>
      <c r="CJ75" s="1310"/>
      <c r="CK75" s="1310"/>
      <c r="CL75" s="1310"/>
      <c r="CM75" s="1310"/>
      <c r="CN75" s="1310">
        <v>4.7</v>
      </c>
      <c r="CO75" s="1310"/>
      <c r="CP75" s="1310"/>
      <c r="CQ75" s="1310"/>
      <c r="CR75" s="1310"/>
      <c r="CS75" s="1310"/>
      <c r="CT75" s="1310"/>
      <c r="CU75" s="1310"/>
      <c r="CV75" s="1310">
        <v>4.7</v>
      </c>
      <c r="CW75" s="1310"/>
      <c r="CX75" s="1310"/>
      <c r="CY75" s="1310"/>
      <c r="CZ75" s="1310"/>
      <c r="DA75" s="1310"/>
      <c r="DB75" s="1310"/>
      <c r="DC75" s="1310"/>
    </row>
    <row r="76" spans="2:107" x14ac:dyDescent="0.15">
      <c r="B76" s="1279"/>
      <c r="G76" s="1305"/>
      <c r="H76" s="1305"/>
      <c r="I76" s="1298"/>
      <c r="J76" s="1298"/>
      <c r="K76" s="1307"/>
      <c r="L76" s="1307"/>
      <c r="M76" s="1307"/>
      <c r="N76" s="1307"/>
      <c r="AM76" s="1297"/>
      <c r="AN76" s="1308"/>
      <c r="AO76" s="1308"/>
      <c r="AP76" s="1308"/>
      <c r="AQ76" s="1308"/>
      <c r="AR76" s="1308"/>
      <c r="AS76" s="1308"/>
      <c r="AT76" s="1308"/>
      <c r="AU76" s="1308"/>
      <c r="AV76" s="1308"/>
      <c r="AW76" s="1308"/>
      <c r="AX76" s="1308"/>
      <c r="AY76" s="1308"/>
      <c r="AZ76" s="1308"/>
      <c r="BA76" s="1308"/>
      <c r="BB76" s="1308"/>
      <c r="BC76" s="1308"/>
      <c r="BD76" s="1308"/>
      <c r="BE76" s="1308"/>
      <c r="BF76" s="1308"/>
      <c r="BG76" s="1308"/>
      <c r="BH76" s="1308"/>
      <c r="BI76" s="1308"/>
      <c r="BJ76" s="1308"/>
      <c r="BK76" s="1308"/>
      <c r="BL76" s="1308"/>
      <c r="BM76" s="1308"/>
      <c r="BN76" s="1308"/>
      <c r="BO76" s="1308"/>
      <c r="BP76" s="1310"/>
      <c r="BQ76" s="1310"/>
      <c r="BR76" s="1310"/>
      <c r="BS76" s="1310"/>
      <c r="BT76" s="1310"/>
      <c r="BU76" s="1310"/>
      <c r="BV76" s="1310"/>
      <c r="BW76" s="1310"/>
      <c r="BX76" s="1310"/>
      <c r="BY76" s="1310"/>
      <c r="BZ76" s="1310"/>
      <c r="CA76" s="1310"/>
      <c r="CB76" s="1310"/>
      <c r="CC76" s="1310"/>
      <c r="CD76" s="1310"/>
      <c r="CE76" s="1310"/>
      <c r="CF76" s="1310"/>
      <c r="CG76" s="1310"/>
      <c r="CH76" s="1310"/>
      <c r="CI76" s="1310"/>
      <c r="CJ76" s="1310"/>
      <c r="CK76" s="1310"/>
      <c r="CL76" s="1310"/>
      <c r="CM76" s="1310"/>
      <c r="CN76" s="1310"/>
      <c r="CO76" s="1310"/>
      <c r="CP76" s="1310"/>
      <c r="CQ76" s="1310"/>
      <c r="CR76" s="1310"/>
      <c r="CS76" s="1310"/>
      <c r="CT76" s="1310"/>
      <c r="CU76" s="1310"/>
      <c r="CV76" s="1310"/>
      <c r="CW76" s="1310"/>
      <c r="CX76" s="1310"/>
      <c r="CY76" s="1310"/>
      <c r="CZ76" s="1310"/>
      <c r="DA76" s="1310"/>
      <c r="DB76" s="1310"/>
      <c r="DC76" s="1310"/>
    </row>
    <row r="77" spans="2:107" x14ac:dyDescent="0.15">
      <c r="B77" s="1279"/>
      <c r="G77" s="1298"/>
      <c r="H77" s="1298"/>
      <c r="I77" s="1298"/>
      <c r="J77" s="1298"/>
      <c r="K77" s="1336"/>
      <c r="L77" s="1336"/>
      <c r="M77" s="1336"/>
      <c r="N77" s="1336"/>
      <c r="AN77" s="1304" t="s">
        <v>640</v>
      </c>
      <c r="AO77" s="1304"/>
      <c r="AP77" s="1304"/>
      <c r="AQ77" s="1304"/>
      <c r="AR77" s="1304"/>
      <c r="AS77" s="1304"/>
      <c r="AT77" s="1304"/>
      <c r="AU77" s="1304"/>
      <c r="AV77" s="1304"/>
      <c r="AW77" s="1304"/>
      <c r="AX77" s="1304"/>
      <c r="AY77" s="1304"/>
      <c r="AZ77" s="1304"/>
      <c r="BA77" s="1304"/>
      <c r="BB77" s="1308" t="s">
        <v>638</v>
      </c>
      <c r="BC77" s="1308"/>
      <c r="BD77" s="1308"/>
      <c r="BE77" s="1308"/>
      <c r="BF77" s="1308"/>
      <c r="BG77" s="1308"/>
      <c r="BH77" s="1308"/>
      <c r="BI77" s="1308"/>
      <c r="BJ77" s="1308"/>
      <c r="BK77" s="1308"/>
      <c r="BL77" s="1308"/>
      <c r="BM77" s="1308"/>
      <c r="BN77" s="1308"/>
      <c r="BO77" s="1308"/>
      <c r="BP77" s="1310">
        <v>25.4</v>
      </c>
      <c r="BQ77" s="1310"/>
      <c r="BR77" s="1310"/>
      <c r="BS77" s="1310"/>
      <c r="BT77" s="1310"/>
      <c r="BU77" s="1310"/>
      <c r="BV77" s="1310"/>
      <c r="BW77" s="1310"/>
      <c r="BX77" s="1310">
        <v>16.600000000000001</v>
      </c>
      <c r="BY77" s="1310"/>
      <c r="BZ77" s="1310"/>
      <c r="CA77" s="1310"/>
      <c r="CB77" s="1310"/>
      <c r="CC77" s="1310"/>
      <c r="CD77" s="1310"/>
      <c r="CE77" s="1310"/>
      <c r="CF77" s="1310">
        <v>17.399999999999999</v>
      </c>
      <c r="CG77" s="1310"/>
      <c r="CH77" s="1310"/>
      <c r="CI77" s="1310"/>
      <c r="CJ77" s="1310"/>
      <c r="CK77" s="1310"/>
      <c r="CL77" s="1310"/>
      <c r="CM77" s="1310"/>
      <c r="CN77" s="1310">
        <v>12.1</v>
      </c>
      <c r="CO77" s="1310"/>
      <c r="CP77" s="1310"/>
      <c r="CQ77" s="1310"/>
      <c r="CR77" s="1310"/>
      <c r="CS77" s="1310"/>
      <c r="CT77" s="1310"/>
      <c r="CU77" s="1310"/>
      <c r="CV77" s="1310">
        <v>11.2</v>
      </c>
      <c r="CW77" s="1310"/>
      <c r="CX77" s="1310"/>
      <c r="CY77" s="1310"/>
      <c r="CZ77" s="1310"/>
      <c r="DA77" s="1310"/>
      <c r="DB77" s="1310"/>
      <c r="DC77" s="1310"/>
    </row>
    <row r="78" spans="2:107" x14ac:dyDescent="0.15">
      <c r="B78" s="1279"/>
      <c r="G78" s="1298"/>
      <c r="H78" s="1298"/>
      <c r="I78" s="1298"/>
      <c r="J78" s="1298"/>
      <c r="K78" s="1336"/>
      <c r="L78" s="1336"/>
      <c r="M78" s="1336"/>
      <c r="N78" s="1336"/>
      <c r="AN78" s="1304"/>
      <c r="AO78" s="1304"/>
      <c r="AP78" s="1304"/>
      <c r="AQ78" s="1304"/>
      <c r="AR78" s="1304"/>
      <c r="AS78" s="1304"/>
      <c r="AT78" s="1304"/>
      <c r="AU78" s="1304"/>
      <c r="AV78" s="1304"/>
      <c r="AW78" s="1304"/>
      <c r="AX78" s="1304"/>
      <c r="AY78" s="1304"/>
      <c r="AZ78" s="1304"/>
      <c r="BA78" s="1304"/>
      <c r="BB78" s="1308"/>
      <c r="BC78" s="1308"/>
      <c r="BD78" s="1308"/>
      <c r="BE78" s="1308"/>
      <c r="BF78" s="1308"/>
      <c r="BG78" s="1308"/>
      <c r="BH78" s="1308"/>
      <c r="BI78" s="1308"/>
      <c r="BJ78" s="1308"/>
      <c r="BK78" s="1308"/>
      <c r="BL78" s="1308"/>
      <c r="BM78" s="1308"/>
      <c r="BN78" s="1308"/>
      <c r="BO78" s="1308"/>
      <c r="BP78" s="1310"/>
      <c r="BQ78" s="1310"/>
      <c r="BR78" s="1310"/>
      <c r="BS78" s="1310"/>
      <c r="BT78" s="1310"/>
      <c r="BU78" s="1310"/>
      <c r="BV78" s="1310"/>
      <c r="BW78" s="1310"/>
      <c r="BX78" s="1310"/>
      <c r="BY78" s="1310"/>
      <c r="BZ78" s="1310"/>
      <c r="CA78" s="1310"/>
      <c r="CB78" s="1310"/>
      <c r="CC78" s="1310"/>
      <c r="CD78" s="1310"/>
      <c r="CE78" s="1310"/>
      <c r="CF78" s="1310"/>
      <c r="CG78" s="1310"/>
      <c r="CH78" s="1310"/>
      <c r="CI78" s="1310"/>
      <c r="CJ78" s="1310"/>
      <c r="CK78" s="1310"/>
      <c r="CL78" s="1310"/>
      <c r="CM78" s="1310"/>
      <c r="CN78" s="1310"/>
      <c r="CO78" s="1310"/>
      <c r="CP78" s="1310"/>
      <c r="CQ78" s="1310"/>
      <c r="CR78" s="1310"/>
      <c r="CS78" s="1310"/>
      <c r="CT78" s="1310"/>
      <c r="CU78" s="1310"/>
      <c r="CV78" s="1310"/>
      <c r="CW78" s="1310"/>
      <c r="CX78" s="1310"/>
      <c r="CY78" s="1310"/>
      <c r="CZ78" s="1310"/>
      <c r="DA78" s="1310"/>
      <c r="DB78" s="1310"/>
      <c r="DC78" s="1310"/>
    </row>
    <row r="79" spans="2:107" x14ac:dyDescent="0.15">
      <c r="B79" s="1279"/>
      <c r="G79" s="1298"/>
      <c r="H79" s="1298"/>
      <c r="I79" s="1312"/>
      <c r="J79" s="1312"/>
      <c r="K79" s="1337"/>
      <c r="L79" s="1337"/>
      <c r="M79" s="1337"/>
      <c r="N79" s="1337"/>
      <c r="AN79" s="1304"/>
      <c r="AO79" s="1304"/>
      <c r="AP79" s="1304"/>
      <c r="AQ79" s="1304"/>
      <c r="AR79" s="1304"/>
      <c r="AS79" s="1304"/>
      <c r="AT79" s="1304"/>
      <c r="AU79" s="1304"/>
      <c r="AV79" s="1304"/>
      <c r="AW79" s="1304"/>
      <c r="AX79" s="1304"/>
      <c r="AY79" s="1304"/>
      <c r="AZ79" s="1304"/>
      <c r="BA79" s="1304"/>
      <c r="BB79" s="1308" t="s">
        <v>643</v>
      </c>
      <c r="BC79" s="1308"/>
      <c r="BD79" s="1308"/>
      <c r="BE79" s="1308"/>
      <c r="BF79" s="1308"/>
      <c r="BG79" s="1308"/>
      <c r="BH79" s="1308"/>
      <c r="BI79" s="1308"/>
      <c r="BJ79" s="1308"/>
      <c r="BK79" s="1308"/>
      <c r="BL79" s="1308"/>
      <c r="BM79" s="1308"/>
      <c r="BN79" s="1308"/>
      <c r="BO79" s="1308"/>
      <c r="BP79" s="1310">
        <v>4.8</v>
      </c>
      <c r="BQ79" s="1310"/>
      <c r="BR79" s="1310"/>
      <c r="BS79" s="1310"/>
      <c r="BT79" s="1310"/>
      <c r="BU79" s="1310"/>
      <c r="BV79" s="1310"/>
      <c r="BW79" s="1310"/>
      <c r="BX79" s="1310">
        <v>3.6</v>
      </c>
      <c r="BY79" s="1310"/>
      <c r="BZ79" s="1310"/>
      <c r="CA79" s="1310"/>
      <c r="CB79" s="1310"/>
      <c r="CC79" s="1310"/>
      <c r="CD79" s="1310"/>
      <c r="CE79" s="1310"/>
      <c r="CF79" s="1310">
        <v>3.6</v>
      </c>
      <c r="CG79" s="1310"/>
      <c r="CH79" s="1310"/>
      <c r="CI79" s="1310"/>
      <c r="CJ79" s="1310"/>
      <c r="CK79" s="1310"/>
      <c r="CL79" s="1310"/>
      <c r="CM79" s="1310"/>
      <c r="CN79" s="1310">
        <v>3.5</v>
      </c>
      <c r="CO79" s="1310"/>
      <c r="CP79" s="1310"/>
      <c r="CQ79" s="1310"/>
      <c r="CR79" s="1310"/>
      <c r="CS79" s="1310"/>
      <c r="CT79" s="1310"/>
      <c r="CU79" s="1310"/>
      <c r="CV79" s="1310">
        <v>3.5</v>
      </c>
      <c r="CW79" s="1310"/>
      <c r="CX79" s="1310"/>
      <c r="CY79" s="1310"/>
      <c r="CZ79" s="1310"/>
      <c r="DA79" s="1310"/>
      <c r="DB79" s="1310"/>
      <c r="DC79" s="1310"/>
    </row>
    <row r="80" spans="2:107" x14ac:dyDescent="0.15">
      <c r="B80" s="1279"/>
      <c r="G80" s="1298"/>
      <c r="H80" s="1298"/>
      <c r="I80" s="1312"/>
      <c r="J80" s="1312"/>
      <c r="K80" s="1337"/>
      <c r="L80" s="1337"/>
      <c r="M80" s="1337"/>
      <c r="N80" s="1337"/>
      <c r="AN80" s="1304"/>
      <c r="AO80" s="1304"/>
      <c r="AP80" s="1304"/>
      <c r="AQ80" s="1304"/>
      <c r="AR80" s="1304"/>
      <c r="AS80" s="1304"/>
      <c r="AT80" s="1304"/>
      <c r="AU80" s="1304"/>
      <c r="AV80" s="1304"/>
      <c r="AW80" s="1304"/>
      <c r="AX80" s="1304"/>
      <c r="AY80" s="1304"/>
      <c r="AZ80" s="1304"/>
      <c r="BA80" s="1304"/>
      <c r="BB80" s="1308"/>
      <c r="BC80" s="1308"/>
      <c r="BD80" s="1308"/>
      <c r="BE80" s="1308"/>
      <c r="BF80" s="1308"/>
      <c r="BG80" s="1308"/>
      <c r="BH80" s="1308"/>
      <c r="BI80" s="1308"/>
      <c r="BJ80" s="1308"/>
      <c r="BK80" s="1308"/>
      <c r="BL80" s="1308"/>
      <c r="BM80" s="1308"/>
      <c r="BN80" s="1308"/>
      <c r="BO80" s="1308"/>
      <c r="BP80" s="1310"/>
      <c r="BQ80" s="1310"/>
      <c r="BR80" s="1310"/>
      <c r="BS80" s="1310"/>
      <c r="BT80" s="1310"/>
      <c r="BU80" s="1310"/>
      <c r="BV80" s="1310"/>
      <c r="BW80" s="1310"/>
      <c r="BX80" s="1310"/>
      <c r="BY80" s="1310"/>
      <c r="BZ80" s="1310"/>
      <c r="CA80" s="1310"/>
      <c r="CB80" s="1310"/>
      <c r="CC80" s="1310"/>
      <c r="CD80" s="1310"/>
      <c r="CE80" s="1310"/>
      <c r="CF80" s="1310"/>
      <c r="CG80" s="1310"/>
      <c r="CH80" s="1310"/>
      <c r="CI80" s="1310"/>
      <c r="CJ80" s="1310"/>
      <c r="CK80" s="1310"/>
      <c r="CL80" s="1310"/>
      <c r="CM80" s="1310"/>
      <c r="CN80" s="1310"/>
      <c r="CO80" s="1310"/>
      <c r="CP80" s="1310"/>
      <c r="CQ80" s="1310"/>
      <c r="CR80" s="1310"/>
      <c r="CS80" s="1310"/>
      <c r="CT80" s="1310"/>
      <c r="CU80" s="1310"/>
      <c r="CV80" s="1310"/>
      <c r="CW80" s="1310"/>
      <c r="CX80" s="1310"/>
      <c r="CY80" s="1310"/>
      <c r="CZ80" s="1310"/>
      <c r="DA80" s="1310"/>
      <c r="DB80" s="1310"/>
      <c r="DC80" s="1310"/>
    </row>
    <row r="81" spans="2:109" x14ac:dyDescent="0.15">
      <c r="B81" s="1279"/>
    </row>
    <row r="82" spans="2:109" ht="17.25" x14ac:dyDescent="0.15">
      <c r="B82" s="1279"/>
      <c r="K82" s="1338"/>
      <c r="L82" s="1338"/>
      <c r="M82" s="1338"/>
      <c r="N82" s="1338"/>
      <c r="AQ82" s="1338"/>
      <c r="AR82" s="1338"/>
      <c r="AS82" s="1338"/>
      <c r="AT82" s="1338"/>
      <c r="BC82" s="1338"/>
      <c r="BD82" s="1338"/>
      <c r="BE82" s="1338"/>
      <c r="BF82" s="1338"/>
      <c r="BO82" s="1338"/>
      <c r="BP82" s="1338"/>
      <c r="BQ82" s="1338"/>
      <c r="BR82" s="1338"/>
      <c r="CA82" s="1338"/>
      <c r="CB82" s="1338"/>
      <c r="CC82" s="1338"/>
      <c r="CD82" s="1338"/>
      <c r="CM82" s="1338"/>
      <c r="CN82" s="1338"/>
      <c r="CO82" s="1338"/>
      <c r="CP82" s="1338"/>
      <c r="CY82" s="1338"/>
      <c r="CZ82" s="1338"/>
      <c r="DA82" s="1338"/>
      <c r="DB82" s="1338"/>
      <c r="DC82" s="1338"/>
    </row>
    <row r="83" spans="2:109" x14ac:dyDescent="0.15">
      <c r="B83" s="1281"/>
      <c r="C83" s="1282"/>
      <c r="D83" s="1282"/>
      <c r="E83" s="1282"/>
      <c r="F83" s="1282"/>
      <c r="G83" s="1282"/>
      <c r="H83" s="1282"/>
      <c r="I83" s="1282"/>
      <c r="J83" s="1282"/>
      <c r="K83" s="1282"/>
      <c r="L83" s="1282"/>
      <c r="M83" s="1282"/>
      <c r="N83" s="1282"/>
      <c r="O83" s="1282"/>
      <c r="P83" s="1282"/>
      <c r="Q83" s="1282"/>
      <c r="R83" s="1282"/>
      <c r="S83" s="1282"/>
      <c r="T83" s="1282"/>
      <c r="U83" s="1282"/>
      <c r="V83" s="1282"/>
      <c r="W83" s="1282"/>
      <c r="X83" s="1282"/>
      <c r="Y83" s="1282"/>
      <c r="Z83" s="1282"/>
      <c r="AA83" s="1282"/>
      <c r="AB83" s="1282"/>
      <c r="AC83" s="1282"/>
      <c r="AD83" s="1282"/>
      <c r="AE83" s="1282"/>
      <c r="AF83" s="1282"/>
      <c r="AG83" s="1282"/>
      <c r="AH83" s="1282"/>
      <c r="AI83" s="1282"/>
      <c r="AJ83" s="1282"/>
      <c r="AK83" s="1282"/>
      <c r="AL83" s="1282"/>
      <c r="AM83" s="1282"/>
      <c r="AN83" s="1282"/>
      <c r="AO83" s="1282"/>
      <c r="AP83" s="1282"/>
      <c r="AQ83" s="1282"/>
      <c r="AR83" s="1282"/>
      <c r="AS83" s="1282"/>
      <c r="AT83" s="1282"/>
      <c r="AU83" s="1282"/>
      <c r="AV83" s="1282"/>
      <c r="AW83" s="1282"/>
      <c r="AX83" s="1282"/>
      <c r="AY83" s="1282"/>
      <c r="AZ83" s="1282"/>
      <c r="BA83" s="1282"/>
      <c r="BB83" s="1282"/>
      <c r="BC83" s="1282"/>
      <c r="BD83" s="1282"/>
      <c r="BE83" s="1282"/>
      <c r="BF83" s="1282"/>
      <c r="BG83" s="1282"/>
      <c r="BH83" s="1282"/>
      <c r="BI83" s="1282"/>
      <c r="BJ83" s="1282"/>
      <c r="BK83" s="1282"/>
      <c r="BL83" s="1282"/>
      <c r="BM83" s="1282"/>
      <c r="BN83" s="1282"/>
      <c r="BO83" s="1282"/>
      <c r="BP83" s="1282"/>
      <c r="BQ83" s="1282"/>
      <c r="BR83" s="1282"/>
      <c r="BS83" s="1282"/>
      <c r="BT83" s="1282"/>
      <c r="BU83" s="1282"/>
      <c r="BV83" s="1282"/>
      <c r="BW83" s="1282"/>
      <c r="BX83" s="1282"/>
      <c r="BY83" s="1282"/>
      <c r="BZ83" s="1282"/>
      <c r="CA83" s="1282"/>
      <c r="CB83" s="1282"/>
      <c r="CC83" s="1282"/>
      <c r="CD83" s="1282"/>
      <c r="CE83" s="1282"/>
      <c r="CF83" s="1282"/>
      <c r="CG83" s="1282"/>
      <c r="CH83" s="1282"/>
      <c r="CI83" s="1282"/>
      <c r="CJ83" s="1282"/>
      <c r="CK83" s="1282"/>
      <c r="CL83" s="1282"/>
      <c r="CM83" s="1282"/>
      <c r="CN83" s="1282"/>
      <c r="CO83" s="1282"/>
      <c r="CP83" s="1282"/>
      <c r="CQ83" s="1282"/>
      <c r="CR83" s="1282"/>
      <c r="CS83" s="1282"/>
      <c r="CT83" s="1282"/>
      <c r="CU83" s="1282"/>
      <c r="CV83" s="1282"/>
      <c r="CW83" s="1282"/>
      <c r="CX83" s="1282"/>
      <c r="CY83" s="1282"/>
      <c r="CZ83" s="1282"/>
      <c r="DA83" s="1282"/>
      <c r="DB83" s="1282"/>
      <c r="DC83" s="1282"/>
      <c r="DD83" s="1283"/>
    </row>
    <row r="84" spans="2:109" x14ac:dyDescent="0.15">
      <c r="DD84" s="1272"/>
      <c r="DE84" s="1272"/>
    </row>
    <row r="85" spans="2:109" x14ac:dyDescent="0.15">
      <c r="DD85" s="1272"/>
      <c r="DE85" s="1272"/>
    </row>
    <row r="86" spans="2:109" hidden="1" x14ac:dyDescent="0.15">
      <c r="DD86" s="1272"/>
      <c r="DE86" s="1272"/>
    </row>
    <row r="87" spans="2:109" hidden="1" x14ac:dyDescent="0.15">
      <c r="K87" s="1339"/>
      <c r="AQ87" s="1339"/>
      <c r="BC87" s="1339"/>
      <c r="BO87" s="1339"/>
      <c r="CA87" s="1339"/>
      <c r="CM87" s="1339"/>
      <c r="CY87" s="1339"/>
      <c r="DD87" s="1272"/>
      <c r="DE87" s="1272"/>
    </row>
    <row r="88" spans="2:109" hidden="1" x14ac:dyDescent="0.15">
      <c r="DD88" s="1272"/>
      <c r="DE88" s="1272"/>
    </row>
    <row r="89" spans="2:109" hidden="1" x14ac:dyDescent="0.15">
      <c r="DD89" s="1272"/>
      <c r="DE89" s="1272"/>
    </row>
    <row r="90" spans="2:109" hidden="1" x14ac:dyDescent="0.15">
      <c r="DD90" s="1272"/>
      <c r="DE90" s="1272"/>
    </row>
    <row r="91" spans="2:109" hidden="1" x14ac:dyDescent="0.15">
      <c r="DD91" s="1272"/>
      <c r="DE91" s="1272"/>
    </row>
    <row r="92" spans="2:109" ht="13.5" hidden="1" customHeight="1" x14ac:dyDescent="0.15">
      <c r="DD92" s="1272"/>
      <c r="DE92" s="1272"/>
    </row>
    <row r="93" spans="2:109" ht="13.5" hidden="1" customHeight="1" x14ac:dyDescent="0.15">
      <c r="DD93" s="1272"/>
      <c r="DE93" s="1272"/>
    </row>
    <row r="94" spans="2:109" ht="13.5" hidden="1" customHeight="1" x14ac:dyDescent="0.15">
      <c r="DD94" s="1272"/>
      <c r="DE94" s="1272"/>
    </row>
    <row r="95" spans="2:109" ht="13.5" hidden="1" customHeight="1" x14ac:dyDescent="0.15">
      <c r="DD95" s="1272"/>
      <c r="DE95" s="1272"/>
    </row>
    <row r="96" spans="2:109" ht="13.5" hidden="1" customHeight="1" x14ac:dyDescent="0.15">
      <c r="DD96" s="1272"/>
      <c r="DE96" s="1272"/>
    </row>
    <row r="97" s="1272" customFormat="1" ht="13.5" hidden="1" customHeight="1" x14ac:dyDescent="0.15"/>
    <row r="98" s="1272" customFormat="1" ht="13.5" hidden="1" customHeight="1" x14ac:dyDescent="0.15"/>
    <row r="99" s="1272" customFormat="1" ht="13.5" hidden="1" customHeight="1" x14ac:dyDescent="0.15"/>
    <row r="100" s="1272" customFormat="1" ht="13.5" hidden="1" customHeight="1" x14ac:dyDescent="0.15"/>
    <row r="101" s="1272" customFormat="1" ht="13.5" hidden="1" customHeight="1" x14ac:dyDescent="0.15"/>
    <row r="102" s="1272" customFormat="1" ht="13.5" hidden="1" customHeight="1" x14ac:dyDescent="0.15"/>
    <row r="103" s="1272" customFormat="1" ht="13.5" hidden="1" customHeight="1" x14ac:dyDescent="0.15"/>
    <row r="104" s="1272" customFormat="1" ht="13.5" hidden="1" customHeight="1" x14ac:dyDescent="0.15"/>
    <row r="105" s="1272" customFormat="1" ht="13.5" hidden="1" customHeight="1" x14ac:dyDescent="0.15"/>
    <row r="106" s="1272" customFormat="1" ht="13.5" hidden="1" customHeight="1" x14ac:dyDescent="0.15"/>
    <row r="107" s="1272" customFormat="1" ht="13.5" hidden="1" customHeight="1" x14ac:dyDescent="0.15"/>
    <row r="108" s="1272" customFormat="1" ht="13.5" hidden="1" customHeight="1" x14ac:dyDescent="0.15"/>
    <row r="109" s="1272" customFormat="1" ht="13.5" hidden="1" customHeight="1" x14ac:dyDescent="0.15"/>
    <row r="110" s="1272" customFormat="1" ht="13.5" hidden="1" customHeight="1" x14ac:dyDescent="0.15"/>
    <row r="111" s="1272" customFormat="1" ht="13.5" hidden="1" customHeight="1" x14ac:dyDescent="0.15"/>
    <row r="112" s="1272" customFormat="1" ht="13.5" hidden="1" customHeight="1" x14ac:dyDescent="0.15"/>
    <row r="113" s="1272" customFormat="1" ht="13.5" hidden="1" customHeight="1" x14ac:dyDescent="0.15"/>
    <row r="114" s="1272" customFormat="1" ht="13.5" hidden="1" customHeight="1" x14ac:dyDescent="0.15"/>
    <row r="115" s="1272" customFormat="1" ht="13.5" hidden="1" customHeight="1" x14ac:dyDescent="0.15"/>
    <row r="116" s="1272" customFormat="1" ht="13.5" hidden="1" customHeight="1" x14ac:dyDescent="0.15"/>
    <row r="117" s="1272" customFormat="1" ht="13.5" hidden="1" customHeight="1" x14ac:dyDescent="0.15"/>
    <row r="118" s="1272" customFormat="1" ht="13.5" hidden="1" customHeight="1" x14ac:dyDescent="0.15"/>
    <row r="119" s="1272" customFormat="1" ht="13.5" hidden="1" customHeight="1" x14ac:dyDescent="0.15"/>
    <row r="120" s="1272" customFormat="1" ht="13.5" hidden="1" customHeight="1" x14ac:dyDescent="0.15"/>
    <row r="121" s="1272" customFormat="1" ht="13.5" hidden="1" customHeight="1" x14ac:dyDescent="0.15"/>
    <row r="122" s="1272" customFormat="1" ht="13.5" hidden="1" customHeight="1" x14ac:dyDescent="0.15"/>
    <row r="123" s="1272" customFormat="1" ht="13.5" hidden="1" customHeight="1" x14ac:dyDescent="0.15"/>
    <row r="124" s="1272" customFormat="1" ht="13.5" hidden="1" customHeight="1" x14ac:dyDescent="0.15"/>
    <row r="125" s="1272" customFormat="1" ht="13.5" hidden="1" customHeight="1" x14ac:dyDescent="0.15"/>
    <row r="126" s="1272" customFormat="1" ht="13.5" hidden="1" customHeight="1" x14ac:dyDescent="0.15"/>
    <row r="127" s="1272" customFormat="1" ht="13.5" hidden="1" customHeight="1" x14ac:dyDescent="0.15"/>
    <row r="128" s="1272" customFormat="1" ht="13.5" hidden="1" customHeight="1" x14ac:dyDescent="0.15"/>
    <row r="129" s="1272" customFormat="1" ht="13.5" hidden="1" customHeight="1" x14ac:dyDescent="0.15"/>
    <row r="130" s="1272" customFormat="1" ht="13.5" hidden="1" customHeight="1" x14ac:dyDescent="0.15"/>
    <row r="131" s="1272" customFormat="1" ht="13.5" hidden="1" customHeight="1" x14ac:dyDescent="0.15"/>
    <row r="132" s="1272" customFormat="1" ht="13.5" hidden="1" customHeight="1" x14ac:dyDescent="0.15"/>
    <row r="133" s="1272" customFormat="1" ht="13.5" hidden="1" customHeight="1" x14ac:dyDescent="0.15"/>
    <row r="134" s="1272" customFormat="1" ht="13.5" hidden="1" customHeight="1" x14ac:dyDescent="0.15"/>
    <row r="135" s="1272" customFormat="1" ht="13.5" hidden="1" customHeight="1" x14ac:dyDescent="0.15"/>
    <row r="136" s="1272" customFormat="1" ht="13.5" hidden="1" customHeight="1" x14ac:dyDescent="0.15"/>
    <row r="137" s="1272" customFormat="1" ht="13.5" hidden="1" customHeight="1" x14ac:dyDescent="0.15"/>
    <row r="138" s="1272" customFormat="1" ht="13.5" hidden="1" customHeight="1" x14ac:dyDescent="0.15"/>
    <row r="139" s="1272" customFormat="1" ht="13.5" hidden="1" customHeight="1" x14ac:dyDescent="0.15"/>
    <row r="140" s="1272" customFormat="1" ht="13.5" hidden="1" customHeight="1" x14ac:dyDescent="0.15"/>
    <row r="141" s="1272" customFormat="1" ht="13.5" hidden="1" customHeight="1" x14ac:dyDescent="0.15"/>
    <row r="142" s="1272" customFormat="1" ht="13.5" hidden="1" customHeight="1" x14ac:dyDescent="0.15"/>
    <row r="143" s="1272" customFormat="1" ht="13.5" hidden="1" customHeight="1" x14ac:dyDescent="0.15"/>
    <row r="144" s="1272" customFormat="1" ht="13.5" hidden="1" customHeight="1" x14ac:dyDescent="0.15"/>
    <row r="145" s="1272" customFormat="1" ht="13.5" hidden="1" customHeight="1" x14ac:dyDescent="0.15"/>
    <row r="146" s="1272" customFormat="1" ht="13.5" hidden="1" customHeight="1" x14ac:dyDescent="0.15"/>
    <row r="147" s="1272" customFormat="1" ht="13.5" hidden="1" customHeight="1" x14ac:dyDescent="0.15"/>
    <row r="148" s="1272" customFormat="1" ht="13.5" hidden="1" customHeight="1" x14ac:dyDescent="0.15"/>
    <row r="149" s="1272" customFormat="1" ht="13.5" hidden="1" customHeight="1" x14ac:dyDescent="0.15"/>
    <row r="150" s="1272" customFormat="1" ht="13.5" hidden="1" customHeight="1" x14ac:dyDescent="0.15"/>
    <row r="151" s="1272" customFormat="1" ht="13.5" hidden="1" customHeight="1" x14ac:dyDescent="0.15"/>
    <row r="152" s="1272" customFormat="1" ht="13.5" hidden="1" customHeight="1" x14ac:dyDescent="0.15"/>
    <row r="153" s="1272" customFormat="1" ht="13.5" hidden="1" customHeight="1" x14ac:dyDescent="0.15"/>
    <row r="154" s="1272" customFormat="1" ht="13.5" hidden="1" customHeight="1" x14ac:dyDescent="0.15"/>
    <row r="155" s="1272" customFormat="1" ht="13.5" hidden="1" customHeight="1" x14ac:dyDescent="0.15"/>
    <row r="156" s="1272" customFormat="1" ht="13.5" hidden="1" customHeight="1" x14ac:dyDescent="0.15"/>
    <row r="157" s="1272" customFormat="1" ht="13.5" hidden="1" customHeight="1" x14ac:dyDescent="0.15"/>
    <row r="158" s="1272" customFormat="1" ht="13.5" hidden="1" customHeight="1" x14ac:dyDescent="0.15"/>
    <row r="159" s="1272" customFormat="1" ht="13.5" hidden="1" customHeight="1" x14ac:dyDescent="0.15"/>
    <row r="160" s="1272" customFormat="1" ht="13.5" hidden="1" customHeight="1" x14ac:dyDescent="0.15"/>
  </sheetData>
  <sheetProtection algorithmName="SHA-512" hashValue="g5QskTmiudKzm9FPs8kV8qzlbZdTKElPAyaPld4zQDaK8YJB9gWMR8lmZ8O08NTHmN8MSWtbFH55Q9Q3/a5lDg==" saltValue="8uPWMUV/vs4iKhB35Yxp/w=="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6B9CEC-8136-4CB7-B845-E5A5A93A7C1F}">
  <sheetPr>
    <pageSetUpPr fitToPage="1"/>
  </sheetPr>
  <dimension ref="A1:DR125"/>
  <sheetViews>
    <sheetView showGridLines="0" tabSelected="1" topLeftCell="A77" zoomScale="75" zoomScaleNormal="75" zoomScaleSheetLayoutView="70" workbookViewId="0">
      <selection activeCell="AN72" sqref="AN72:BO72"/>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519</v>
      </c>
    </row>
  </sheetData>
  <sheetProtection algorithmName="SHA-512" hashValue="ATKzXib0fICilY2O4oRFFXmlEggWDr4v3tAGjshqNQyhRj8ecDcYZ7Jn4Gri0uB+ofIC4z4H5wOFJHRlydXdSg==" saltValue="JeEdrzfS+gBKJZc2j9vaX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32C847-821B-4E86-92B2-019401D0A4A8}">
  <sheetPr>
    <pageSetUpPr fitToPage="1"/>
  </sheetPr>
  <dimension ref="A1:DR125"/>
  <sheetViews>
    <sheetView showGridLines="0" topLeftCell="A83" zoomScale="75" zoomScaleNormal="75" zoomScaleSheetLayoutView="55" workbookViewId="0">
      <selection activeCell="AN72" sqref="AN72:BO72"/>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519</v>
      </c>
    </row>
  </sheetData>
  <sheetProtection algorithmName="SHA-512" hashValue="BOzzPUWK3G50yVenIpvzyCkEzmqD0aNhE8c8XlWk+w6RAzUfoB+VOkDffXr8wgggcOC+UlOcTIcVX2KLPb/ZbA==" saltValue="Sma9t7xBDIWPX5J4sFbZc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570</v>
      </c>
      <c r="G2" s="157"/>
      <c r="H2" s="158"/>
    </row>
    <row r="3" spans="1:8" x14ac:dyDescent="0.15">
      <c r="A3" s="154" t="s">
        <v>563</v>
      </c>
      <c r="B3" s="159"/>
      <c r="C3" s="160"/>
      <c r="D3" s="161">
        <v>69465</v>
      </c>
      <c r="E3" s="162"/>
      <c r="F3" s="163">
        <v>39951</v>
      </c>
      <c r="G3" s="164"/>
      <c r="H3" s="165"/>
    </row>
    <row r="4" spans="1:8" x14ac:dyDescent="0.15">
      <c r="A4" s="166"/>
      <c r="B4" s="167"/>
      <c r="C4" s="168"/>
      <c r="D4" s="169">
        <v>38838</v>
      </c>
      <c r="E4" s="170"/>
      <c r="F4" s="171">
        <v>22555</v>
      </c>
      <c r="G4" s="172"/>
      <c r="H4" s="173"/>
    </row>
    <row r="5" spans="1:8" x14ac:dyDescent="0.15">
      <c r="A5" s="154" t="s">
        <v>565</v>
      </c>
      <c r="B5" s="159"/>
      <c r="C5" s="160"/>
      <c r="D5" s="161">
        <v>56023</v>
      </c>
      <c r="E5" s="162"/>
      <c r="F5" s="163">
        <v>39893</v>
      </c>
      <c r="G5" s="164"/>
      <c r="H5" s="165"/>
    </row>
    <row r="6" spans="1:8" x14ac:dyDescent="0.15">
      <c r="A6" s="166"/>
      <c r="B6" s="167"/>
      <c r="C6" s="168"/>
      <c r="D6" s="169">
        <v>44135</v>
      </c>
      <c r="E6" s="170"/>
      <c r="F6" s="171">
        <v>26170</v>
      </c>
      <c r="G6" s="172"/>
      <c r="H6" s="173"/>
    </row>
    <row r="7" spans="1:8" x14ac:dyDescent="0.15">
      <c r="A7" s="154" t="s">
        <v>566</v>
      </c>
      <c r="B7" s="159"/>
      <c r="C7" s="160"/>
      <c r="D7" s="161">
        <v>60527</v>
      </c>
      <c r="E7" s="162"/>
      <c r="F7" s="163">
        <v>41080</v>
      </c>
      <c r="G7" s="164"/>
      <c r="H7" s="165"/>
    </row>
    <row r="8" spans="1:8" x14ac:dyDescent="0.15">
      <c r="A8" s="166"/>
      <c r="B8" s="167"/>
      <c r="C8" s="168"/>
      <c r="D8" s="169">
        <v>44554</v>
      </c>
      <c r="E8" s="170"/>
      <c r="F8" s="171">
        <v>27265</v>
      </c>
      <c r="G8" s="172"/>
      <c r="H8" s="173"/>
    </row>
    <row r="9" spans="1:8" x14ac:dyDescent="0.15">
      <c r="A9" s="154" t="s">
        <v>567</v>
      </c>
      <c r="B9" s="159"/>
      <c r="C9" s="160"/>
      <c r="D9" s="161">
        <v>43649</v>
      </c>
      <c r="E9" s="162"/>
      <c r="F9" s="163">
        <v>33173</v>
      </c>
      <c r="G9" s="164"/>
      <c r="H9" s="165"/>
    </row>
    <row r="10" spans="1:8" x14ac:dyDescent="0.15">
      <c r="A10" s="166"/>
      <c r="B10" s="167"/>
      <c r="C10" s="168"/>
      <c r="D10" s="169">
        <v>24878</v>
      </c>
      <c r="E10" s="170"/>
      <c r="F10" s="171">
        <v>20353</v>
      </c>
      <c r="G10" s="172"/>
      <c r="H10" s="173"/>
    </row>
    <row r="11" spans="1:8" x14ac:dyDescent="0.15">
      <c r="A11" s="154" t="s">
        <v>568</v>
      </c>
      <c r="B11" s="159"/>
      <c r="C11" s="160"/>
      <c r="D11" s="161">
        <v>61855</v>
      </c>
      <c r="E11" s="162"/>
      <c r="F11" s="163">
        <v>37644</v>
      </c>
      <c r="G11" s="164"/>
      <c r="H11" s="165"/>
    </row>
    <row r="12" spans="1:8" x14ac:dyDescent="0.15">
      <c r="A12" s="166"/>
      <c r="B12" s="167"/>
      <c r="C12" s="174"/>
      <c r="D12" s="169">
        <v>38977</v>
      </c>
      <c r="E12" s="170"/>
      <c r="F12" s="171">
        <v>24939</v>
      </c>
      <c r="G12" s="172"/>
      <c r="H12" s="173"/>
    </row>
    <row r="13" spans="1:8" x14ac:dyDescent="0.15">
      <c r="A13" s="154"/>
      <c r="B13" s="159"/>
      <c r="C13" s="175"/>
      <c r="D13" s="176">
        <v>58304</v>
      </c>
      <c r="E13" s="177"/>
      <c r="F13" s="178">
        <v>38348</v>
      </c>
      <c r="G13" s="179"/>
      <c r="H13" s="165"/>
    </row>
    <row r="14" spans="1:8" x14ac:dyDescent="0.15">
      <c r="A14" s="166"/>
      <c r="B14" s="167"/>
      <c r="C14" s="168"/>
      <c r="D14" s="169">
        <v>38276</v>
      </c>
      <c r="E14" s="170"/>
      <c r="F14" s="171">
        <v>24256</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0.85</v>
      </c>
      <c r="C19" s="180">
        <f>ROUND(VALUE(SUBSTITUTE(実質収支比率等に係る経年分析!G$48,"▲","-")),2)</f>
        <v>0.2</v>
      </c>
      <c r="D19" s="180">
        <f>ROUND(VALUE(SUBSTITUTE(実質収支比率等に係る経年分析!H$48,"▲","-")),2)</f>
        <v>0.18</v>
      </c>
      <c r="E19" s="180">
        <f>ROUND(VALUE(SUBSTITUTE(実質収支比率等に係る経年分析!I$48,"▲","-")),2)</f>
        <v>0.25</v>
      </c>
      <c r="F19" s="180">
        <f>ROUND(VALUE(SUBSTITUTE(実質収支比率等に係る経年分析!J$48,"▲","-")),2)</f>
        <v>0.35</v>
      </c>
    </row>
    <row r="20" spans="1:11" x14ac:dyDescent="0.15">
      <c r="A20" s="180" t="s">
        <v>55</v>
      </c>
      <c r="B20" s="180">
        <f>ROUND(VALUE(SUBSTITUTE(実質収支比率等に係る経年分析!F$47,"▲","-")),2)</f>
        <v>28.23</v>
      </c>
      <c r="C20" s="180">
        <f>ROUND(VALUE(SUBSTITUTE(実質収支比率等に係る経年分析!G$47,"▲","-")),2)</f>
        <v>24.91</v>
      </c>
      <c r="D20" s="180">
        <f>ROUND(VALUE(SUBSTITUTE(実質収支比率等に係る経年分析!H$47,"▲","-")),2)</f>
        <v>19.600000000000001</v>
      </c>
      <c r="E20" s="180">
        <f>ROUND(VALUE(SUBSTITUTE(実質収支比率等に係る経年分析!I$47,"▲","-")),2)</f>
        <v>16.18</v>
      </c>
      <c r="F20" s="180">
        <f>ROUND(VALUE(SUBSTITUTE(実質収支比率等に係る経年分析!J$47,"▲","-")),2)</f>
        <v>12.93</v>
      </c>
    </row>
    <row r="21" spans="1:11" x14ac:dyDescent="0.15">
      <c r="A21" s="180" t="s">
        <v>56</v>
      </c>
      <c r="B21" s="180">
        <f>IF(ISNUMBER(VALUE(SUBSTITUTE(実質収支比率等に係る経年分析!F$49,"▲","-"))),ROUND(VALUE(SUBSTITUTE(実質収支比率等に係る経年分析!F$49,"▲","-")),2),NA())</f>
        <v>-1.58</v>
      </c>
      <c r="C21" s="180">
        <f>IF(ISNUMBER(VALUE(SUBSTITUTE(実質収支比率等に係る経年分析!G$49,"▲","-"))),ROUND(VALUE(SUBSTITUTE(実質収支比率等に係る経年分析!G$49,"▲","-")),2),NA())</f>
        <v>-4.16</v>
      </c>
      <c r="D21" s="180">
        <f>IF(ISNUMBER(VALUE(SUBSTITUTE(実質収支比率等に係る経年分析!H$49,"▲","-"))),ROUND(VALUE(SUBSTITUTE(実質収支比率等に係る経年分析!H$49,"▲","-")),2),NA())</f>
        <v>-5.24</v>
      </c>
      <c r="E21" s="180">
        <f>IF(ISNUMBER(VALUE(SUBSTITUTE(実質収支比率等に係る経年分析!I$49,"▲","-"))),ROUND(VALUE(SUBSTITUTE(実質収支比率等に係る経年分析!I$49,"▲","-")),2),NA())</f>
        <v>-3.16</v>
      </c>
      <c r="F21" s="180">
        <f>IF(ISNUMBER(VALUE(SUBSTITUTE(実質収支比率等に係る経年分析!J$49,"▲","-"))),ROUND(VALUE(SUBSTITUTE(実質収支比率等に係る経年分析!J$49,"▲","-")),2),NA())</f>
        <v>-3.31</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0.43</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2.73</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1.24</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0.27</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7.0000000000000007E-2</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後期高齢者医療事業特別会計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0.06</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0.06</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0.18</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0.18</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0.05</v>
      </c>
    </row>
    <row r="30" spans="1:11" x14ac:dyDescent="0.15">
      <c r="A30" s="181" t="str">
        <f>IF(連結実質赤字比率に係る赤字・黒字の構成分析!C$40="",NA(),連結実質赤字比率に係る赤字・黒字の構成分析!C$40)</f>
        <v>工業用水道事業会計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0.21</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0.22</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0.23</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0.23</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0.24</v>
      </c>
    </row>
    <row r="31" spans="1:11" x14ac:dyDescent="0.15">
      <c r="A31" s="181" t="str">
        <f>IF(連結実質赤字比率に係る赤字・黒字の構成分析!C$39="",NA(),連結実質赤字比率に係る赤字・黒字の構成分析!C$39)</f>
        <v>駐車場事業会計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0.36</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0.42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0.15</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0.21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0.25</v>
      </c>
    </row>
    <row r="32" spans="1:11" x14ac:dyDescent="0.15">
      <c r="A32" s="181" t="str">
        <f>IF(連結実質赤字比率に係る赤字・黒字の構成分析!C$38="",NA(),連結実質赤字比率に係る赤字・黒字の構成分析!C$38)</f>
        <v>一般会計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0.83</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0.18</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0.16</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0.24</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0.32</v>
      </c>
    </row>
    <row r="33" spans="1:16" x14ac:dyDescent="0.15">
      <c r="A33" s="181" t="str">
        <f>IF(連結実質赤字比率に係る赤字・黒字の構成分析!C$37="",NA(),連結実質赤字比率に係る赤字・黒字の構成分析!C$37)</f>
        <v>下水道事業会計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0.5</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0.34</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0.16</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0.52</v>
      </c>
    </row>
    <row r="34" spans="1:16" x14ac:dyDescent="0.15">
      <c r="A34" s="181" t="str">
        <f>IF(連結実質赤字比率に係る赤字・黒字の構成分析!C$36="",NA(),連結実質赤字比率に係る赤字・黒字の構成分析!C$36)</f>
        <v>介護保険事業特別会計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0.34</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0.64</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0.79</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0.92</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0.65</v>
      </c>
    </row>
    <row r="35" spans="1:16" x14ac:dyDescent="0.15">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8.65</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8.43</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7.89</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7.52</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7.12</v>
      </c>
    </row>
    <row r="36" spans="1:16" x14ac:dyDescent="0.15">
      <c r="A36" s="181" t="str">
        <f>IF(連結実質赤字比率に係る赤字・黒字の構成分析!C$34="",NA(),連結実質赤字比率に係る赤字・黒字の構成分析!C$34)</f>
        <v>モーターボート競走事業会計</v>
      </c>
      <c r="B36" s="181" t="e">
        <f>IF(ROUND(VALUE(SUBSTITUTE(連結実質赤字比率に係る赤字・黒字の構成分析!F$34,"▲", "-")), 2) &lt; 0, ABS(ROUND(VALUE(SUBSTITUTE(連結実質赤字比率に係る赤字・黒字の構成分析!F$34,"▲", "-")), 2)), NA())</f>
        <v>#VALUE!</v>
      </c>
      <c r="C36" s="181" t="e">
        <f>IF(ROUND(VALUE(SUBSTITUTE(連結実質赤字比率に係る赤字・黒字の構成分析!F$34,"▲", "-")), 2) &gt;= 0, ABS(ROUND(VALUE(SUBSTITUTE(連結実質赤字比率に係る赤字・黒字の構成分析!F$34,"▲", "-")), 2)), NA())</f>
        <v>#VALUE!</v>
      </c>
      <c r="D36" s="181" t="e">
        <f>IF(ROUND(VALUE(SUBSTITUTE(連結実質赤字比率に係る赤字・黒字の構成分析!G$34,"▲", "-")), 2) &lt; 0, ABS(ROUND(VALUE(SUBSTITUTE(連結実質赤字比率に係る赤字・黒字の構成分析!G$34,"▲", "-")), 2)), NA())</f>
        <v>#VALUE!</v>
      </c>
      <c r="E36" s="181" t="e">
        <f>IF(ROUND(VALUE(SUBSTITUTE(連結実質赤字比率に係る赤字・黒字の構成分析!G$34,"▲", "-")), 2) &gt;= 0, ABS(ROUND(VALUE(SUBSTITUTE(連結実質赤字比率に係る赤字・黒字の構成分析!G$34,"▲", "-")), 2)), NA())</f>
        <v>#VALUE!</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2.29</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5.45</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9.25</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11834</v>
      </c>
      <c r="E42" s="182"/>
      <c r="F42" s="182"/>
      <c r="G42" s="182">
        <f>'実質公債費比率（分子）の構造'!L$52</f>
        <v>12225</v>
      </c>
      <c r="H42" s="182"/>
      <c r="I42" s="182"/>
      <c r="J42" s="182">
        <f>'実質公債費比率（分子）の構造'!M$52</f>
        <v>12652</v>
      </c>
      <c r="K42" s="182"/>
      <c r="L42" s="182"/>
      <c r="M42" s="182">
        <f>'実質公債費比率（分子）の構造'!N$52</f>
        <v>13345</v>
      </c>
      <c r="N42" s="182"/>
      <c r="O42" s="182"/>
      <c r="P42" s="182">
        <f>'実質公債費比率（分子）の構造'!O$52</f>
        <v>12851</v>
      </c>
    </row>
    <row r="43" spans="1:16" x14ac:dyDescent="0.15">
      <c r="A43" s="182" t="s">
        <v>64</v>
      </c>
      <c r="B43" s="182">
        <f>'実質公債費比率（分子）の構造'!K$51</f>
        <v>0</v>
      </c>
      <c r="C43" s="182"/>
      <c r="D43" s="182"/>
      <c r="E43" s="182">
        <f>'実質公債費比率（分子）の構造'!L$51</f>
        <v>0</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357</v>
      </c>
      <c r="C44" s="182"/>
      <c r="D44" s="182"/>
      <c r="E44" s="182">
        <f>'実質公債費比率（分子）の構造'!L$50</f>
        <v>95</v>
      </c>
      <c r="F44" s="182"/>
      <c r="G44" s="182"/>
      <c r="H44" s="182">
        <f>'実質公債費比率（分子）の構造'!M$50</f>
        <v>83</v>
      </c>
      <c r="I44" s="182"/>
      <c r="J44" s="182"/>
      <c r="K44" s="182">
        <f>'実質公債費比率（分子）の構造'!N$50</f>
        <v>70</v>
      </c>
      <c r="L44" s="182"/>
      <c r="M44" s="182"/>
      <c r="N44" s="182">
        <f>'実質公債費比率（分子）の構造'!O$50</f>
        <v>56</v>
      </c>
      <c r="O44" s="182"/>
      <c r="P44" s="182"/>
    </row>
    <row r="45" spans="1:16" x14ac:dyDescent="0.15">
      <c r="A45" s="182" t="s">
        <v>66</v>
      </c>
      <c r="B45" s="182">
        <f>'実質公債費比率（分子）の構造'!K$49</f>
        <v>5</v>
      </c>
      <c r="C45" s="182"/>
      <c r="D45" s="182"/>
      <c r="E45" s="182">
        <f>'実質公債費比率（分子）の構造'!L$49</f>
        <v>10</v>
      </c>
      <c r="F45" s="182"/>
      <c r="G45" s="182"/>
      <c r="H45" s="182">
        <f>'実質公債費比率（分子）の構造'!M$49</f>
        <v>10</v>
      </c>
      <c r="I45" s="182"/>
      <c r="J45" s="182"/>
      <c r="K45" s="182">
        <f>'実質公債費比率（分子）の構造'!N$49</f>
        <v>10</v>
      </c>
      <c r="L45" s="182"/>
      <c r="M45" s="182"/>
      <c r="N45" s="182">
        <f>'実質公債費比率（分子）の構造'!O$49</f>
        <v>10</v>
      </c>
      <c r="O45" s="182"/>
      <c r="P45" s="182"/>
    </row>
    <row r="46" spans="1:16" x14ac:dyDescent="0.15">
      <c r="A46" s="182" t="s">
        <v>67</v>
      </c>
      <c r="B46" s="182">
        <f>'実質公債費比率（分子）の構造'!K$48</f>
        <v>5413</v>
      </c>
      <c r="C46" s="182"/>
      <c r="D46" s="182"/>
      <c r="E46" s="182">
        <f>'実質公債費比率（分子）の構造'!L$48</f>
        <v>5031</v>
      </c>
      <c r="F46" s="182"/>
      <c r="G46" s="182"/>
      <c r="H46" s="182">
        <f>'実質公債費比率（分子）の構造'!M$48</f>
        <v>4852</v>
      </c>
      <c r="I46" s="182"/>
      <c r="J46" s="182"/>
      <c r="K46" s="182">
        <f>'実質公債費比率（分子）の構造'!N$48</f>
        <v>5164</v>
      </c>
      <c r="L46" s="182"/>
      <c r="M46" s="182"/>
      <c r="N46" s="182">
        <f>'実質公債費比率（分子）の構造'!O$48</f>
        <v>4699</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9592</v>
      </c>
      <c r="C49" s="182"/>
      <c r="D49" s="182"/>
      <c r="E49" s="182">
        <f>'実質公債費比率（分子）の構造'!L$45</f>
        <v>9804</v>
      </c>
      <c r="F49" s="182"/>
      <c r="G49" s="182"/>
      <c r="H49" s="182">
        <f>'実質公債費比率（分子）の構造'!M$45</f>
        <v>10070</v>
      </c>
      <c r="I49" s="182"/>
      <c r="J49" s="182"/>
      <c r="K49" s="182">
        <f>'実質公債費比率（分子）の構造'!N$45</f>
        <v>11066</v>
      </c>
      <c r="L49" s="182"/>
      <c r="M49" s="182"/>
      <c r="N49" s="182">
        <f>'実質公債費比率（分子）の構造'!O$45</f>
        <v>10855</v>
      </c>
      <c r="O49" s="182"/>
      <c r="P49" s="182"/>
    </row>
    <row r="50" spans="1:16" x14ac:dyDescent="0.15">
      <c r="A50" s="182" t="s">
        <v>71</v>
      </c>
      <c r="B50" s="182" t="e">
        <f>NA()</f>
        <v>#N/A</v>
      </c>
      <c r="C50" s="182">
        <f>IF(ISNUMBER('実質公債費比率（分子）の構造'!K$53),'実質公債費比率（分子）の構造'!K$53,NA())</f>
        <v>3533</v>
      </c>
      <c r="D50" s="182" t="e">
        <f>NA()</f>
        <v>#N/A</v>
      </c>
      <c r="E50" s="182" t="e">
        <f>NA()</f>
        <v>#N/A</v>
      </c>
      <c r="F50" s="182">
        <f>IF(ISNUMBER('実質公債費比率（分子）の構造'!L$53),'実質公債費比率（分子）の構造'!L$53,NA())</f>
        <v>2715</v>
      </c>
      <c r="G50" s="182" t="e">
        <f>NA()</f>
        <v>#N/A</v>
      </c>
      <c r="H50" s="182" t="e">
        <f>NA()</f>
        <v>#N/A</v>
      </c>
      <c r="I50" s="182">
        <f>IF(ISNUMBER('実質公債費比率（分子）の構造'!M$53),'実質公債費比率（分子）の構造'!M$53,NA())</f>
        <v>2363</v>
      </c>
      <c r="J50" s="182" t="e">
        <f>NA()</f>
        <v>#N/A</v>
      </c>
      <c r="K50" s="182" t="e">
        <f>NA()</f>
        <v>#N/A</v>
      </c>
      <c r="L50" s="182">
        <f>IF(ISNUMBER('実質公債費比率（分子）の構造'!N$53),'実質公債費比率（分子）の構造'!N$53,NA())</f>
        <v>2965</v>
      </c>
      <c r="M50" s="182" t="e">
        <f>NA()</f>
        <v>#N/A</v>
      </c>
      <c r="N50" s="182" t="e">
        <f>NA()</f>
        <v>#N/A</v>
      </c>
      <c r="O50" s="182">
        <f>IF(ISNUMBER('実質公債費比率（分子）の構造'!O$53),'実質公債費比率（分子）の構造'!O$53,NA())</f>
        <v>2769</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123147</v>
      </c>
      <c r="E56" s="181"/>
      <c r="F56" s="181"/>
      <c r="G56" s="181">
        <f>'将来負担比率（分子）の構造'!J$52</f>
        <v>124768</v>
      </c>
      <c r="H56" s="181"/>
      <c r="I56" s="181"/>
      <c r="J56" s="181">
        <f>'将来負担比率（分子）の構造'!K$52</f>
        <v>126319</v>
      </c>
      <c r="K56" s="181"/>
      <c r="L56" s="181"/>
      <c r="M56" s="181">
        <f>'将来負担比率（分子）の構造'!L$52</f>
        <v>124243</v>
      </c>
      <c r="N56" s="181"/>
      <c r="O56" s="181"/>
      <c r="P56" s="181">
        <f>'将来負担比率（分子）の構造'!M$52</f>
        <v>125269</v>
      </c>
    </row>
    <row r="57" spans="1:16" x14ac:dyDescent="0.15">
      <c r="A57" s="181" t="s">
        <v>42</v>
      </c>
      <c r="B57" s="181"/>
      <c r="C57" s="181"/>
      <c r="D57" s="181">
        <f>'将来負担比率（分子）の構造'!I$51</f>
        <v>24611</v>
      </c>
      <c r="E57" s="181"/>
      <c r="F57" s="181"/>
      <c r="G57" s="181">
        <f>'将来負担比率（分子）の構造'!J$51</f>
        <v>24935</v>
      </c>
      <c r="H57" s="181"/>
      <c r="I57" s="181"/>
      <c r="J57" s="181">
        <f>'将来負担比率（分子）の構造'!K$51</f>
        <v>24543</v>
      </c>
      <c r="K57" s="181"/>
      <c r="L57" s="181"/>
      <c r="M57" s="181">
        <f>'将来負担比率（分子）の構造'!L$51</f>
        <v>24783</v>
      </c>
      <c r="N57" s="181"/>
      <c r="O57" s="181"/>
      <c r="P57" s="181">
        <f>'将来負担比率（分子）の構造'!M$51</f>
        <v>26856</v>
      </c>
    </row>
    <row r="58" spans="1:16" x14ac:dyDescent="0.15">
      <c r="A58" s="181" t="s">
        <v>41</v>
      </c>
      <c r="B58" s="181"/>
      <c r="C58" s="181"/>
      <c r="D58" s="181">
        <f>'将来負担比率（分子）の構造'!I$50</f>
        <v>27795</v>
      </c>
      <c r="E58" s="181"/>
      <c r="F58" s="181"/>
      <c r="G58" s="181">
        <f>'将来負担比率（分子）の構造'!J$50</f>
        <v>26164</v>
      </c>
      <c r="H58" s="181"/>
      <c r="I58" s="181"/>
      <c r="J58" s="181">
        <f>'将来負担比率（分子）の構造'!K$50</f>
        <v>21035</v>
      </c>
      <c r="K58" s="181"/>
      <c r="L58" s="181"/>
      <c r="M58" s="181">
        <f>'将来負担比率（分子）の構造'!L$50</f>
        <v>19313</v>
      </c>
      <c r="N58" s="181"/>
      <c r="O58" s="181"/>
      <c r="P58" s="181">
        <f>'将来負担比率（分子）の構造'!M$50</f>
        <v>17101</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1410</v>
      </c>
      <c r="C61" s="181"/>
      <c r="D61" s="181"/>
      <c r="E61" s="181">
        <f>'将来負担比率（分子）の構造'!J$46</f>
        <v>1038</v>
      </c>
      <c r="F61" s="181"/>
      <c r="G61" s="181"/>
      <c r="H61" s="181">
        <f>'将来負担比率（分子）の構造'!K$46</f>
        <v>705</v>
      </c>
      <c r="I61" s="181"/>
      <c r="J61" s="181"/>
      <c r="K61" s="181">
        <f>'将来負担比率（分子）の構造'!L$46</f>
        <v>189</v>
      </c>
      <c r="L61" s="181"/>
      <c r="M61" s="181"/>
      <c r="N61" s="181" t="str">
        <f>'将来負担比率（分子）の構造'!M$46</f>
        <v>-</v>
      </c>
      <c r="O61" s="181"/>
      <c r="P61" s="181"/>
    </row>
    <row r="62" spans="1:16" x14ac:dyDescent="0.15">
      <c r="A62" s="181" t="s">
        <v>35</v>
      </c>
      <c r="B62" s="181">
        <f>'将来負担比率（分子）の構造'!I$45</f>
        <v>22544</v>
      </c>
      <c r="C62" s="181"/>
      <c r="D62" s="181"/>
      <c r="E62" s="181">
        <f>'将来負担比率（分子）の構造'!J$45</f>
        <v>21887</v>
      </c>
      <c r="F62" s="181"/>
      <c r="G62" s="181"/>
      <c r="H62" s="181">
        <f>'将来負担比率（分子）の構造'!K$45</f>
        <v>21501</v>
      </c>
      <c r="I62" s="181"/>
      <c r="J62" s="181"/>
      <c r="K62" s="181">
        <f>'将来負担比率（分子）の構造'!L$45</f>
        <v>20428</v>
      </c>
      <c r="L62" s="181"/>
      <c r="M62" s="181"/>
      <c r="N62" s="181">
        <f>'将来負担比率（分子）の構造'!M$45</f>
        <v>19859</v>
      </c>
      <c r="O62" s="181"/>
      <c r="P62" s="181"/>
    </row>
    <row r="63" spans="1:16" x14ac:dyDescent="0.15">
      <c r="A63" s="181" t="s">
        <v>34</v>
      </c>
      <c r="B63" s="181">
        <f>'将来負担比率（分子）の構造'!I$44</f>
        <v>124</v>
      </c>
      <c r="C63" s="181"/>
      <c r="D63" s="181"/>
      <c r="E63" s="181">
        <f>'将来負担比率（分子）の構造'!J$44</f>
        <v>109</v>
      </c>
      <c r="F63" s="181"/>
      <c r="G63" s="181"/>
      <c r="H63" s="181">
        <f>'将来負担比率（分子）の構造'!K$44</f>
        <v>95</v>
      </c>
      <c r="I63" s="181"/>
      <c r="J63" s="181"/>
      <c r="K63" s="181">
        <f>'将来負担比率（分子）の構造'!L$44</f>
        <v>80</v>
      </c>
      <c r="L63" s="181"/>
      <c r="M63" s="181"/>
      <c r="N63" s="181">
        <f>'将来負担比率（分子）の構造'!M$44</f>
        <v>66</v>
      </c>
      <c r="O63" s="181"/>
      <c r="P63" s="181"/>
    </row>
    <row r="64" spans="1:16" x14ac:dyDescent="0.15">
      <c r="A64" s="181" t="s">
        <v>33</v>
      </c>
      <c r="B64" s="181">
        <f>'将来負担比率（分子）の構造'!I$43</f>
        <v>71568</v>
      </c>
      <c r="C64" s="181"/>
      <c r="D64" s="181"/>
      <c r="E64" s="181">
        <f>'将来負担比率（分子）の構造'!J$43</f>
        <v>69177</v>
      </c>
      <c r="F64" s="181"/>
      <c r="G64" s="181"/>
      <c r="H64" s="181">
        <f>'将来負担比率（分子）の構造'!K$43</f>
        <v>63260</v>
      </c>
      <c r="I64" s="181"/>
      <c r="J64" s="181"/>
      <c r="K64" s="181">
        <f>'将来負担比率（分子）の構造'!L$43</f>
        <v>62330</v>
      </c>
      <c r="L64" s="181"/>
      <c r="M64" s="181"/>
      <c r="N64" s="181">
        <f>'将来負担比率（分子）の構造'!M$43</f>
        <v>63582</v>
      </c>
      <c r="O64" s="181"/>
      <c r="P64" s="181"/>
    </row>
    <row r="65" spans="1:16" x14ac:dyDescent="0.15">
      <c r="A65" s="181" t="s">
        <v>32</v>
      </c>
      <c r="B65" s="181">
        <f>'将来負担比率（分子）の構造'!I$42</f>
        <v>1216</v>
      </c>
      <c r="C65" s="181"/>
      <c r="D65" s="181"/>
      <c r="E65" s="181">
        <f>'将来負担比率（分子）の構造'!J$42</f>
        <v>1131</v>
      </c>
      <c r="F65" s="181"/>
      <c r="G65" s="181"/>
      <c r="H65" s="181">
        <f>'将来負担比率（分子）の構造'!K$42</f>
        <v>1894</v>
      </c>
      <c r="I65" s="181"/>
      <c r="J65" s="181"/>
      <c r="K65" s="181">
        <f>'将来負担比率（分子）の構造'!L$42</f>
        <v>992</v>
      </c>
      <c r="L65" s="181"/>
      <c r="M65" s="181"/>
      <c r="N65" s="181">
        <f>'将来負担比率（分子）の構造'!M$42</f>
        <v>976</v>
      </c>
      <c r="O65" s="181"/>
      <c r="P65" s="181"/>
    </row>
    <row r="66" spans="1:16" x14ac:dyDescent="0.15">
      <c r="A66" s="181" t="s">
        <v>31</v>
      </c>
      <c r="B66" s="181">
        <f>'将来負担比率（分子）の構造'!I$41</f>
        <v>102664</v>
      </c>
      <c r="C66" s="181"/>
      <c r="D66" s="181"/>
      <c r="E66" s="181">
        <f>'将来負担比率（分子）の構造'!J$41</f>
        <v>106323</v>
      </c>
      <c r="F66" s="181"/>
      <c r="G66" s="181"/>
      <c r="H66" s="181">
        <f>'将来負担比率（分子）の構造'!K$41</f>
        <v>110149</v>
      </c>
      <c r="I66" s="181"/>
      <c r="J66" s="181"/>
      <c r="K66" s="181">
        <f>'将来負担比率（分子）の構造'!L$41</f>
        <v>109289</v>
      </c>
      <c r="L66" s="181"/>
      <c r="M66" s="181"/>
      <c r="N66" s="181">
        <f>'将来負担比率（分子）の構造'!M$41</f>
        <v>112711</v>
      </c>
      <c r="O66" s="181"/>
      <c r="P66" s="181"/>
    </row>
    <row r="67" spans="1:16" x14ac:dyDescent="0.15">
      <c r="A67" s="181" t="s">
        <v>75</v>
      </c>
      <c r="B67" s="181" t="e">
        <f>NA()</f>
        <v>#N/A</v>
      </c>
      <c r="C67" s="181">
        <f>IF(ISNUMBER('将来負担比率（分子）の構造'!I$53), IF('将来負担比率（分子）の構造'!I$53 &lt; 0, 0, '将来負担比率（分子）の構造'!I$53), NA())</f>
        <v>23973</v>
      </c>
      <c r="D67" s="181" t="e">
        <f>NA()</f>
        <v>#N/A</v>
      </c>
      <c r="E67" s="181" t="e">
        <f>NA()</f>
        <v>#N/A</v>
      </c>
      <c r="F67" s="181">
        <f>IF(ISNUMBER('将来負担比率（分子）の構造'!J$53), IF('将来負担比率（分子）の構造'!J$53 &lt; 0, 0, '将来負担比率（分子）の構造'!J$53), NA())</f>
        <v>23798</v>
      </c>
      <c r="G67" s="181" t="e">
        <f>NA()</f>
        <v>#N/A</v>
      </c>
      <c r="H67" s="181" t="e">
        <f>NA()</f>
        <v>#N/A</v>
      </c>
      <c r="I67" s="181">
        <f>IF(ISNUMBER('将来負担比率（分子）の構造'!K$53), IF('将来負担比率（分子）の構造'!K$53 &lt; 0, 0, '将来負担比率（分子）の構造'!K$53), NA())</f>
        <v>25707</v>
      </c>
      <c r="J67" s="181" t="e">
        <f>NA()</f>
        <v>#N/A</v>
      </c>
      <c r="K67" s="181" t="e">
        <f>NA()</f>
        <v>#N/A</v>
      </c>
      <c r="L67" s="181">
        <f>IF(ISNUMBER('将来負担比率（分子）の構造'!L$53), IF('将来負担比率（分子）の構造'!L$53 &lt; 0, 0, '将来負担比率（分子）の構造'!L$53), NA())</f>
        <v>24970</v>
      </c>
      <c r="M67" s="181" t="e">
        <f>NA()</f>
        <v>#N/A</v>
      </c>
      <c r="N67" s="181" t="e">
        <f>NA()</f>
        <v>#N/A</v>
      </c>
      <c r="O67" s="181">
        <f>IF(ISNUMBER('将来負担比率（分子）の構造'!M$53), IF('将来負担比率（分子）の構造'!M$53 &lt; 0, 0, '将来負担比率（分子）の構造'!M$53), NA())</f>
        <v>27968</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13131</v>
      </c>
      <c r="C72" s="185">
        <f>基金残高に係る経年分析!G55</f>
        <v>10935</v>
      </c>
      <c r="D72" s="185">
        <f>基金残高に係る経年分析!H55</f>
        <v>8658</v>
      </c>
    </row>
    <row r="73" spans="1:16" x14ac:dyDescent="0.15">
      <c r="A73" s="184" t="s">
        <v>78</v>
      </c>
      <c r="B73" s="185">
        <f>基金残高に係る経年分析!F56</f>
        <v>2060</v>
      </c>
      <c r="C73" s="185">
        <f>基金残高に係る経年分析!G56</f>
        <v>1767</v>
      </c>
      <c r="D73" s="185">
        <f>基金残高に係る経年分析!H56</f>
        <v>1507</v>
      </c>
    </row>
    <row r="74" spans="1:16" x14ac:dyDescent="0.15">
      <c r="A74" s="184" t="s">
        <v>79</v>
      </c>
      <c r="B74" s="185">
        <f>基金残高に係る経年分析!F57</f>
        <v>5011</v>
      </c>
      <c r="C74" s="185">
        <f>基金残高に係る経年分析!G57</f>
        <v>4698</v>
      </c>
      <c r="D74" s="185">
        <f>基金残高に係る経年分析!H57</f>
        <v>4069</v>
      </c>
    </row>
  </sheetData>
  <sheetProtection algorithmName="SHA-512" hashValue="eV140uwSwyN0CiaHuyLSAbhtSYr+74I1yI5h73xfb2X8hVX1gQIJ0+Aci3vuppOx0Qhe4heCtcLynh+pAqWfvw==" saltValue="Xr/szkauGugE7Ti0yNj1B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59" t="s">
        <v>213</v>
      </c>
      <c r="DI1" s="760"/>
      <c r="DJ1" s="760"/>
      <c r="DK1" s="760"/>
      <c r="DL1" s="760"/>
      <c r="DM1" s="760"/>
      <c r="DN1" s="761"/>
      <c r="DO1" s="226"/>
      <c r="DP1" s="759" t="s">
        <v>214</v>
      </c>
      <c r="DQ1" s="760"/>
      <c r="DR1" s="760"/>
      <c r="DS1" s="760"/>
      <c r="DT1" s="760"/>
      <c r="DU1" s="760"/>
      <c r="DV1" s="760"/>
      <c r="DW1" s="760"/>
      <c r="DX1" s="760"/>
      <c r="DY1" s="760"/>
      <c r="DZ1" s="760"/>
      <c r="EA1" s="760"/>
      <c r="EB1" s="760"/>
      <c r="EC1" s="761"/>
      <c r="ED1" s="224"/>
      <c r="EE1" s="224"/>
      <c r="EF1" s="224"/>
      <c r="EG1" s="224"/>
      <c r="EH1" s="224"/>
      <c r="EI1" s="224"/>
      <c r="EJ1" s="224"/>
      <c r="EK1" s="224"/>
      <c r="EL1" s="224"/>
      <c r="EM1" s="224"/>
    </row>
    <row r="2" spans="2:143" ht="22.5" customHeight="1" x14ac:dyDescent="0.15">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1" t="s">
        <v>216</v>
      </c>
      <c r="C3" s="702"/>
      <c r="D3" s="702"/>
      <c r="E3" s="702"/>
      <c r="F3" s="702"/>
      <c r="G3" s="702"/>
      <c r="H3" s="702"/>
      <c r="I3" s="702"/>
      <c r="J3" s="702"/>
      <c r="K3" s="702"/>
      <c r="L3" s="702"/>
      <c r="M3" s="702"/>
      <c r="N3" s="702"/>
      <c r="O3" s="702"/>
      <c r="P3" s="702"/>
      <c r="Q3" s="702"/>
      <c r="R3" s="702"/>
      <c r="S3" s="702"/>
      <c r="T3" s="702"/>
      <c r="U3" s="702"/>
      <c r="V3" s="702"/>
      <c r="W3" s="702"/>
      <c r="X3" s="702"/>
      <c r="Y3" s="702"/>
      <c r="Z3" s="702"/>
      <c r="AA3" s="702"/>
      <c r="AB3" s="702"/>
      <c r="AC3" s="702"/>
      <c r="AD3" s="702"/>
      <c r="AE3" s="702"/>
      <c r="AF3" s="702"/>
      <c r="AG3" s="702"/>
      <c r="AH3" s="702"/>
      <c r="AI3" s="702"/>
      <c r="AJ3" s="702"/>
      <c r="AK3" s="702"/>
      <c r="AL3" s="702"/>
      <c r="AM3" s="702"/>
      <c r="AN3" s="702"/>
      <c r="AO3" s="702"/>
      <c r="AP3" s="701" t="s">
        <v>217</v>
      </c>
      <c r="AQ3" s="702"/>
      <c r="AR3" s="702"/>
      <c r="AS3" s="702"/>
      <c r="AT3" s="702"/>
      <c r="AU3" s="702"/>
      <c r="AV3" s="702"/>
      <c r="AW3" s="702"/>
      <c r="AX3" s="702"/>
      <c r="AY3" s="702"/>
      <c r="AZ3" s="702"/>
      <c r="BA3" s="702"/>
      <c r="BB3" s="702"/>
      <c r="BC3" s="702"/>
      <c r="BD3" s="702"/>
      <c r="BE3" s="702"/>
      <c r="BF3" s="702"/>
      <c r="BG3" s="702"/>
      <c r="BH3" s="702"/>
      <c r="BI3" s="702"/>
      <c r="BJ3" s="702"/>
      <c r="BK3" s="702"/>
      <c r="BL3" s="702"/>
      <c r="BM3" s="702"/>
      <c r="BN3" s="702"/>
      <c r="BO3" s="702"/>
      <c r="BP3" s="702"/>
      <c r="BQ3" s="702"/>
      <c r="BR3" s="702"/>
      <c r="BS3" s="702"/>
      <c r="BT3" s="702"/>
      <c r="BU3" s="702"/>
      <c r="BV3" s="702"/>
      <c r="BW3" s="702"/>
      <c r="BX3" s="702"/>
      <c r="BY3" s="702"/>
      <c r="BZ3" s="702"/>
      <c r="CA3" s="702"/>
      <c r="CB3" s="703"/>
      <c r="CD3" s="744" t="s">
        <v>218</v>
      </c>
      <c r="CE3" s="745"/>
      <c r="CF3" s="745"/>
      <c r="CG3" s="745"/>
      <c r="CH3" s="745"/>
      <c r="CI3" s="745"/>
      <c r="CJ3" s="745"/>
      <c r="CK3" s="745"/>
      <c r="CL3" s="745"/>
      <c r="CM3" s="745"/>
      <c r="CN3" s="745"/>
      <c r="CO3" s="745"/>
      <c r="CP3" s="745"/>
      <c r="CQ3" s="745"/>
      <c r="CR3" s="745"/>
      <c r="CS3" s="745"/>
      <c r="CT3" s="745"/>
      <c r="CU3" s="745"/>
      <c r="CV3" s="745"/>
      <c r="CW3" s="745"/>
      <c r="CX3" s="745"/>
      <c r="CY3" s="745"/>
      <c r="CZ3" s="745"/>
      <c r="DA3" s="745"/>
      <c r="DB3" s="745"/>
      <c r="DC3" s="745"/>
      <c r="DD3" s="745"/>
      <c r="DE3" s="745"/>
      <c r="DF3" s="745"/>
      <c r="DG3" s="745"/>
      <c r="DH3" s="745"/>
      <c r="DI3" s="745"/>
      <c r="DJ3" s="745"/>
      <c r="DK3" s="745"/>
      <c r="DL3" s="745"/>
      <c r="DM3" s="745"/>
      <c r="DN3" s="745"/>
      <c r="DO3" s="745"/>
      <c r="DP3" s="745"/>
      <c r="DQ3" s="745"/>
      <c r="DR3" s="745"/>
      <c r="DS3" s="745"/>
      <c r="DT3" s="745"/>
      <c r="DU3" s="745"/>
      <c r="DV3" s="745"/>
      <c r="DW3" s="745"/>
      <c r="DX3" s="745"/>
      <c r="DY3" s="745"/>
      <c r="DZ3" s="745"/>
      <c r="EA3" s="745"/>
      <c r="EB3" s="745"/>
      <c r="EC3" s="746"/>
    </row>
    <row r="4" spans="2:143" ht="11.25" customHeight="1" x14ac:dyDescent="0.15">
      <c r="B4" s="701" t="s">
        <v>1</v>
      </c>
      <c r="C4" s="702"/>
      <c r="D4" s="702"/>
      <c r="E4" s="702"/>
      <c r="F4" s="702"/>
      <c r="G4" s="702"/>
      <c r="H4" s="702"/>
      <c r="I4" s="702"/>
      <c r="J4" s="702"/>
      <c r="K4" s="702"/>
      <c r="L4" s="702"/>
      <c r="M4" s="702"/>
      <c r="N4" s="702"/>
      <c r="O4" s="702"/>
      <c r="P4" s="702"/>
      <c r="Q4" s="703"/>
      <c r="R4" s="701" t="s">
        <v>219</v>
      </c>
      <c r="S4" s="702"/>
      <c r="T4" s="702"/>
      <c r="U4" s="702"/>
      <c r="V4" s="702"/>
      <c r="W4" s="702"/>
      <c r="X4" s="702"/>
      <c r="Y4" s="703"/>
      <c r="Z4" s="701" t="s">
        <v>220</v>
      </c>
      <c r="AA4" s="702"/>
      <c r="AB4" s="702"/>
      <c r="AC4" s="703"/>
      <c r="AD4" s="701" t="s">
        <v>221</v>
      </c>
      <c r="AE4" s="702"/>
      <c r="AF4" s="702"/>
      <c r="AG4" s="702"/>
      <c r="AH4" s="702"/>
      <c r="AI4" s="702"/>
      <c r="AJ4" s="702"/>
      <c r="AK4" s="703"/>
      <c r="AL4" s="701" t="s">
        <v>220</v>
      </c>
      <c r="AM4" s="702"/>
      <c r="AN4" s="702"/>
      <c r="AO4" s="703"/>
      <c r="AP4" s="762" t="s">
        <v>222</v>
      </c>
      <c r="AQ4" s="762"/>
      <c r="AR4" s="762"/>
      <c r="AS4" s="762"/>
      <c r="AT4" s="762"/>
      <c r="AU4" s="762"/>
      <c r="AV4" s="762"/>
      <c r="AW4" s="762"/>
      <c r="AX4" s="762"/>
      <c r="AY4" s="762"/>
      <c r="AZ4" s="762"/>
      <c r="BA4" s="762"/>
      <c r="BB4" s="762"/>
      <c r="BC4" s="762"/>
      <c r="BD4" s="762"/>
      <c r="BE4" s="762"/>
      <c r="BF4" s="762"/>
      <c r="BG4" s="762" t="s">
        <v>223</v>
      </c>
      <c r="BH4" s="762"/>
      <c r="BI4" s="762"/>
      <c r="BJ4" s="762"/>
      <c r="BK4" s="762"/>
      <c r="BL4" s="762"/>
      <c r="BM4" s="762"/>
      <c r="BN4" s="762"/>
      <c r="BO4" s="762" t="s">
        <v>220</v>
      </c>
      <c r="BP4" s="762"/>
      <c r="BQ4" s="762"/>
      <c r="BR4" s="762"/>
      <c r="BS4" s="762" t="s">
        <v>224</v>
      </c>
      <c r="BT4" s="762"/>
      <c r="BU4" s="762"/>
      <c r="BV4" s="762"/>
      <c r="BW4" s="762"/>
      <c r="BX4" s="762"/>
      <c r="BY4" s="762"/>
      <c r="BZ4" s="762"/>
      <c r="CA4" s="762"/>
      <c r="CB4" s="762"/>
      <c r="CD4" s="744" t="s">
        <v>225</v>
      </c>
      <c r="CE4" s="745"/>
      <c r="CF4" s="745"/>
      <c r="CG4" s="745"/>
      <c r="CH4" s="745"/>
      <c r="CI4" s="745"/>
      <c r="CJ4" s="745"/>
      <c r="CK4" s="745"/>
      <c r="CL4" s="745"/>
      <c r="CM4" s="745"/>
      <c r="CN4" s="745"/>
      <c r="CO4" s="745"/>
      <c r="CP4" s="745"/>
      <c r="CQ4" s="745"/>
      <c r="CR4" s="745"/>
      <c r="CS4" s="745"/>
      <c r="CT4" s="745"/>
      <c r="CU4" s="745"/>
      <c r="CV4" s="745"/>
      <c r="CW4" s="745"/>
      <c r="CX4" s="745"/>
      <c r="CY4" s="745"/>
      <c r="CZ4" s="745"/>
      <c r="DA4" s="745"/>
      <c r="DB4" s="745"/>
      <c r="DC4" s="745"/>
      <c r="DD4" s="745"/>
      <c r="DE4" s="745"/>
      <c r="DF4" s="745"/>
      <c r="DG4" s="745"/>
      <c r="DH4" s="745"/>
      <c r="DI4" s="745"/>
      <c r="DJ4" s="745"/>
      <c r="DK4" s="745"/>
      <c r="DL4" s="745"/>
      <c r="DM4" s="745"/>
      <c r="DN4" s="745"/>
      <c r="DO4" s="745"/>
      <c r="DP4" s="745"/>
      <c r="DQ4" s="745"/>
      <c r="DR4" s="745"/>
      <c r="DS4" s="745"/>
      <c r="DT4" s="745"/>
      <c r="DU4" s="745"/>
      <c r="DV4" s="745"/>
      <c r="DW4" s="745"/>
      <c r="DX4" s="745"/>
      <c r="DY4" s="745"/>
      <c r="DZ4" s="745"/>
      <c r="EA4" s="745"/>
      <c r="EB4" s="745"/>
      <c r="EC4" s="746"/>
    </row>
    <row r="5" spans="2:143" s="230" customFormat="1" ht="11.25" customHeight="1" x14ac:dyDescent="0.15">
      <c r="B5" s="706" t="s">
        <v>226</v>
      </c>
      <c r="C5" s="707"/>
      <c r="D5" s="707"/>
      <c r="E5" s="707"/>
      <c r="F5" s="707"/>
      <c r="G5" s="707"/>
      <c r="H5" s="707"/>
      <c r="I5" s="707"/>
      <c r="J5" s="707"/>
      <c r="K5" s="707"/>
      <c r="L5" s="707"/>
      <c r="M5" s="707"/>
      <c r="N5" s="707"/>
      <c r="O5" s="707"/>
      <c r="P5" s="707"/>
      <c r="Q5" s="708"/>
      <c r="R5" s="695">
        <v>42425852</v>
      </c>
      <c r="S5" s="696"/>
      <c r="T5" s="696"/>
      <c r="U5" s="696"/>
      <c r="V5" s="696"/>
      <c r="W5" s="696"/>
      <c r="X5" s="696"/>
      <c r="Y5" s="739"/>
      <c r="Z5" s="757">
        <v>37</v>
      </c>
      <c r="AA5" s="757"/>
      <c r="AB5" s="757"/>
      <c r="AC5" s="757"/>
      <c r="AD5" s="758">
        <v>40014384</v>
      </c>
      <c r="AE5" s="758"/>
      <c r="AF5" s="758"/>
      <c r="AG5" s="758"/>
      <c r="AH5" s="758"/>
      <c r="AI5" s="758"/>
      <c r="AJ5" s="758"/>
      <c r="AK5" s="758"/>
      <c r="AL5" s="740">
        <v>61.3</v>
      </c>
      <c r="AM5" s="711"/>
      <c r="AN5" s="711"/>
      <c r="AO5" s="741"/>
      <c r="AP5" s="706" t="s">
        <v>227</v>
      </c>
      <c r="AQ5" s="707"/>
      <c r="AR5" s="707"/>
      <c r="AS5" s="707"/>
      <c r="AT5" s="707"/>
      <c r="AU5" s="707"/>
      <c r="AV5" s="707"/>
      <c r="AW5" s="707"/>
      <c r="AX5" s="707"/>
      <c r="AY5" s="707"/>
      <c r="AZ5" s="707"/>
      <c r="BA5" s="707"/>
      <c r="BB5" s="707"/>
      <c r="BC5" s="707"/>
      <c r="BD5" s="707"/>
      <c r="BE5" s="707"/>
      <c r="BF5" s="708"/>
      <c r="BG5" s="640">
        <v>40182359</v>
      </c>
      <c r="BH5" s="641"/>
      <c r="BI5" s="641"/>
      <c r="BJ5" s="641"/>
      <c r="BK5" s="641"/>
      <c r="BL5" s="641"/>
      <c r="BM5" s="641"/>
      <c r="BN5" s="642"/>
      <c r="BO5" s="677">
        <v>94.7</v>
      </c>
      <c r="BP5" s="677"/>
      <c r="BQ5" s="677"/>
      <c r="BR5" s="677"/>
      <c r="BS5" s="678">
        <v>207518</v>
      </c>
      <c r="BT5" s="678"/>
      <c r="BU5" s="678"/>
      <c r="BV5" s="678"/>
      <c r="BW5" s="678"/>
      <c r="BX5" s="678"/>
      <c r="BY5" s="678"/>
      <c r="BZ5" s="678"/>
      <c r="CA5" s="678"/>
      <c r="CB5" s="737"/>
      <c r="CD5" s="744" t="s">
        <v>222</v>
      </c>
      <c r="CE5" s="745"/>
      <c r="CF5" s="745"/>
      <c r="CG5" s="745"/>
      <c r="CH5" s="745"/>
      <c r="CI5" s="745"/>
      <c r="CJ5" s="745"/>
      <c r="CK5" s="745"/>
      <c r="CL5" s="745"/>
      <c r="CM5" s="745"/>
      <c r="CN5" s="745"/>
      <c r="CO5" s="745"/>
      <c r="CP5" s="745"/>
      <c r="CQ5" s="746"/>
      <c r="CR5" s="744" t="s">
        <v>228</v>
      </c>
      <c r="CS5" s="745"/>
      <c r="CT5" s="745"/>
      <c r="CU5" s="745"/>
      <c r="CV5" s="745"/>
      <c r="CW5" s="745"/>
      <c r="CX5" s="745"/>
      <c r="CY5" s="746"/>
      <c r="CZ5" s="744" t="s">
        <v>220</v>
      </c>
      <c r="DA5" s="745"/>
      <c r="DB5" s="745"/>
      <c r="DC5" s="746"/>
      <c r="DD5" s="744" t="s">
        <v>229</v>
      </c>
      <c r="DE5" s="745"/>
      <c r="DF5" s="745"/>
      <c r="DG5" s="745"/>
      <c r="DH5" s="745"/>
      <c r="DI5" s="745"/>
      <c r="DJ5" s="745"/>
      <c r="DK5" s="745"/>
      <c r="DL5" s="745"/>
      <c r="DM5" s="745"/>
      <c r="DN5" s="745"/>
      <c r="DO5" s="745"/>
      <c r="DP5" s="746"/>
      <c r="DQ5" s="744" t="s">
        <v>230</v>
      </c>
      <c r="DR5" s="745"/>
      <c r="DS5" s="745"/>
      <c r="DT5" s="745"/>
      <c r="DU5" s="745"/>
      <c r="DV5" s="745"/>
      <c r="DW5" s="745"/>
      <c r="DX5" s="745"/>
      <c r="DY5" s="745"/>
      <c r="DZ5" s="745"/>
      <c r="EA5" s="745"/>
      <c r="EB5" s="745"/>
      <c r="EC5" s="746"/>
    </row>
    <row r="6" spans="2:143" ht="11.25" customHeight="1" x14ac:dyDescent="0.15">
      <c r="B6" s="637" t="s">
        <v>231</v>
      </c>
      <c r="C6" s="638"/>
      <c r="D6" s="638"/>
      <c r="E6" s="638"/>
      <c r="F6" s="638"/>
      <c r="G6" s="638"/>
      <c r="H6" s="638"/>
      <c r="I6" s="638"/>
      <c r="J6" s="638"/>
      <c r="K6" s="638"/>
      <c r="L6" s="638"/>
      <c r="M6" s="638"/>
      <c r="N6" s="638"/>
      <c r="O6" s="638"/>
      <c r="P6" s="638"/>
      <c r="Q6" s="639"/>
      <c r="R6" s="640">
        <v>1013270</v>
      </c>
      <c r="S6" s="641"/>
      <c r="T6" s="641"/>
      <c r="U6" s="641"/>
      <c r="V6" s="641"/>
      <c r="W6" s="641"/>
      <c r="X6" s="641"/>
      <c r="Y6" s="642"/>
      <c r="Z6" s="677">
        <v>0.9</v>
      </c>
      <c r="AA6" s="677"/>
      <c r="AB6" s="677"/>
      <c r="AC6" s="677"/>
      <c r="AD6" s="678">
        <v>1013270</v>
      </c>
      <c r="AE6" s="678"/>
      <c r="AF6" s="678"/>
      <c r="AG6" s="678"/>
      <c r="AH6" s="678"/>
      <c r="AI6" s="678"/>
      <c r="AJ6" s="678"/>
      <c r="AK6" s="678"/>
      <c r="AL6" s="643">
        <v>1.6</v>
      </c>
      <c r="AM6" s="644"/>
      <c r="AN6" s="644"/>
      <c r="AO6" s="679"/>
      <c r="AP6" s="637" t="s">
        <v>232</v>
      </c>
      <c r="AQ6" s="638"/>
      <c r="AR6" s="638"/>
      <c r="AS6" s="638"/>
      <c r="AT6" s="638"/>
      <c r="AU6" s="638"/>
      <c r="AV6" s="638"/>
      <c r="AW6" s="638"/>
      <c r="AX6" s="638"/>
      <c r="AY6" s="638"/>
      <c r="AZ6" s="638"/>
      <c r="BA6" s="638"/>
      <c r="BB6" s="638"/>
      <c r="BC6" s="638"/>
      <c r="BD6" s="638"/>
      <c r="BE6" s="638"/>
      <c r="BF6" s="639"/>
      <c r="BG6" s="640">
        <v>40182359</v>
      </c>
      <c r="BH6" s="641"/>
      <c r="BI6" s="641"/>
      <c r="BJ6" s="641"/>
      <c r="BK6" s="641"/>
      <c r="BL6" s="641"/>
      <c r="BM6" s="641"/>
      <c r="BN6" s="642"/>
      <c r="BO6" s="677">
        <v>94.7</v>
      </c>
      <c r="BP6" s="677"/>
      <c r="BQ6" s="677"/>
      <c r="BR6" s="677"/>
      <c r="BS6" s="678">
        <v>207518</v>
      </c>
      <c r="BT6" s="678"/>
      <c r="BU6" s="678"/>
      <c r="BV6" s="678"/>
      <c r="BW6" s="678"/>
      <c r="BX6" s="678"/>
      <c r="BY6" s="678"/>
      <c r="BZ6" s="678"/>
      <c r="CA6" s="678"/>
      <c r="CB6" s="737"/>
      <c r="CD6" s="698" t="s">
        <v>233</v>
      </c>
      <c r="CE6" s="699"/>
      <c r="CF6" s="699"/>
      <c r="CG6" s="699"/>
      <c r="CH6" s="699"/>
      <c r="CI6" s="699"/>
      <c r="CJ6" s="699"/>
      <c r="CK6" s="699"/>
      <c r="CL6" s="699"/>
      <c r="CM6" s="699"/>
      <c r="CN6" s="699"/>
      <c r="CO6" s="699"/>
      <c r="CP6" s="699"/>
      <c r="CQ6" s="700"/>
      <c r="CR6" s="640">
        <v>567992</v>
      </c>
      <c r="CS6" s="641"/>
      <c r="CT6" s="641"/>
      <c r="CU6" s="641"/>
      <c r="CV6" s="641"/>
      <c r="CW6" s="641"/>
      <c r="CX6" s="641"/>
      <c r="CY6" s="642"/>
      <c r="CZ6" s="740">
        <v>0.5</v>
      </c>
      <c r="DA6" s="711"/>
      <c r="DB6" s="711"/>
      <c r="DC6" s="743"/>
      <c r="DD6" s="646" t="s">
        <v>130</v>
      </c>
      <c r="DE6" s="641"/>
      <c r="DF6" s="641"/>
      <c r="DG6" s="641"/>
      <c r="DH6" s="641"/>
      <c r="DI6" s="641"/>
      <c r="DJ6" s="641"/>
      <c r="DK6" s="641"/>
      <c r="DL6" s="641"/>
      <c r="DM6" s="641"/>
      <c r="DN6" s="641"/>
      <c r="DO6" s="641"/>
      <c r="DP6" s="642"/>
      <c r="DQ6" s="646">
        <v>567992</v>
      </c>
      <c r="DR6" s="641"/>
      <c r="DS6" s="641"/>
      <c r="DT6" s="641"/>
      <c r="DU6" s="641"/>
      <c r="DV6" s="641"/>
      <c r="DW6" s="641"/>
      <c r="DX6" s="641"/>
      <c r="DY6" s="641"/>
      <c r="DZ6" s="641"/>
      <c r="EA6" s="641"/>
      <c r="EB6" s="641"/>
      <c r="EC6" s="684"/>
    </row>
    <row r="7" spans="2:143" ht="11.25" customHeight="1" x14ac:dyDescent="0.15">
      <c r="B7" s="637" t="s">
        <v>234</v>
      </c>
      <c r="C7" s="638"/>
      <c r="D7" s="638"/>
      <c r="E7" s="638"/>
      <c r="F7" s="638"/>
      <c r="G7" s="638"/>
      <c r="H7" s="638"/>
      <c r="I7" s="638"/>
      <c r="J7" s="638"/>
      <c r="K7" s="638"/>
      <c r="L7" s="638"/>
      <c r="M7" s="638"/>
      <c r="N7" s="638"/>
      <c r="O7" s="638"/>
      <c r="P7" s="638"/>
      <c r="Q7" s="639"/>
      <c r="R7" s="640">
        <v>43342</v>
      </c>
      <c r="S7" s="641"/>
      <c r="T7" s="641"/>
      <c r="U7" s="641"/>
      <c r="V7" s="641"/>
      <c r="W7" s="641"/>
      <c r="X7" s="641"/>
      <c r="Y7" s="642"/>
      <c r="Z7" s="677">
        <v>0</v>
      </c>
      <c r="AA7" s="677"/>
      <c r="AB7" s="677"/>
      <c r="AC7" s="677"/>
      <c r="AD7" s="678">
        <v>43342</v>
      </c>
      <c r="AE7" s="678"/>
      <c r="AF7" s="678"/>
      <c r="AG7" s="678"/>
      <c r="AH7" s="678"/>
      <c r="AI7" s="678"/>
      <c r="AJ7" s="678"/>
      <c r="AK7" s="678"/>
      <c r="AL7" s="643">
        <v>0.1</v>
      </c>
      <c r="AM7" s="644"/>
      <c r="AN7" s="644"/>
      <c r="AO7" s="679"/>
      <c r="AP7" s="637" t="s">
        <v>235</v>
      </c>
      <c r="AQ7" s="638"/>
      <c r="AR7" s="638"/>
      <c r="AS7" s="638"/>
      <c r="AT7" s="638"/>
      <c r="AU7" s="638"/>
      <c r="AV7" s="638"/>
      <c r="AW7" s="638"/>
      <c r="AX7" s="638"/>
      <c r="AY7" s="638"/>
      <c r="AZ7" s="638"/>
      <c r="BA7" s="638"/>
      <c r="BB7" s="638"/>
      <c r="BC7" s="638"/>
      <c r="BD7" s="638"/>
      <c r="BE7" s="638"/>
      <c r="BF7" s="639"/>
      <c r="BG7" s="640">
        <v>19713487</v>
      </c>
      <c r="BH7" s="641"/>
      <c r="BI7" s="641"/>
      <c r="BJ7" s="641"/>
      <c r="BK7" s="641"/>
      <c r="BL7" s="641"/>
      <c r="BM7" s="641"/>
      <c r="BN7" s="642"/>
      <c r="BO7" s="677">
        <v>46.5</v>
      </c>
      <c r="BP7" s="677"/>
      <c r="BQ7" s="677"/>
      <c r="BR7" s="677"/>
      <c r="BS7" s="678">
        <v>207518</v>
      </c>
      <c r="BT7" s="678"/>
      <c r="BU7" s="678"/>
      <c r="BV7" s="678"/>
      <c r="BW7" s="678"/>
      <c r="BX7" s="678"/>
      <c r="BY7" s="678"/>
      <c r="BZ7" s="678"/>
      <c r="CA7" s="678"/>
      <c r="CB7" s="737"/>
      <c r="CD7" s="673" t="s">
        <v>236</v>
      </c>
      <c r="CE7" s="674"/>
      <c r="CF7" s="674"/>
      <c r="CG7" s="674"/>
      <c r="CH7" s="674"/>
      <c r="CI7" s="674"/>
      <c r="CJ7" s="674"/>
      <c r="CK7" s="674"/>
      <c r="CL7" s="674"/>
      <c r="CM7" s="674"/>
      <c r="CN7" s="674"/>
      <c r="CO7" s="674"/>
      <c r="CP7" s="674"/>
      <c r="CQ7" s="675"/>
      <c r="CR7" s="640">
        <v>11495860</v>
      </c>
      <c r="CS7" s="641"/>
      <c r="CT7" s="641"/>
      <c r="CU7" s="641"/>
      <c r="CV7" s="641"/>
      <c r="CW7" s="641"/>
      <c r="CX7" s="641"/>
      <c r="CY7" s="642"/>
      <c r="CZ7" s="677">
        <v>10.1</v>
      </c>
      <c r="DA7" s="677"/>
      <c r="DB7" s="677"/>
      <c r="DC7" s="677"/>
      <c r="DD7" s="646">
        <v>336636</v>
      </c>
      <c r="DE7" s="641"/>
      <c r="DF7" s="641"/>
      <c r="DG7" s="641"/>
      <c r="DH7" s="641"/>
      <c r="DI7" s="641"/>
      <c r="DJ7" s="641"/>
      <c r="DK7" s="641"/>
      <c r="DL7" s="641"/>
      <c r="DM7" s="641"/>
      <c r="DN7" s="641"/>
      <c r="DO7" s="641"/>
      <c r="DP7" s="642"/>
      <c r="DQ7" s="646">
        <v>10132000</v>
      </c>
      <c r="DR7" s="641"/>
      <c r="DS7" s="641"/>
      <c r="DT7" s="641"/>
      <c r="DU7" s="641"/>
      <c r="DV7" s="641"/>
      <c r="DW7" s="641"/>
      <c r="DX7" s="641"/>
      <c r="DY7" s="641"/>
      <c r="DZ7" s="641"/>
      <c r="EA7" s="641"/>
      <c r="EB7" s="641"/>
      <c r="EC7" s="684"/>
    </row>
    <row r="8" spans="2:143" ht="11.25" customHeight="1" x14ac:dyDescent="0.15">
      <c r="B8" s="637" t="s">
        <v>237</v>
      </c>
      <c r="C8" s="638"/>
      <c r="D8" s="638"/>
      <c r="E8" s="638"/>
      <c r="F8" s="638"/>
      <c r="G8" s="638"/>
      <c r="H8" s="638"/>
      <c r="I8" s="638"/>
      <c r="J8" s="638"/>
      <c r="K8" s="638"/>
      <c r="L8" s="638"/>
      <c r="M8" s="638"/>
      <c r="N8" s="638"/>
      <c r="O8" s="638"/>
      <c r="P8" s="638"/>
      <c r="Q8" s="639"/>
      <c r="R8" s="640">
        <v>221412</v>
      </c>
      <c r="S8" s="641"/>
      <c r="T8" s="641"/>
      <c r="U8" s="641"/>
      <c r="V8" s="641"/>
      <c r="W8" s="641"/>
      <c r="X8" s="641"/>
      <c r="Y8" s="642"/>
      <c r="Z8" s="677">
        <v>0.2</v>
      </c>
      <c r="AA8" s="677"/>
      <c r="AB8" s="677"/>
      <c r="AC8" s="677"/>
      <c r="AD8" s="678">
        <v>221412</v>
      </c>
      <c r="AE8" s="678"/>
      <c r="AF8" s="678"/>
      <c r="AG8" s="678"/>
      <c r="AH8" s="678"/>
      <c r="AI8" s="678"/>
      <c r="AJ8" s="678"/>
      <c r="AK8" s="678"/>
      <c r="AL8" s="643">
        <v>0.3</v>
      </c>
      <c r="AM8" s="644"/>
      <c r="AN8" s="644"/>
      <c r="AO8" s="679"/>
      <c r="AP8" s="637" t="s">
        <v>238</v>
      </c>
      <c r="AQ8" s="638"/>
      <c r="AR8" s="638"/>
      <c r="AS8" s="638"/>
      <c r="AT8" s="638"/>
      <c r="AU8" s="638"/>
      <c r="AV8" s="638"/>
      <c r="AW8" s="638"/>
      <c r="AX8" s="638"/>
      <c r="AY8" s="638"/>
      <c r="AZ8" s="638"/>
      <c r="BA8" s="638"/>
      <c r="BB8" s="638"/>
      <c r="BC8" s="638"/>
      <c r="BD8" s="638"/>
      <c r="BE8" s="638"/>
      <c r="BF8" s="639"/>
      <c r="BG8" s="640">
        <v>489178</v>
      </c>
      <c r="BH8" s="641"/>
      <c r="BI8" s="641"/>
      <c r="BJ8" s="641"/>
      <c r="BK8" s="641"/>
      <c r="BL8" s="641"/>
      <c r="BM8" s="641"/>
      <c r="BN8" s="642"/>
      <c r="BO8" s="677">
        <v>1.2</v>
      </c>
      <c r="BP8" s="677"/>
      <c r="BQ8" s="677"/>
      <c r="BR8" s="677"/>
      <c r="BS8" s="646" t="s">
        <v>182</v>
      </c>
      <c r="BT8" s="641"/>
      <c r="BU8" s="641"/>
      <c r="BV8" s="641"/>
      <c r="BW8" s="641"/>
      <c r="BX8" s="641"/>
      <c r="BY8" s="641"/>
      <c r="BZ8" s="641"/>
      <c r="CA8" s="641"/>
      <c r="CB8" s="684"/>
      <c r="CD8" s="673" t="s">
        <v>239</v>
      </c>
      <c r="CE8" s="674"/>
      <c r="CF8" s="674"/>
      <c r="CG8" s="674"/>
      <c r="CH8" s="674"/>
      <c r="CI8" s="674"/>
      <c r="CJ8" s="674"/>
      <c r="CK8" s="674"/>
      <c r="CL8" s="674"/>
      <c r="CM8" s="674"/>
      <c r="CN8" s="674"/>
      <c r="CO8" s="674"/>
      <c r="CP8" s="674"/>
      <c r="CQ8" s="675"/>
      <c r="CR8" s="640">
        <v>40790261</v>
      </c>
      <c r="CS8" s="641"/>
      <c r="CT8" s="641"/>
      <c r="CU8" s="641"/>
      <c r="CV8" s="641"/>
      <c r="CW8" s="641"/>
      <c r="CX8" s="641"/>
      <c r="CY8" s="642"/>
      <c r="CZ8" s="677">
        <v>35.799999999999997</v>
      </c>
      <c r="DA8" s="677"/>
      <c r="DB8" s="677"/>
      <c r="DC8" s="677"/>
      <c r="DD8" s="646">
        <v>649103</v>
      </c>
      <c r="DE8" s="641"/>
      <c r="DF8" s="641"/>
      <c r="DG8" s="641"/>
      <c r="DH8" s="641"/>
      <c r="DI8" s="641"/>
      <c r="DJ8" s="641"/>
      <c r="DK8" s="641"/>
      <c r="DL8" s="641"/>
      <c r="DM8" s="641"/>
      <c r="DN8" s="641"/>
      <c r="DO8" s="641"/>
      <c r="DP8" s="642"/>
      <c r="DQ8" s="646">
        <v>20188699</v>
      </c>
      <c r="DR8" s="641"/>
      <c r="DS8" s="641"/>
      <c r="DT8" s="641"/>
      <c r="DU8" s="641"/>
      <c r="DV8" s="641"/>
      <c r="DW8" s="641"/>
      <c r="DX8" s="641"/>
      <c r="DY8" s="641"/>
      <c r="DZ8" s="641"/>
      <c r="EA8" s="641"/>
      <c r="EB8" s="641"/>
      <c r="EC8" s="684"/>
    </row>
    <row r="9" spans="2:143" ht="11.25" customHeight="1" x14ac:dyDescent="0.15">
      <c r="B9" s="637" t="s">
        <v>240</v>
      </c>
      <c r="C9" s="638"/>
      <c r="D9" s="638"/>
      <c r="E9" s="638"/>
      <c r="F9" s="638"/>
      <c r="G9" s="638"/>
      <c r="H9" s="638"/>
      <c r="I9" s="638"/>
      <c r="J9" s="638"/>
      <c r="K9" s="638"/>
      <c r="L9" s="638"/>
      <c r="M9" s="638"/>
      <c r="N9" s="638"/>
      <c r="O9" s="638"/>
      <c r="P9" s="638"/>
      <c r="Q9" s="639"/>
      <c r="R9" s="640">
        <v>120603</v>
      </c>
      <c r="S9" s="641"/>
      <c r="T9" s="641"/>
      <c r="U9" s="641"/>
      <c r="V9" s="641"/>
      <c r="W9" s="641"/>
      <c r="X9" s="641"/>
      <c r="Y9" s="642"/>
      <c r="Z9" s="677">
        <v>0.1</v>
      </c>
      <c r="AA9" s="677"/>
      <c r="AB9" s="677"/>
      <c r="AC9" s="677"/>
      <c r="AD9" s="678">
        <v>120603</v>
      </c>
      <c r="AE9" s="678"/>
      <c r="AF9" s="678"/>
      <c r="AG9" s="678"/>
      <c r="AH9" s="678"/>
      <c r="AI9" s="678"/>
      <c r="AJ9" s="678"/>
      <c r="AK9" s="678"/>
      <c r="AL9" s="643">
        <v>0.2</v>
      </c>
      <c r="AM9" s="644"/>
      <c r="AN9" s="644"/>
      <c r="AO9" s="679"/>
      <c r="AP9" s="637" t="s">
        <v>241</v>
      </c>
      <c r="AQ9" s="638"/>
      <c r="AR9" s="638"/>
      <c r="AS9" s="638"/>
      <c r="AT9" s="638"/>
      <c r="AU9" s="638"/>
      <c r="AV9" s="638"/>
      <c r="AW9" s="638"/>
      <c r="AX9" s="638"/>
      <c r="AY9" s="638"/>
      <c r="AZ9" s="638"/>
      <c r="BA9" s="638"/>
      <c r="BB9" s="638"/>
      <c r="BC9" s="638"/>
      <c r="BD9" s="638"/>
      <c r="BE9" s="638"/>
      <c r="BF9" s="639"/>
      <c r="BG9" s="640">
        <v>15759891</v>
      </c>
      <c r="BH9" s="641"/>
      <c r="BI9" s="641"/>
      <c r="BJ9" s="641"/>
      <c r="BK9" s="641"/>
      <c r="BL9" s="641"/>
      <c r="BM9" s="641"/>
      <c r="BN9" s="642"/>
      <c r="BO9" s="677">
        <v>37.1</v>
      </c>
      <c r="BP9" s="677"/>
      <c r="BQ9" s="677"/>
      <c r="BR9" s="677"/>
      <c r="BS9" s="646" t="s">
        <v>182</v>
      </c>
      <c r="BT9" s="641"/>
      <c r="BU9" s="641"/>
      <c r="BV9" s="641"/>
      <c r="BW9" s="641"/>
      <c r="BX9" s="641"/>
      <c r="BY9" s="641"/>
      <c r="BZ9" s="641"/>
      <c r="CA9" s="641"/>
      <c r="CB9" s="684"/>
      <c r="CD9" s="673" t="s">
        <v>242</v>
      </c>
      <c r="CE9" s="674"/>
      <c r="CF9" s="674"/>
      <c r="CG9" s="674"/>
      <c r="CH9" s="674"/>
      <c r="CI9" s="674"/>
      <c r="CJ9" s="674"/>
      <c r="CK9" s="674"/>
      <c r="CL9" s="674"/>
      <c r="CM9" s="674"/>
      <c r="CN9" s="674"/>
      <c r="CO9" s="674"/>
      <c r="CP9" s="674"/>
      <c r="CQ9" s="675"/>
      <c r="CR9" s="640">
        <v>9191189</v>
      </c>
      <c r="CS9" s="641"/>
      <c r="CT9" s="641"/>
      <c r="CU9" s="641"/>
      <c r="CV9" s="641"/>
      <c r="CW9" s="641"/>
      <c r="CX9" s="641"/>
      <c r="CY9" s="642"/>
      <c r="CZ9" s="677">
        <v>8.1</v>
      </c>
      <c r="DA9" s="677"/>
      <c r="DB9" s="677"/>
      <c r="DC9" s="677"/>
      <c r="DD9" s="646">
        <v>212588</v>
      </c>
      <c r="DE9" s="641"/>
      <c r="DF9" s="641"/>
      <c r="DG9" s="641"/>
      <c r="DH9" s="641"/>
      <c r="DI9" s="641"/>
      <c r="DJ9" s="641"/>
      <c r="DK9" s="641"/>
      <c r="DL9" s="641"/>
      <c r="DM9" s="641"/>
      <c r="DN9" s="641"/>
      <c r="DO9" s="641"/>
      <c r="DP9" s="642"/>
      <c r="DQ9" s="646">
        <v>8102534</v>
      </c>
      <c r="DR9" s="641"/>
      <c r="DS9" s="641"/>
      <c r="DT9" s="641"/>
      <c r="DU9" s="641"/>
      <c r="DV9" s="641"/>
      <c r="DW9" s="641"/>
      <c r="DX9" s="641"/>
      <c r="DY9" s="641"/>
      <c r="DZ9" s="641"/>
      <c r="EA9" s="641"/>
      <c r="EB9" s="641"/>
      <c r="EC9" s="684"/>
    </row>
    <row r="10" spans="2:143" ht="11.25" customHeight="1" x14ac:dyDescent="0.15">
      <c r="B10" s="637" t="s">
        <v>243</v>
      </c>
      <c r="C10" s="638"/>
      <c r="D10" s="638"/>
      <c r="E10" s="638"/>
      <c r="F10" s="638"/>
      <c r="G10" s="638"/>
      <c r="H10" s="638"/>
      <c r="I10" s="638"/>
      <c r="J10" s="638"/>
      <c r="K10" s="638"/>
      <c r="L10" s="638"/>
      <c r="M10" s="638"/>
      <c r="N10" s="638"/>
      <c r="O10" s="638"/>
      <c r="P10" s="638"/>
      <c r="Q10" s="639"/>
      <c r="R10" s="640" t="s">
        <v>182</v>
      </c>
      <c r="S10" s="641"/>
      <c r="T10" s="641"/>
      <c r="U10" s="641"/>
      <c r="V10" s="641"/>
      <c r="W10" s="641"/>
      <c r="X10" s="641"/>
      <c r="Y10" s="642"/>
      <c r="Z10" s="677" t="s">
        <v>130</v>
      </c>
      <c r="AA10" s="677"/>
      <c r="AB10" s="677"/>
      <c r="AC10" s="677"/>
      <c r="AD10" s="678" t="s">
        <v>182</v>
      </c>
      <c r="AE10" s="678"/>
      <c r="AF10" s="678"/>
      <c r="AG10" s="678"/>
      <c r="AH10" s="678"/>
      <c r="AI10" s="678"/>
      <c r="AJ10" s="678"/>
      <c r="AK10" s="678"/>
      <c r="AL10" s="643" t="s">
        <v>182</v>
      </c>
      <c r="AM10" s="644"/>
      <c r="AN10" s="644"/>
      <c r="AO10" s="679"/>
      <c r="AP10" s="637" t="s">
        <v>244</v>
      </c>
      <c r="AQ10" s="638"/>
      <c r="AR10" s="638"/>
      <c r="AS10" s="638"/>
      <c r="AT10" s="638"/>
      <c r="AU10" s="638"/>
      <c r="AV10" s="638"/>
      <c r="AW10" s="638"/>
      <c r="AX10" s="638"/>
      <c r="AY10" s="638"/>
      <c r="AZ10" s="638"/>
      <c r="BA10" s="638"/>
      <c r="BB10" s="638"/>
      <c r="BC10" s="638"/>
      <c r="BD10" s="638"/>
      <c r="BE10" s="638"/>
      <c r="BF10" s="639"/>
      <c r="BG10" s="640">
        <v>888883</v>
      </c>
      <c r="BH10" s="641"/>
      <c r="BI10" s="641"/>
      <c r="BJ10" s="641"/>
      <c r="BK10" s="641"/>
      <c r="BL10" s="641"/>
      <c r="BM10" s="641"/>
      <c r="BN10" s="642"/>
      <c r="BO10" s="677">
        <v>2.1</v>
      </c>
      <c r="BP10" s="677"/>
      <c r="BQ10" s="677"/>
      <c r="BR10" s="677"/>
      <c r="BS10" s="646" t="s">
        <v>182</v>
      </c>
      <c r="BT10" s="641"/>
      <c r="BU10" s="641"/>
      <c r="BV10" s="641"/>
      <c r="BW10" s="641"/>
      <c r="BX10" s="641"/>
      <c r="BY10" s="641"/>
      <c r="BZ10" s="641"/>
      <c r="CA10" s="641"/>
      <c r="CB10" s="684"/>
      <c r="CD10" s="673" t="s">
        <v>245</v>
      </c>
      <c r="CE10" s="674"/>
      <c r="CF10" s="674"/>
      <c r="CG10" s="674"/>
      <c r="CH10" s="674"/>
      <c r="CI10" s="674"/>
      <c r="CJ10" s="674"/>
      <c r="CK10" s="674"/>
      <c r="CL10" s="674"/>
      <c r="CM10" s="674"/>
      <c r="CN10" s="674"/>
      <c r="CO10" s="674"/>
      <c r="CP10" s="674"/>
      <c r="CQ10" s="675"/>
      <c r="CR10" s="640">
        <v>56140</v>
      </c>
      <c r="CS10" s="641"/>
      <c r="CT10" s="641"/>
      <c r="CU10" s="641"/>
      <c r="CV10" s="641"/>
      <c r="CW10" s="641"/>
      <c r="CX10" s="641"/>
      <c r="CY10" s="642"/>
      <c r="CZ10" s="677">
        <v>0</v>
      </c>
      <c r="DA10" s="677"/>
      <c r="DB10" s="677"/>
      <c r="DC10" s="677"/>
      <c r="DD10" s="646" t="s">
        <v>130</v>
      </c>
      <c r="DE10" s="641"/>
      <c r="DF10" s="641"/>
      <c r="DG10" s="641"/>
      <c r="DH10" s="641"/>
      <c r="DI10" s="641"/>
      <c r="DJ10" s="641"/>
      <c r="DK10" s="641"/>
      <c r="DL10" s="641"/>
      <c r="DM10" s="641"/>
      <c r="DN10" s="641"/>
      <c r="DO10" s="641"/>
      <c r="DP10" s="642"/>
      <c r="DQ10" s="646">
        <v>28401</v>
      </c>
      <c r="DR10" s="641"/>
      <c r="DS10" s="641"/>
      <c r="DT10" s="641"/>
      <c r="DU10" s="641"/>
      <c r="DV10" s="641"/>
      <c r="DW10" s="641"/>
      <c r="DX10" s="641"/>
      <c r="DY10" s="641"/>
      <c r="DZ10" s="641"/>
      <c r="EA10" s="641"/>
      <c r="EB10" s="641"/>
      <c r="EC10" s="684"/>
    </row>
    <row r="11" spans="2:143" ht="11.25" customHeight="1" x14ac:dyDescent="0.15">
      <c r="B11" s="637" t="s">
        <v>246</v>
      </c>
      <c r="C11" s="638"/>
      <c r="D11" s="638"/>
      <c r="E11" s="638"/>
      <c r="F11" s="638"/>
      <c r="G11" s="638"/>
      <c r="H11" s="638"/>
      <c r="I11" s="638"/>
      <c r="J11" s="638"/>
      <c r="K11" s="638"/>
      <c r="L11" s="638"/>
      <c r="M11" s="638"/>
      <c r="N11" s="638"/>
      <c r="O11" s="638"/>
      <c r="P11" s="638"/>
      <c r="Q11" s="639"/>
      <c r="R11" s="640">
        <v>5139254</v>
      </c>
      <c r="S11" s="641"/>
      <c r="T11" s="641"/>
      <c r="U11" s="641"/>
      <c r="V11" s="641"/>
      <c r="W11" s="641"/>
      <c r="X11" s="641"/>
      <c r="Y11" s="642"/>
      <c r="Z11" s="643">
        <v>4.5</v>
      </c>
      <c r="AA11" s="644"/>
      <c r="AB11" s="644"/>
      <c r="AC11" s="645"/>
      <c r="AD11" s="646">
        <v>5139254</v>
      </c>
      <c r="AE11" s="641"/>
      <c r="AF11" s="641"/>
      <c r="AG11" s="641"/>
      <c r="AH11" s="641"/>
      <c r="AI11" s="641"/>
      <c r="AJ11" s="641"/>
      <c r="AK11" s="642"/>
      <c r="AL11" s="643">
        <v>7.9</v>
      </c>
      <c r="AM11" s="644"/>
      <c r="AN11" s="644"/>
      <c r="AO11" s="679"/>
      <c r="AP11" s="637" t="s">
        <v>247</v>
      </c>
      <c r="AQ11" s="638"/>
      <c r="AR11" s="638"/>
      <c r="AS11" s="638"/>
      <c r="AT11" s="638"/>
      <c r="AU11" s="638"/>
      <c r="AV11" s="638"/>
      <c r="AW11" s="638"/>
      <c r="AX11" s="638"/>
      <c r="AY11" s="638"/>
      <c r="AZ11" s="638"/>
      <c r="BA11" s="638"/>
      <c r="BB11" s="638"/>
      <c r="BC11" s="638"/>
      <c r="BD11" s="638"/>
      <c r="BE11" s="638"/>
      <c r="BF11" s="639"/>
      <c r="BG11" s="640">
        <v>2575535</v>
      </c>
      <c r="BH11" s="641"/>
      <c r="BI11" s="641"/>
      <c r="BJ11" s="641"/>
      <c r="BK11" s="641"/>
      <c r="BL11" s="641"/>
      <c r="BM11" s="641"/>
      <c r="BN11" s="642"/>
      <c r="BO11" s="677">
        <v>6.1</v>
      </c>
      <c r="BP11" s="677"/>
      <c r="BQ11" s="677"/>
      <c r="BR11" s="677"/>
      <c r="BS11" s="646">
        <v>207518</v>
      </c>
      <c r="BT11" s="641"/>
      <c r="BU11" s="641"/>
      <c r="BV11" s="641"/>
      <c r="BW11" s="641"/>
      <c r="BX11" s="641"/>
      <c r="BY11" s="641"/>
      <c r="BZ11" s="641"/>
      <c r="CA11" s="641"/>
      <c r="CB11" s="684"/>
      <c r="CD11" s="673" t="s">
        <v>248</v>
      </c>
      <c r="CE11" s="674"/>
      <c r="CF11" s="674"/>
      <c r="CG11" s="674"/>
      <c r="CH11" s="674"/>
      <c r="CI11" s="674"/>
      <c r="CJ11" s="674"/>
      <c r="CK11" s="674"/>
      <c r="CL11" s="674"/>
      <c r="CM11" s="674"/>
      <c r="CN11" s="674"/>
      <c r="CO11" s="674"/>
      <c r="CP11" s="674"/>
      <c r="CQ11" s="675"/>
      <c r="CR11" s="640">
        <v>2493928</v>
      </c>
      <c r="CS11" s="641"/>
      <c r="CT11" s="641"/>
      <c r="CU11" s="641"/>
      <c r="CV11" s="641"/>
      <c r="CW11" s="641"/>
      <c r="CX11" s="641"/>
      <c r="CY11" s="642"/>
      <c r="CZ11" s="677">
        <v>2.2000000000000002</v>
      </c>
      <c r="DA11" s="677"/>
      <c r="DB11" s="677"/>
      <c r="DC11" s="677"/>
      <c r="DD11" s="646">
        <v>707557</v>
      </c>
      <c r="DE11" s="641"/>
      <c r="DF11" s="641"/>
      <c r="DG11" s="641"/>
      <c r="DH11" s="641"/>
      <c r="DI11" s="641"/>
      <c r="DJ11" s="641"/>
      <c r="DK11" s="641"/>
      <c r="DL11" s="641"/>
      <c r="DM11" s="641"/>
      <c r="DN11" s="641"/>
      <c r="DO11" s="641"/>
      <c r="DP11" s="642"/>
      <c r="DQ11" s="646">
        <v>1581486</v>
      </c>
      <c r="DR11" s="641"/>
      <c r="DS11" s="641"/>
      <c r="DT11" s="641"/>
      <c r="DU11" s="641"/>
      <c r="DV11" s="641"/>
      <c r="DW11" s="641"/>
      <c r="DX11" s="641"/>
      <c r="DY11" s="641"/>
      <c r="DZ11" s="641"/>
      <c r="EA11" s="641"/>
      <c r="EB11" s="641"/>
      <c r="EC11" s="684"/>
    </row>
    <row r="12" spans="2:143" ht="11.25" customHeight="1" x14ac:dyDescent="0.15">
      <c r="B12" s="637" t="s">
        <v>249</v>
      </c>
      <c r="C12" s="638"/>
      <c r="D12" s="638"/>
      <c r="E12" s="638"/>
      <c r="F12" s="638"/>
      <c r="G12" s="638"/>
      <c r="H12" s="638"/>
      <c r="I12" s="638"/>
      <c r="J12" s="638"/>
      <c r="K12" s="638"/>
      <c r="L12" s="638"/>
      <c r="M12" s="638"/>
      <c r="N12" s="638"/>
      <c r="O12" s="638"/>
      <c r="P12" s="638"/>
      <c r="Q12" s="639"/>
      <c r="R12" s="640">
        <v>278635</v>
      </c>
      <c r="S12" s="641"/>
      <c r="T12" s="641"/>
      <c r="U12" s="641"/>
      <c r="V12" s="641"/>
      <c r="W12" s="641"/>
      <c r="X12" s="641"/>
      <c r="Y12" s="642"/>
      <c r="Z12" s="677">
        <v>0.2</v>
      </c>
      <c r="AA12" s="677"/>
      <c r="AB12" s="677"/>
      <c r="AC12" s="677"/>
      <c r="AD12" s="678">
        <v>278635</v>
      </c>
      <c r="AE12" s="678"/>
      <c r="AF12" s="678"/>
      <c r="AG12" s="678"/>
      <c r="AH12" s="678"/>
      <c r="AI12" s="678"/>
      <c r="AJ12" s="678"/>
      <c r="AK12" s="678"/>
      <c r="AL12" s="643">
        <v>0.4</v>
      </c>
      <c r="AM12" s="644"/>
      <c r="AN12" s="644"/>
      <c r="AO12" s="679"/>
      <c r="AP12" s="637" t="s">
        <v>250</v>
      </c>
      <c r="AQ12" s="638"/>
      <c r="AR12" s="638"/>
      <c r="AS12" s="638"/>
      <c r="AT12" s="638"/>
      <c r="AU12" s="638"/>
      <c r="AV12" s="638"/>
      <c r="AW12" s="638"/>
      <c r="AX12" s="638"/>
      <c r="AY12" s="638"/>
      <c r="AZ12" s="638"/>
      <c r="BA12" s="638"/>
      <c r="BB12" s="638"/>
      <c r="BC12" s="638"/>
      <c r="BD12" s="638"/>
      <c r="BE12" s="638"/>
      <c r="BF12" s="639"/>
      <c r="BG12" s="640">
        <v>18043493</v>
      </c>
      <c r="BH12" s="641"/>
      <c r="BI12" s="641"/>
      <c r="BJ12" s="641"/>
      <c r="BK12" s="641"/>
      <c r="BL12" s="641"/>
      <c r="BM12" s="641"/>
      <c r="BN12" s="642"/>
      <c r="BO12" s="677">
        <v>42.5</v>
      </c>
      <c r="BP12" s="677"/>
      <c r="BQ12" s="677"/>
      <c r="BR12" s="677"/>
      <c r="BS12" s="646" t="s">
        <v>130</v>
      </c>
      <c r="BT12" s="641"/>
      <c r="BU12" s="641"/>
      <c r="BV12" s="641"/>
      <c r="BW12" s="641"/>
      <c r="BX12" s="641"/>
      <c r="BY12" s="641"/>
      <c r="BZ12" s="641"/>
      <c r="CA12" s="641"/>
      <c r="CB12" s="684"/>
      <c r="CD12" s="673" t="s">
        <v>251</v>
      </c>
      <c r="CE12" s="674"/>
      <c r="CF12" s="674"/>
      <c r="CG12" s="674"/>
      <c r="CH12" s="674"/>
      <c r="CI12" s="674"/>
      <c r="CJ12" s="674"/>
      <c r="CK12" s="674"/>
      <c r="CL12" s="674"/>
      <c r="CM12" s="674"/>
      <c r="CN12" s="674"/>
      <c r="CO12" s="674"/>
      <c r="CP12" s="674"/>
      <c r="CQ12" s="675"/>
      <c r="CR12" s="640">
        <v>1384025</v>
      </c>
      <c r="CS12" s="641"/>
      <c r="CT12" s="641"/>
      <c r="CU12" s="641"/>
      <c r="CV12" s="641"/>
      <c r="CW12" s="641"/>
      <c r="CX12" s="641"/>
      <c r="CY12" s="642"/>
      <c r="CZ12" s="677">
        <v>1.2</v>
      </c>
      <c r="DA12" s="677"/>
      <c r="DB12" s="677"/>
      <c r="DC12" s="677"/>
      <c r="DD12" s="646">
        <v>10848</v>
      </c>
      <c r="DE12" s="641"/>
      <c r="DF12" s="641"/>
      <c r="DG12" s="641"/>
      <c r="DH12" s="641"/>
      <c r="DI12" s="641"/>
      <c r="DJ12" s="641"/>
      <c r="DK12" s="641"/>
      <c r="DL12" s="641"/>
      <c r="DM12" s="641"/>
      <c r="DN12" s="641"/>
      <c r="DO12" s="641"/>
      <c r="DP12" s="642"/>
      <c r="DQ12" s="646">
        <v>1021441</v>
      </c>
      <c r="DR12" s="641"/>
      <c r="DS12" s="641"/>
      <c r="DT12" s="641"/>
      <c r="DU12" s="641"/>
      <c r="DV12" s="641"/>
      <c r="DW12" s="641"/>
      <c r="DX12" s="641"/>
      <c r="DY12" s="641"/>
      <c r="DZ12" s="641"/>
      <c r="EA12" s="641"/>
      <c r="EB12" s="641"/>
      <c r="EC12" s="684"/>
    </row>
    <row r="13" spans="2:143" ht="11.25" customHeight="1" x14ac:dyDescent="0.15">
      <c r="B13" s="637" t="s">
        <v>252</v>
      </c>
      <c r="C13" s="638"/>
      <c r="D13" s="638"/>
      <c r="E13" s="638"/>
      <c r="F13" s="638"/>
      <c r="G13" s="638"/>
      <c r="H13" s="638"/>
      <c r="I13" s="638"/>
      <c r="J13" s="638"/>
      <c r="K13" s="638"/>
      <c r="L13" s="638"/>
      <c r="M13" s="638"/>
      <c r="N13" s="638"/>
      <c r="O13" s="638"/>
      <c r="P13" s="638"/>
      <c r="Q13" s="639"/>
      <c r="R13" s="640" t="s">
        <v>130</v>
      </c>
      <c r="S13" s="641"/>
      <c r="T13" s="641"/>
      <c r="U13" s="641"/>
      <c r="V13" s="641"/>
      <c r="W13" s="641"/>
      <c r="X13" s="641"/>
      <c r="Y13" s="642"/>
      <c r="Z13" s="677" t="s">
        <v>253</v>
      </c>
      <c r="AA13" s="677"/>
      <c r="AB13" s="677"/>
      <c r="AC13" s="677"/>
      <c r="AD13" s="678" t="s">
        <v>182</v>
      </c>
      <c r="AE13" s="678"/>
      <c r="AF13" s="678"/>
      <c r="AG13" s="678"/>
      <c r="AH13" s="678"/>
      <c r="AI13" s="678"/>
      <c r="AJ13" s="678"/>
      <c r="AK13" s="678"/>
      <c r="AL13" s="643" t="s">
        <v>130</v>
      </c>
      <c r="AM13" s="644"/>
      <c r="AN13" s="644"/>
      <c r="AO13" s="679"/>
      <c r="AP13" s="637" t="s">
        <v>254</v>
      </c>
      <c r="AQ13" s="638"/>
      <c r="AR13" s="638"/>
      <c r="AS13" s="638"/>
      <c r="AT13" s="638"/>
      <c r="AU13" s="638"/>
      <c r="AV13" s="638"/>
      <c r="AW13" s="638"/>
      <c r="AX13" s="638"/>
      <c r="AY13" s="638"/>
      <c r="AZ13" s="638"/>
      <c r="BA13" s="638"/>
      <c r="BB13" s="638"/>
      <c r="BC13" s="638"/>
      <c r="BD13" s="638"/>
      <c r="BE13" s="638"/>
      <c r="BF13" s="639"/>
      <c r="BG13" s="640">
        <v>17989233</v>
      </c>
      <c r="BH13" s="641"/>
      <c r="BI13" s="641"/>
      <c r="BJ13" s="641"/>
      <c r="BK13" s="641"/>
      <c r="BL13" s="641"/>
      <c r="BM13" s="641"/>
      <c r="BN13" s="642"/>
      <c r="BO13" s="677">
        <v>42.4</v>
      </c>
      <c r="BP13" s="677"/>
      <c r="BQ13" s="677"/>
      <c r="BR13" s="677"/>
      <c r="BS13" s="646" t="s">
        <v>130</v>
      </c>
      <c r="BT13" s="641"/>
      <c r="BU13" s="641"/>
      <c r="BV13" s="641"/>
      <c r="BW13" s="641"/>
      <c r="BX13" s="641"/>
      <c r="BY13" s="641"/>
      <c r="BZ13" s="641"/>
      <c r="CA13" s="641"/>
      <c r="CB13" s="684"/>
      <c r="CD13" s="673" t="s">
        <v>255</v>
      </c>
      <c r="CE13" s="674"/>
      <c r="CF13" s="674"/>
      <c r="CG13" s="674"/>
      <c r="CH13" s="674"/>
      <c r="CI13" s="674"/>
      <c r="CJ13" s="674"/>
      <c r="CK13" s="674"/>
      <c r="CL13" s="674"/>
      <c r="CM13" s="674"/>
      <c r="CN13" s="674"/>
      <c r="CO13" s="674"/>
      <c r="CP13" s="674"/>
      <c r="CQ13" s="675"/>
      <c r="CR13" s="640">
        <v>13075333</v>
      </c>
      <c r="CS13" s="641"/>
      <c r="CT13" s="641"/>
      <c r="CU13" s="641"/>
      <c r="CV13" s="641"/>
      <c r="CW13" s="641"/>
      <c r="CX13" s="641"/>
      <c r="CY13" s="642"/>
      <c r="CZ13" s="677">
        <v>11.5</v>
      </c>
      <c r="DA13" s="677"/>
      <c r="DB13" s="677"/>
      <c r="DC13" s="677"/>
      <c r="DD13" s="646">
        <v>4737328</v>
      </c>
      <c r="DE13" s="641"/>
      <c r="DF13" s="641"/>
      <c r="DG13" s="641"/>
      <c r="DH13" s="641"/>
      <c r="DI13" s="641"/>
      <c r="DJ13" s="641"/>
      <c r="DK13" s="641"/>
      <c r="DL13" s="641"/>
      <c r="DM13" s="641"/>
      <c r="DN13" s="641"/>
      <c r="DO13" s="641"/>
      <c r="DP13" s="642"/>
      <c r="DQ13" s="646">
        <v>9529960</v>
      </c>
      <c r="DR13" s="641"/>
      <c r="DS13" s="641"/>
      <c r="DT13" s="641"/>
      <c r="DU13" s="641"/>
      <c r="DV13" s="641"/>
      <c r="DW13" s="641"/>
      <c r="DX13" s="641"/>
      <c r="DY13" s="641"/>
      <c r="DZ13" s="641"/>
      <c r="EA13" s="641"/>
      <c r="EB13" s="641"/>
      <c r="EC13" s="684"/>
    </row>
    <row r="14" spans="2:143" ht="11.25" customHeight="1" x14ac:dyDescent="0.15">
      <c r="B14" s="637" t="s">
        <v>256</v>
      </c>
      <c r="C14" s="638"/>
      <c r="D14" s="638"/>
      <c r="E14" s="638"/>
      <c r="F14" s="638"/>
      <c r="G14" s="638"/>
      <c r="H14" s="638"/>
      <c r="I14" s="638"/>
      <c r="J14" s="638"/>
      <c r="K14" s="638"/>
      <c r="L14" s="638"/>
      <c r="M14" s="638"/>
      <c r="N14" s="638"/>
      <c r="O14" s="638"/>
      <c r="P14" s="638"/>
      <c r="Q14" s="639"/>
      <c r="R14" s="640">
        <v>206583</v>
      </c>
      <c r="S14" s="641"/>
      <c r="T14" s="641"/>
      <c r="U14" s="641"/>
      <c r="V14" s="641"/>
      <c r="W14" s="641"/>
      <c r="X14" s="641"/>
      <c r="Y14" s="642"/>
      <c r="Z14" s="677">
        <v>0.2</v>
      </c>
      <c r="AA14" s="677"/>
      <c r="AB14" s="677"/>
      <c r="AC14" s="677"/>
      <c r="AD14" s="678">
        <v>206583</v>
      </c>
      <c r="AE14" s="678"/>
      <c r="AF14" s="678"/>
      <c r="AG14" s="678"/>
      <c r="AH14" s="678"/>
      <c r="AI14" s="678"/>
      <c r="AJ14" s="678"/>
      <c r="AK14" s="678"/>
      <c r="AL14" s="643">
        <v>0.3</v>
      </c>
      <c r="AM14" s="644"/>
      <c r="AN14" s="644"/>
      <c r="AO14" s="679"/>
      <c r="AP14" s="637" t="s">
        <v>257</v>
      </c>
      <c r="AQ14" s="638"/>
      <c r="AR14" s="638"/>
      <c r="AS14" s="638"/>
      <c r="AT14" s="638"/>
      <c r="AU14" s="638"/>
      <c r="AV14" s="638"/>
      <c r="AW14" s="638"/>
      <c r="AX14" s="638"/>
      <c r="AY14" s="638"/>
      <c r="AZ14" s="638"/>
      <c r="BA14" s="638"/>
      <c r="BB14" s="638"/>
      <c r="BC14" s="638"/>
      <c r="BD14" s="638"/>
      <c r="BE14" s="638"/>
      <c r="BF14" s="639"/>
      <c r="BG14" s="640">
        <v>787994</v>
      </c>
      <c r="BH14" s="641"/>
      <c r="BI14" s="641"/>
      <c r="BJ14" s="641"/>
      <c r="BK14" s="641"/>
      <c r="BL14" s="641"/>
      <c r="BM14" s="641"/>
      <c r="BN14" s="642"/>
      <c r="BO14" s="677">
        <v>1.9</v>
      </c>
      <c r="BP14" s="677"/>
      <c r="BQ14" s="677"/>
      <c r="BR14" s="677"/>
      <c r="BS14" s="646" t="s">
        <v>130</v>
      </c>
      <c r="BT14" s="641"/>
      <c r="BU14" s="641"/>
      <c r="BV14" s="641"/>
      <c r="BW14" s="641"/>
      <c r="BX14" s="641"/>
      <c r="BY14" s="641"/>
      <c r="BZ14" s="641"/>
      <c r="CA14" s="641"/>
      <c r="CB14" s="684"/>
      <c r="CD14" s="673" t="s">
        <v>258</v>
      </c>
      <c r="CE14" s="674"/>
      <c r="CF14" s="674"/>
      <c r="CG14" s="674"/>
      <c r="CH14" s="674"/>
      <c r="CI14" s="674"/>
      <c r="CJ14" s="674"/>
      <c r="CK14" s="674"/>
      <c r="CL14" s="674"/>
      <c r="CM14" s="674"/>
      <c r="CN14" s="674"/>
      <c r="CO14" s="674"/>
      <c r="CP14" s="674"/>
      <c r="CQ14" s="675"/>
      <c r="CR14" s="640">
        <v>3919595</v>
      </c>
      <c r="CS14" s="641"/>
      <c r="CT14" s="641"/>
      <c r="CU14" s="641"/>
      <c r="CV14" s="641"/>
      <c r="CW14" s="641"/>
      <c r="CX14" s="641"/>
      <c r="CY14" s="642"/>
      <c r="CZ14" s="677">
        <v>3.4</v>
      </c>
      <c r="DA14" s="677"/>
      <c r="DB14" s="677"/>
      <c r="DC14" s="677"/>
      <c r="DD14" s="646">
        <v>283639</v>
      </c>
      <c r="DE14" s="641"/>
      <c r="DF14" s="641"/>
      <c r="DG14" s="641"/>
      <c r="DH14" s="641"/>
      <c r="DI14" s="641"/>
      <c r="DJ14" s="641"/>
      <c r="DK14" s="641"/>
      <c r="DL14" s="641"/>
      <c r="DM14" s="641"/>
      <c r="DN14" s="641"/>
      <c r="DO14" s="641"/>
      <c r="DP14" s="642"/>
      <c r="DQ14" s="646">
        <v>3624901</v>
      </c>
      <c r="DR14" s="641"/>
      <c r="DS14" s="641"/>
      <c r="DT14" s="641"/>
      <c r="DU14" s="641"/>
      <c r="DV14" s="641"/>
      <c r="DW14" s="641"/>
      <c r="DX14" s="641"/>
      <c r="DY14" s="641"/>
      <c r="DZ14" s="641"/>
      <c r="EA14" s="641"/>
      <c r="EB14" s="641"/>
      <c r="EC14" s="684"/>
    </row>
    <row r="15" spans="2:143" ht="11.25" customHeight="1" x14ac:dyDescent="0.15">
      <c r="B15" s="637" t="s">
        <v>259</v>
      </c>
      <c r="C15" s="638"/>
      <c r="D15" s="638"/>
      <c r="E15" s="638"/>
      <c r="F15" s="638"/>
      <c r="G15" s="638"/>
      <c r="H15" s="638"/>
      <c r="I15" s="638"/>
      <c r="J15" s="638"/>
      <c r="K15" s="638"/>
      <c r="L15" s="638"/>
      <c r="M15" s="638"/>
      <c r="N15" s="638"/>
      <c r="O15" s="638"/>
      <c r="P15" s="638"/>
      <c r="Q15" s="639"/>
      <c r="R15" s="640" t="s">
        <v>182</v>
      </c>
      <c r="S15" s="641"/>
      <c r="T15" s="641"/>
      <c r="U15" s="641"/>
      <c r="V15" s="641"/>
      <c r="W15" s="641"/>
      <c r="X15" s="641"/>
      <c r="Y15" s="642"/>
      <c r="Z15" s="677" t="s">
        <v>130</v>
      </c>
      <c r="AA15" s="677"/>
      <c r="AB15" s="677"/>
      <c r="AC15" s="677"/>
      <c r="AD15" s="678" t="s">
        <v>182</v>
      </c>
      <c r="AE15" s="678"/>
      <c r="AF15" s="678"/>
      <c r="AG15" s="678"/>
      <c r="AH15" s="678"/>
      <c r="AI15" s="678"/>
      <c r="AJ15" s="678"/>
      <c r="AK15" s="678"/>
      <c r="AL15" s="643" t="s">
        <v>182</v>
      </c>
      <c r="AM15" s="644"/>
      <c r="AN15" s="644"/>
      <c r="AO15" s="679"/>
      <c r="AP15" s="637" t="s">
        <v>260</v>
      </c>
      <c r="AQ15" s="638"/>
      <c r="AR15" s="638"/>
      <c r="AS15" s="638"/>
      <c r="AT15" s="638"/>
      <c r="AU15" s="638"/>
      <c r="AV15" s="638"/>
      <c r="AW15" s="638"/>
      <c r="AX15" s="638"/>
      <c r="AY15" s="638"/>
      <c r="AZ15" s="638"/>
      <c r="BA15" s="638"/>
      <c r="BB15" s="638"/>
      <c r="BC15" s="638"/>
      <c r="BD15" s="638"/>
      <c r="BE15" s="638"/>
      <c r="BF15" s="639"/>
      <c r="BG15" s="640">
        <v>1637385</v>
      </c>
      <c r="BH15" s="641"/>
      <c r="BI15" s="641"/>
      <c r="BJ15" s="641"/>
      <c r="BK15" s="641"/>
      <c r="BL15" s="641"/>
      <c r="BM15" s="641"/>
      <c r="BN15" s="642"/>
      <c r="BO15" s="677">
        <v>3.9</v>
      </c>
      <c r="BP15" s="677"/>
      <c r="BQ15" s="677"/>
      <c r="BR15" s="677"/>
      <c r="BS15" s="646" t="s">
        <v>182</v>
      </c>
      <c r="BT15" s="641"/>
      <c r="BU15" s="641"/>
      <c r="BV15" s="641"/>
      <c r="BW15" s="641"/>
      <c r="BX15" s="641"/>
      <c r="BY15" s="641"/>
      <c r="BZ15" s="641"/>
      <c r="CA15" s="641"/>
      <c r="CB15" s="684"/>
      <c r="CD15" s="673" t="s">
        <v>261</v>
      </c>
      <c r="CE15" s="674"/>
      <c r="CF15" s="674"/>
      <c r="CG15" s="674"/>
      <c r="CH15" s="674"/>
      <c r="CI15" s="674"/>
      <c r="CJ15" s="674"/>
      <c r="CK15" s="674"/>
      <c r="CL15" s="674"/>
      <c r="CM15" s="674"/>
      <c r="CN15" s="674"/>
      <c r="CO15" s="674"/>
      <c r="CP15" s="674"/>
      <c r="CQ15" s="675"/>
      <c r="CR15" s="640">
        <v>19944952</v>
      </c>
      <c r="CS15" s="641"/>
      <c r="CT15" s="641"/>
      <c r="CU15" s="641"/>
      <c r="CV15" s="641"/>
      <c r="CW15" s="641"/>
      <c r="CX15" s="641"/>
      <c r="CY15" s="642"/>
      <c r="CZ15" s="677">
        <v>17.5</v>
      </c>
      <c r="DA15" s="677"/>
      <c r="DB15" s="677"/>
      <c r="DC15" s="677"/>
      <c r="DD15" s="646">
        <v>10264477</v>
      </c>
      <c r="DE15" s="641"/>
      <c r="DF15" s="641"/>
      <c r="DG15" s="641"/>
      <c r="DH15" s="641"/>
      <c r="DI15" s="641"/>
      <c r="DJ15" s="641"/>
      <c r="DK15" s="641"/>
      <c r="DL15" s="641"/>
      <c r="DM15" s="641"/>
      <c r="DN15" s="641"/>
      <c r="DO15" s="641"/>
      <c r="DP15" s="642"/>
      <c r="DQ15" s="646">
        <v>9793865</v>
      </c>
      <c r="DR15" s="641"/>
      <c r="DS15" s="641"/>
      <c r="DT15" s="641"/>
      <c r="DU15" s="641"/>
      <c r="DV15" s="641"/>
      <c r="DW15" s="641"/>
      <c r="DX15" s="641"/>
      <c r="DY15" s="641"/>
      <c r="DZ15" s="641"/>
      <c r="EA15" s="641"/>
      <c r="EB15" s="641"/>
      <c r="EC15" s="684"/>
    </row>
    <row r="16" spans="2:143" ht="11.25" customHeight="1" x14ac:dyDescent="0.15">
      <c r="B16" s="637" t="s">
        <v>262</v>
      </c>
      <c r="C16" s="638"/>
      <c r="D16" s="638"/>
      <c r="E16" s="638"/>
      <c r="F16" s="638"/>
      <c r="G16" s="638"/>
      <c r="H16" s="638"/>
      <c r="I16" s="638"/>
      <c r="J16" s="638"/>
      <c r="K16" s="638"/>
      <c r="L16" s="638"/>
      <c r="M16" s="638"/>
      <c r="N16" s="638"/>
      <c r="O16" s="638"/>
      <c r="P16" s="638"/>
      <c r="Q16" s="639"/>
      <c r="R16" s="640">
        <v>51502</v>
      </c>
      <c r="S16" s="641"/>
      <c r="T16" s="641"/>
      <c r="U16" s="641"/>
      <c r="V16" s="641"/>
      <c r="W16" s="641"/>
      <c r="X16" s="641"/>
      <c r="Y16" s="642"/>
      <c r="Z16" s="677">
        <v>0</v>
      </c>
      <c r="AA16" s="677"/>
      <c r="AB16" s="677"/>
      <c r="AC16" s="677"/>
      <c r="AD16" s="678">
        <v>51502</v>
      </c>
      <c r="AE16" s="678"/>
      <c r="AF16" s="678"/>
      <c r="AG16" s="678"/>
      <c r="AH16" s="678"/>
      <c r="AI16" s="678"/>
      <c r="AJ16" s="678"/>
      <c r="AK16" s="678"/>
      <c r="AL16" s="643">
        <v>0.1</v>
      </c>
      <c r="AM16" s="644"/>
      <c r="AN16" s="644"/>
      <c r="AO16" s="679"/>
      <c r="AP16" s="637" t="s">
        <v>263</v>
      </c>
      <c r="AQ16" s="638"/>
      <c r="AR16" s="638"/>
      <c r="AS16" s="638"/>
      <c r="AT16" s="638"/>
      <c r="AU16" s="638"/>
      <c r="AV16" s="638"/>
      <c r="AW16" s="638"/>
      <c r="AX16" s="638"/>
      <c r="AY16" s="638"/>
      <c r="AZ16" s="638"/>
      <c r="BA16" s="638"/>
      <c r="BB16" s="638"/>
      <c r="BC16" s="638"/>
      <c r="BD16" s="638"/>
      <c r="BE16" s="638"/>
      <c r="BF16" s="639"/>
      <c r="BG16" s="640" t="s">
        <v>182</v>
      </c>
      <c r="BH16" s="641"/>
      <c r="BI16" s="641"/>
      <c r="BJ16" s="641"/>
      <c r="BK16" s="641"/>
      <c r="BL16" s="641"/>
      <c r="BM16" s="641"/>
      <c r="BN16" s="642"/>
      <c r="BO16" s="677" t="s">
        <v>130</v>
      </c>
      <c r="BP16" s="677"/>
      <c r="BQ16" s="677"/>
      <c r="BR16" s="677"/>
      <c r="BS16" s="646" t="s">
        <v>130</v>
      </c>
      <c r="BT16" s="641"/>
      <c r="BU16" s="641"/>
      <c r="BV16" s="641"/>
      <c r="BW16" s="641"/>
      <c r="BX16" s="641"/>
      <c r="BY16" s="641"/>
      <c r="BZ16" s="641"/>
      <c r="CA16" s="641"/>
      <c r="CB16" s="684"/>
      <c r="CD16" s="673" t="s">
        <v>264</v>
      </c>
      <c r="CE16" s="674"/>
      <c r="CF16" s="674"/>
      <c r="CG16" s="674"/>
      <c r="CH16" s="674"/>
      <c r="CI16" s="674"/>
      <c r="CJ16" s="674"/>
      <c r="CK16" s="674"/>
      <c r="CL16" s="674"/>
      <c r="CM16" s="674"/>
      <c r="CN16" s="674"/>
      <c r="CO16" s="674"/>
      <c r="CP16" s="674"/>
      <c r="CQ16" s="675"/>
      <c r="CR16" s="640">
        <v>133688</v>
      </c>
      <c r="CS16" s="641"/>
      <c r="CT16" s="641"/>
      <c r="CU16" s="641"/>
      <c r="CV16" s="641"/>
      <c r="CW16" s="641"/>
      <c r="CX16" s="641"/>
      <c r="CY16" s="642"/>
      <c r="CZ16" s="677">
        <v>0.1</v>
      </c>
      <c r="DA16" s="677"/>
      <c r="DB16" s="677"/>
      <c r="DC16" s="677"/>
      <c r="DD16" s="646" t="s">
        <v>182</v>
      </c>
      <c r="DE16" s="641"/>
      <c r="DF16" s="641"/>
      <c r="DG16" s="641"/>
      <c r="DH16" s="641"/>
      <c r="DI16" s="641"/>
      <c r="DJ16" s="641"/>
      <c r="DK16" s="641"/>
      <c r="DL16" s="641"/>
      <c r="DM16" s="641"/>
      <c r="DN16" s="641"/>
      <c r="DO16" s="641"/>
      <c r="DP16" s="642"/>
      <c r="DQ16" s="646">
        <v>19782</v>
      </c>
      <c r="DR16" s="641"/>
      <c r="DS16" s="641"/>
      <c r="DT16" s="641"/>
      <c r="DU16" s="641"/>
      <c r="DV16" s="641"/>
      <c r="DW16" s="641"/>
      <c r="DX16" s="641"/>
      <c r="DY16" s="641"/>
      <c r="DZ16" s="641"/>
      <c r="EA16" s="641"/>
      <c r="EB16" s="641"/>
      <c r="EC16" s="684"/>
    </row>
    <row r="17" spans="2:133" ht="11.25" customHeight="1" x14ac:dyDescent="0.15">
      <c r="B17" s="637" t="s">
        <v>265</v>
      </c>
      <c r="C17" s="638"/>
      <c r="D17" s="638"/>
      <c r="E17" s="638"/>
      <c r="F17" s="638"/>
      <c r="G17" s="638"/>
      <c r="H17" s="638"/>
      <c r="I17" s="638"/>
      <c r="J17" s="638"/>
      <c r="K17" s="638"/>
      <c r="L17" s="638"/>
      <c r="M17" s="638"/>
      <c r="N17" s="638"/>
      <c r="O17" s="638"/>
      <c r="P17" s="638"/>
      <c r="Q17" s="639"/>
      <c r="R17" s="640">
        <v>793045</v>
      </c>
      <c r="S17" s="641"/>
      <c r="T17" s="641"/>
      <c r="U17" s="641"/>
      <c r="V17" s="641"/>
      <c r="W17" s="641"/>
      <c r="X17" s="641"/>
      <c r="Y17" s="642"/>
      <c r="Z17" s="677">
        <v>0.7</v>
      </c>
      <c r="AA17" s="677"/>
      <c r="AB17" s="677"/>
      <c r="AC17" s="677"/>
      <c r="AD17" s="678">
        <v>793045</v>
      </c>
      <c r="AE17" s="678"/>
      <c r="AF17" s="678"/>
      <c r="AG17" s="678"/>
      <c r="AH17" s="678"/>
      <c r="AI17" s="678"/>
      <c r="AJ17" s="678"/>
      <c r="AK17" s="678"/>
      <c r="AL17" s="643">
        <v>1.2</v>
      </c>
      <c r="AM17" s="644"/>
      <c r="AN17" s="644"/>
      <c r="AO17" s="679"/>
      <c r="AP17" s="637" t="s">
        <v>266</v>
      </c>
      <c r="AQ17" s="638"/>
      <c r="AR17" s="638"/>
      <c r="AS17" s="638"/>
      <c r="AT17" s="638"/>
      <c r="AU17" s="638"/>
      <c r="AV17" s="638"/>
      <c r="AW17" s="638"/>
      <c r="AX17" s="638"/>
      <c r="AY17" s="638"/>
      <c r="AZ17" s="638"/>
      <c r="BA17" s="638"/>
      <c r="BB17" s="638"/>
      <c r="BC17" s="638"/>
      <c r="BD17" s="638"/>
      <c r="BE17" s="638"/>
      <c r="BF17" s="639"/>
      <c r="BG17" s="640" t="s">
        <v>182</v>
      </c>
      <c r="BH17" s="641"/>
      <c r="BI17" s="641"/>
      <c r="BJ17" s="641"/>
      <c r="BK17" s="641"/>
      <c r="BL17" s="641"/>
      <c r="BM17" s="641"/>
      <c r="BN17" s="642"/>
      <c r="BO17" s="677" t="s">
        <v>182</v>
      </c>
      <c r="BP17" s="677"/>
      <c r="BQ17" s="677"/>
      <c r="BR17" s="677"/>
      <c r="BS17" s="646" t="s">
        <v>182</v>
      </c>
      <c r="BT17" s="641"/>
      <c r="BU17" s="641"/>
      <c r="BV17" s="641"/>
      <c r="BW17" s="641"/>
      <c r="BX17" s="641"/>
      <c r="BY17" s="641"/>
      <c r="BZ17" s="641"/>
      <c r="CA17" s="641"/>
      <c r="CB17" s="684"/>
      <c r="CD17" s="673" t="s">
        <v>267</v>
      </c>
      <c r="CE17" s="674"/>
      <c r="CF17" s="674"/>
      <c r="CG17" s="674"/>
      <c r="CH17" s="674"/>
      <c r="CI17" s="674"/>
      <c r="CJ17" s="674"/>
      <c r="CK17" s="674"/>
      <c r="CL17" s="674"/>
      <c r="CM17" s="674"/>
      <c r="CN17" s="674"/>
      <c r="CO17" s="674"/>
      <c r="CP17" s="674"/>
      <c r="CQ17" s="675"/>
      <c r="CR17" s="640">
        <v>10855449</v>
      </c>
      <c r="CS17" s="641"/>
      <c r="CT17" s="641"/>
      <c r="CU17" s="641"/>
      <c r="CV17" s="641"/>
      <c r="CW17" s="641"/>
      <c r="CX17" s="641"/>
      <c r="CY17" s="642"/>
      <c r="CZ17" s="677">
        <v>9.5</v>
      </c>
      <c r="DA17" s="677"/>
      <c r="DB17" s="677"/>
      <c r="DC17" s="677"/>
      <c r="DD17" s="646" t="s">
        <v>182</v>
      </c>
      <c r="DE17" s="641"/>
      <c r="DF17" s="641"/>
      <c r="DG17" s="641"/>
      <c r="DH17" s="641"/>
      <c r="DI17" s="641"/>
      <c r="DJ17" s="641"/>
      <c r="DK17" s="641"/>
      <c r="DL17" s="641"/>
      <c r="DM17" s="641"/>
      <c r="DN17" s="641"/>
      <c r="DO17" s="641"/>
      <c r="DP17" s="642"/>
      <c r="DQ17" s="646">
        <v>10770173</v>
      </c>
      <c r="DR17" s="641"/>
      <c r="DS17" s="641"/>
      <c r="DT17" s="641"/>
      <c r="DU17" s="641"/>
      <c r="DV17" s="641"/>
      <c r="DW17" s="641"/>
      <c r="DX17" s="641"/>
      <c r="DY17" s="641"/>
      <c r="DZ17" s="641"/>
      <c r="EA17" s="641"/>
      <c r="EB17" s="641"/>
      <c r="EC17" s="684"/>
    </row>
    <row r="18" spans="2:133" ht="11.25" customHeight="1" x14ac:dyDescent="0.15">
      <c r="B18" s="637" t="s">
        <v>268</v>
      </c>
      <c r="C18" s="638"/>
      <c r="D18" s="638"/>
      <c r="E18" s="638"/>
      <c r="F18" s="638"/>
      <c r="G18" s="638"/>
      <c r="H18" s="638"/>
      <c r="I18" s="638"/>
      <c r="J18" s="638"/>
      <c r="K18" s="638"/>
      <c r="L18" s="638"/>
      <c r="M18" s="638"/>
      <c r="N18" s="638"/>
      <c r="O18" s="638"/>
      <c r="P18" s="638"/>
      <c r="Q18" s="639"/>
      <c r="R18" s="640">
        <v>234527</v>
      </c>
      <c r="S18" s="641"/>
      <c r="T18" s="641"/>
      <c r="U18" s="641"/>
      <c r="V18" s="641"/>
      <c r="W18" s="641"/>
      <c r="X18" s="641"/>
      <c r="Y18" s="642"/>
      <c r="Z18" s="677">
        <v>0.2</v>
      </c>
      <c r="AA18" s="677"/>
      <c r="AB18" s="677"/>
      <c r="AC18" s="677"/>
      <c r="AD18" s="678">
        <v>234527</v>
      </c>
      <c r="AE18" s="678"/>
      <c r="AF18" s="678"/>
      <c r="AG18" s="678"/>
      <c r="AH18" s="678"/>
      <c r="AI18" s="678"/>
      <c r="AJ18" s="678"/>
      <c r="AK18" s="678"/>
      <c r="AL18" s="643">
        <v>0.4</v>
      </c>
      <c r="AM18" s="644"/>
      <c r="AN18" s="644"/>
      <c r="AO18" s="679"/>
      <c r="AP18" s="637" t="s">
        <v>269</v>
      </c>
      <c r="AQ18" s="638"/>
      <c r="AR18" s="638"/>
      <c r="AS18" s="638"/>
      <c r="AT18" s="638"/>
      <c r="AU18" s="638"/>
      <c r="AV18" s="638"/>
      <c r="AW18" s="638"/>
      <c r="AX18" s="638"/>
      <c r="AY18" s="638"/>
      <c r="AZ18" s="638"/>
      <c r="BA18" s="638"/>
      <c r="BB18" s="638"/>
      <c r="BC18" s="638"/>
      <c r="BD18" s="638"/>
      <c r="BE18" s="638"/>
      <c r="BF18" s="639"/>
      <c r="BG18" s="640" t="s">
        <v>182</v>
      </c>
      <c r="BH18" s="641"/>
      <c r="BI18" s="641"/>
      <c r="BJ18" s="641"/>
      <c r="BK18" s="641"/>
      <c r="BL18" s="641"/>
      <c r="BM18" s="641"/>
      <c r="BN18" s="642"/>
      <c r="BO18" s="677" t="s">
        <v>182</v>
      </c>
      <c r="BP18" s="677"/>
      <c r="BQ18" s="677"/>
      <c r="BR18" s="677"/>
      <c r="BS18" s="646" t="s">
        <v>182</v>
      </c>
      <c r="BT18" s="641"/>
      <c r="BU18" s="641"/>
      <c r="BV18" s="641"/>
      <c r="BW18" s="641"/>
      <c r="BX18" s="641"/>
      <c r="BY18" s="641"/>
      <c r="BZ18" s="641"/>
      <c r="CA18" s="641"/>
      <c r="CB18" s="684"/>
      <c r="CD18" s="673" t="s">
        <v>270</v>
      </c>
      <c r="CE18" s="674"/>
      <c r="CF18" s="674"/>
      <c r="CG18" s="674"/>
      <c r="CH18" s="674"/>
      <c r="CI18" s="674"/>
      <c r="CJ18" s="674"/>
      <c r="CK18" s="674"/>
      <c r="CL18" s="674"/>
      <c r="CM18" s="674"/>
      <c r="CN18" s="674"/>
      <c r="CO18" s="674"/>
      <c r="CP18" s="674"/>
      <c r="CQ18" s="675"/>
      <c r="CR18" s="640" t="s">
        <v>130</v>
      </c>
      <c r="CS18" s="641"/>
      <c r="CT18" s="641"/>
      <c r="CU18" s="641"/>
      <c r="CV18" s="641"/>
      <c r="CW18" s="641"/>
      <c r="CX18" s="641"/>
      <c r="CY18" s="642"/>
      <c r="CZ18" s="677" t="s">
        <v>130</v>
      </c>
      <c r="DA18" s="677"/>
      <c r="DB18" s="677"/>
      <c r="DC18" s="677"/>
      <c r="DD18" s="646" t="s">
        <v>182</v>
      </c>
      <c r="DE18" s="641"/>
      <c r="DF18" s="641"/>
      <c r="DG18" s="641"/>
      <c r="DH18" s="641"/>
      <c r="DI18" s="641"/>
      <c r="DJ18" s="641"/>
      <c r="DK18" s="641"/>
      <c r="DL18" s="641"/>
      <c r="DM18" s="641"/>
      <c r="DN18" s="641"/>
      <c r="DO18" s="641"/>
      <c r="DP18" s="642"/>
      <c r="DQ18" s="646" t="s">
        <v>182</v>
      </c>
      <c r="DR18" s="641"/>
      <c r="DS18" s="641"/>
      <c r="DT18" s="641"/>
      <c r="DU18" s="641"/>
      <c r="DV18" s="641"/>
      <c r="DW18" s="641"/>
      <c r="DX18" s="641"/>
      <c r="DY18" s="641"/>
      <c r="DZ18" s="641"/>
      <c r="EA18" s="641"/>
      <c r="EB18" s="641"/>
      <c r="EC18" s="684"/>
    </row>
    <row r="19" spans="2:133" ht="11.25" customHeight="1" x14ac:dyDescent="0.15">
      <c r="B19" s="637" t="s">
        <v>271</v>
      </c>
      <c r="C19" s="638"/>
      <c r="D19" s="638"/>
      <c r="E19" s="638"/>
      <c r="F19" s="638"/>
      <c r="G19" s="638"/>
      <c r="H19" s="638"/>
      <c r="I19" s="638"/>
      <c r="J19" s="638"/>
      <c r="K19" s="638"/>
      <c r="L19" s="638"/>
      <c r="M19" s="638"/>
      <c r="N19" s="638"/>
      <c r="O19" s="638"/>
      <c r="P19" s="638"/>
      <c r="Q19" s="639"/>
      <c r="R19" s="640">
        <v>27939</v>
      </c>
      <c r="S19" s="641"/>
      <c r="T19" s="641"/>
      <c r="U19" s="641"/>
      <c r="V19" s="641"/>
      <c r="W19" s="641"/>
      <c r="X19" s="641"/>
      <c r="Y19" s="642"/>
      <c r="Z19" s="677">
        <v>0</v>
      </c>
      <c r="AA19" s="677"/>
      <c r="AB19" s="677"/>
      <c r="AC19" s="677"/>
      <c r="AD19" s="678">
        <v>27939</v>
      </c>
      <c r="AE19" s="678"/>
      <c r="AF19" s="678"/>
      <c r="AG19" s="678"/>
      <c r="AH19" s="678"/>
      <c r="AI19" s="678"/>
      <c r="AJ19" s="678"/>
      <c r="AK19" s="678"/>
      <c r="AL19" s="643">
        <v>0</v>
      </c>
      <c r="AM19" s="644"/>
      <c r="AN19" s="644"/>
      <c r="AO19" s="679"/>
      <c r="AP19" s="637" t="s">
        <v>272</v>
      </c>
      <c r="AQ19" s="638"/>
      <c r="AR19" s="638"/>
      <c r="AS19" s="638"/>
      <c r="AT19" s="638"/>
      <c r="AU19" s="638"/>
      <c r="AV19" s="638"/>
      <c r="AW19" s="638"/>
      <c r="AX19" s="638"/>
      <c r="AY19" s="638"/>
      <c r="AZ19" s="638"/>
      <c r="BA19" s="638"/>
      <c r="BB19" s="638"/>
      <c r="BC19" s="638"/>
      <c r="BD19" s="638"/>
      <c r="BE19" s="638"/>
      <c r="BF19" s="639"/>
      <c r="BG19" s="640">
        <v>2243493</v>
      </c>
      <c r="BH19" s="641"/>
      <c r="BI19" s="641"/>
      <c r="BJ19" s="641"/>
      <c r="BK19" s="641"/>
      <c r="BL19" s="641"/>
      <c r="BM19" s="641"/>
      <c r="BN19" s="642"/>
      <c r="BO19" s="677">
        <v>5.3</v>
      </c>
      <c r="BP19" s="677"/>
      <c r="BQ19" s="677"/>
      <c r="BR19" s="677"/>
      <c r="BS19" s="646" t="s">
        <v>182</v>
      </c>
      <c r="BT19" s="641"/>
      <c r="BU19" s="641"/>
      <c r="BV19" s="641"/>
      <c r="BW19" s="641"/>
      <c r="BX19" s="641"/>
      <c r="BY19" s="641"/>
      <c r="BZ19" s="641"/>
      <c r="CA19" s="641"/>
      <c r="CB19" s="684"/>
      <c r="CD19" s="673" t="s">
        <v>273</v>
      </c>
      <c r="CE19" s="674"/>
      <c r="CF19" s="674"/>
      <c r="CG19" s="674"/>
      <c r="CH19" s="674"/>
      <c r="CI19" s="674"/>
      <c r="CJ19" s="674"/>
      <c r="CK19" s="674"/>
      <c r="CL19" s="674"/>
      <c r="CM19" s="674"/>
      <c r="CN19" s="674"/>
      <c r="CO19" s="674"/>
      <c r="CP19" s="674"/>
      <c r="CQ19" s="675"/>
      <c r="CR19" s="640" t="s">
        <v>182</v>
      </c>
      <c r="CS19" s="641"/>
      <c r="CT19" s="641"/>
      <c r="CU19" s="641"/>
      <c r="CV19" s="641"/>
      <c r="CW19" s="641"/>
      <c r="CX19" s="641"/>
      <c r="CY19" s="642"/>
      <c r="CZ19" s="677" t="s">
        <v>182</v>
      </c>
      <c r="DA19" s="677"/>
      <c r="DB19" s="677"/>
      <c r="DC19" s="677"/>
      <c r="DD19" s="646" t="s">
        <v>130</v>
      </c>
      <c r="DE19" s="641"/>
      <c r="DF19" s="641"/>
      <c r="DG19" s="641"/>
      <c r="DH19" s="641"/>
      <c r="DI19" s="641"/>
      <c r="DJ19" s="641"/>
      <c r="DK19" s="641"/>
      <c r="DL19" s="641"/>
      <c r="DM19" s="641"/>
      <c r="DN19" s="641"/>
      <c r="DO19" s="641"/>
      <c r="DP19" s="642"/>
      <c r="DQ19" s="646" t="s">
        <v>130</v>
      </c>
      <c r="DR19" s="641"/>
      <c r="DS19" s="641"/>
      <c r="DT19" s="641"/>
      <c r="DU19" s="641"/>
      <c r="DV19" s="641"/>
      <c r="DW19" s="641"/>
      <c r="DX19" s="641"/>
      <c r="DY19" s="641"/>
      <c r="DZ19" s="641"/>
      <c r="EA19" s="641"/>
      <c r="EB19" s="641"/>
      <c r="EC19" s="684"/>
    </row>
    <row r="20" spans="2:133" ht="11.25" customHeight="1" x14ac:dyDescent="0.15">
      <c r="B20" s="637" t="s">
        <v>274</v>
      </c>
      <c r="C20" s="638"/>
      <c r="D20" s="638"/>
      <c r="E20" s="638"/>
      <c r="F20" s="638"/>
      <c r="G20" s="638"/>
      <c r="H20" s="638"/>
      <c r="I20" s="638"/>
      <c r="J20" s="638"/>
      <c r="K20" s="638"/>
      <c r="L20" s="638"/>
      <c r="M20" s="638"/>
      <c r="N20" s="638"/>
      <c r="O20" s="638"/>
      <c r="P20" s="638"/>
      <c r="Q20" s="639"/>
      <c r="R20" s="640">
        <v>6663</v>
      </c>
      <c r="S20" s="641"/>
      <c r="T20" s="641"/>
      <c r="U20" s="641"/>
      <c r="V20" s="641"/>
      <c r="W20" s="641"/>
      <c r="X20" s="641"/>
      <c r="Y20" s="642"/>
      <c r="Z20" s="677">
        <v>0</v>
      </c>
      <c r="AA20" s="677"/>
      <c r="AB20" s="677"/>
      <c r="AC20" s="677"/>
      <c r="AD20" s="678">
        <v>6663</v>
      </c>
      <c r="AE20" s="678"/>
      <c r="AF20" s="678"/>
      <c r="AG20" s="678"/>
      <c r="AH20" s="678"/>
      <c r="AI20" s="678"/>
      <c r="AJ20" s="678"/>
      <c r="AK20" s="678"/>
      <c r="AL20" s="643">
        <v>0</v>
      </c>
      <c r="AM20" s="644"/>
      <c r="AN20" s="644"/>
      <c r="AO20" s="679"/>
      <c r="AP20" s="637" t="s">
        <v>275</v>
      </c>
      <c r="AQ20" s="638"/>
      <c r="AR20" s="638"/>
      <c r="AS20" s="638"/>
      <c r="AT20" s="638"/>
      <c r="AU20" s="638"/>
      <c r="AV20" s="638"/>
      <c r="AW20" s="638"/>
      <c r="AX20" s="638"/>
      <c r="AY20" s="638"/>
      <c r="AZ20" s="638"/>
      <c r="BA20" s="638"/>
      <c r="BB20" s="638"/>
      <c r="BC20" s="638"/>
      <c r="BD20" s="638"/>
      <c r="BE20" s="638"/>
      <c r="BF20" s="639"/>
      <c r="BG20" s="640">
        <v>2243493</v>
      </c>
      <c r="BH20" s="641"/>
      <c r="BI20" s="641"/>
      <c r="BJ20" s="641"/>
      <c r="BK20" s="641"/>
      <c r="BL20" s="641"/>
      <c r="BM20" s="641"/>
      <c r="BN20" s="642"/>
      <c r="BO20" s="677">
        <v>5.3</v>
      </c>
      <c r="BP20" s="677"/>
      <c r="BQ20" s="677"/>
      <c r="BR20" s="677"/>
      <c r="BS20" s="646" t="s">
        <v>130</v>
      </c>
      <c r="BT20" s="641"/>
      <c r="BU20" s="641"/>
      <c r="BV20" s="641"/>
      <c r="BW20" s="641"/>
      <c r="BX20" s="641"/>
      <c r="BY20" s="641"/>
      <c r="BZ20" s="641"/>
      <c r="CA20" s="641"/>
      <c r="CB20" s="684"/>
      <c r="CD20" s="673" t="s">
        <v>276</v>
      </c>
      <c r="CE20" s="674"/>
      <c r="CF20" s="674"/>
      <c r="CG20" s="674"/>
      <c r="CH20" s="674"/>
      <c r="CI20" s="674"/>
      <c r="CJ20" s="674"/>
      <c r="CK20" s="674"/>
      <c r="CL20" s="674"/>
      <c r="CM20" s="674"/>
      <c r="CN20" s="674"/>
      <c r="CO20" s="674"/>
      <c r="CP20" s="674"/>
      <c r="CQ20" s="675"/>
      <c r="CR20" s="640">
        <v>113908412</v>
      </c>
      <c r="CS20" s="641"/>
      <c r="CT20" s="641"/>
      <c r="CU20" s="641"/>
      <c r="CV20" s="641"/>
      <c r="CW20" s="641"/>
      <c r="CX20" s="641"/>
      <c r="CY20" s="642"/>
      <c r="CZ20" s="677">
        <v>100</v>
      </c>
      <c r="DA20" s="677"/>
      <c r="DB20" s="677"/>
      <c r="DC20" s="677"/>
      <c r="DD20" s="646">
        <v>17202176</v>
      </c>
      <c r="DE20" s="641"/>
      <c r="DF20" s="641"/>
      <c r="DG20" s="641"/>
      <c r="DH20" s="641"/>
      <c r="DI20" s="641"/>
      <c r="DJ20" s="641"/>
      <c r="DK20" s="641"/>
      <c r="DL20" s="641"/>
      <c r="DM20" s="641"/>
      <c r="DN20" s="641"/>
      <c r="DO20" s="641"/>
      <c r="DP20" s="642"/>
      <c r="DQ20" s="646">
        <v>75361234</v>
      </c>
      <c r="DR20" s="641"/>
      <c r="DS20" s="641"/>
      <c r="DT20" s="641"/>
      <c r="DU20" s="641"/>
      <c r="DV20" s="641"/>
      <c r="DW20" s="641"/>
      <c r="DX20" s="641"/>
      <c r="DY20" s="641"/>
      <c r="DZ20" s="641"/>
      <c r="EA20" s="641"/>
      <c r="EB20" s="641"/>
      <c r="EC20" s="684"/>
    </row>
    <row r="21" spans="2:133" ht="11.25" customHeight="1" x14ac:dyDescent="0.15">
      <c r="B21" s="637" t="s">
        <v>277</v>
      </c>
      <c r="C21" s="638"/>
      <c r="D21" s="638"/>
      <c r="E21" s="638"/>
      <c r="F21" s="638"/>
      <c r="G21" s="638"/>
      <c r="H21" s="638"/>
      <c r="I21" s="638"/>
      <c r="J21" s="638"/>
      <c r="K21" s="638"/>
      <c r="L21" s="638"/>
      <c r="M21" s="638"/>
      <c r="N21" s="638"/>
      <c r="O21" s="638"/>
      <c r="P21" s="638"/>
      <c r="Q21" s="639"/>
      <c r="R21" s="640">
        <v>523916</v>
      </c>
      <c r="S21" s="641"/>
      <c r="T21" s="641"/>
      <c r="U21" s="641"/>
      <c r="V21" s="641"/>
      <c r="W21" s="641"/>
      <c r="X21" s="641"/>
      <c r="Y21" s="642"/>
      <c r="Z21" s="677">
        <v>0.5</v>
      </c>
      <c r="AA21" s="677"/>
      <c r="AB21" s="677"/>
      <c r="AC21" s="677"/>
      <c r="AD21" s="678">
        <v>523916</v>
      </c>
      <c r="AE21" s="678"/>
      <c r="AF21" s="678"/>
      <c r="AG21" s="678"/>
      <c r="AH21" s="678"/>
      <c r="AI21" s="678"/>
      <c r="AJ21" s="678"/>
      <c r="AK21" s="678"/>
      <c r="AL21" s="643">
        <v>0.8</v>
      </c>
      <c r="AM21" s="644"/>
      <c r="AN21" s="644"/>
      <c r="AO21" s="679"/>
      <c r="AP21" s="734" t="s">
        <v>278</v>
      </c>
      <c r="AQ21" s="742"/>
      <c r="AR21" s="742"/>
      <c r="AS21" s="742"/>
      <c r="AT21" s="742"/>
      <c r="AU21" s="742"/>
      <c r="AV21" s="742"/>
      <c r="AW21" s="742"/>
      <c r="AX21" s="742"/>
      <c r="AY21" s="742"/>
      <c r="AZ21" s="742"/>
      <c r="BA21" s="742"/>
      <c r="BB21" s="742"/>
      <c r="BC21" s="742"/>
      <c r="BD21" s="742"/>
      <c r="BE21" s="742"/>
      <c r="BF21" s="736"/>
      <c r="BG21" s="640">
        <v>39543</v>
      </c>
      <c r="BH21" s="641"/>
      <c r="BI21" s="641"/>
      <c r="BJ21" s="641"/>
      <c r="BK21" s="641"/>
      <c r="BL21" s="641"/>
      <c r="BM21" s="641"/>
      <c r="BN21" s="642"/>
      <c r="BO21" s="677">
        <v>0.1</v>
      </c>
      <c r="BP21" s="677"/>
      <c r="BQ21" s="677"/>
      <c r="BR21" s="677"/>
      <c r="BS21" s="646" t="s">
        <v>182</v>
      </c>
      <c r="BT21" s="641"/>
      <c r="BU21" s="641"/>
      <c r="BV21" s="641"/>
      <c r="BW21" s="641"/>
      <c r="BX21" s="641"/>
      <c r="BY21" s="641"/>
      <c r="BZ21" s="641"/>
      <c r="CA21" s="641"/>
      <c r="CB21" s="684"/>
      <c r="CD21" s="747"/>
      <c r="CE21" s="690"/>
      <c r="CF21" s="690"/>
      <c r="CG21" s="690"/>
      <c r="CH21" s="690"/>
      <c r="CI21" s="690"/>
      <c r="CJ21" s="690"/>
      <c r="CK21" s="690"/>
      <c r="CL21" s="690"/>
      <c r="CM21" s="690"/>
      <c r="CN21" s="690"/>
      <c r="CO21" s="690"/>
      <c r="CP21" s="690"/>
      <c r="CQ21" s="691"/>
      <c r="CR21" s="748"/>
      <c r="CS21" s="749"/>
      <c r="CT21" s="749"/>
      <c r="CU21" s="749"/>
      <c r="CV21" s="749"/>
      <c r="CW21" s="749"/>
      <c r="CX21" s="749"/>
      <c r="CY21" s="750"/>
      <c r="CZ21" s="751"/>
      <c r="DA21" s="751"/>
      <c r="DB21" s="751"/>
      <c r="DC21" s="751"/>
      <c r="DD21" s="752"/>
      <c r="DE21" s="749"/>
      <c r="DF21" s="749"/>
      <c r="DG21" s="749"/>
      <c r="DH21" s="749"/>
      <c r="DI21" s="749"/>
      <c r="DJ21" s="749"/>
      <c r="DK21" s="749"/>
      <c r="DL21" s="749"/>
      <c r="DM21" s="749"/>
      <c r="DN21" s="749"/>
      <c r="DO21" s="749"/>
      <c r="DP21" s="750"/>
      <c r="DQ21" s="752"/>
      <c r="DR21" s="749"/>
      <c r="DS21" s="749"/>
      <c r="DT21" s="749"/>
      <c r="DU21" s="749"/>
      <c r="DV21" s="749"/>
      <c r="DW21" s="749"/>
      <c r="DX21" s="749"/>
      <c r="DY21" s="749"/>
      <c r="DZ21" s="749"/>
      <c r="EA21" s="749"/>
      <c r="EB21" s="749"/>
      <c r="EC21" s="756"/>
    </row>
    <row r="22" spans="2:133" ht="11.25" customHeight="1" x14ac:dyDescent="0.15">
      <c r="B22" s="637" t="s">
        <v>279</v>
      </c>
      <c r="C22" s="638"/>
      <c r="D22" s="638"/>
      <c r="E22" s="638"/>
      <c r="F22" s="638"/>
      <c r="G22" s="638"/>
      <c r="H22" s="638"/>
      <c r="I22" s="638"/>
      <c r="J22" s="638"/>
      <c r="K22" s="638"/>
      <c r="L22" s="638"/>
      <c r="M22" s="638"/>
      <c r="N22" s="638"/>
      <c r="O22" s="638"/>
      <c r="P22" s="638"/>
      <c r="Q22" s="639"/>
      <c r="R22" s="640">
        <v>18392036</v>
      </c>
      <c r="S22" s="641"/>
      <c r="T22" s="641"/>
      <c r="U22" s="641"/>
      <c r="V22" s="641"/>
      <c r="W22" s="641"/>
      <c r="X22" s="641"/>
      <c r="Y22" s="642"/>
      <c r="Z22" s="677">
        <v>16.100000000000001</v>
      </c>
      <c r="AA22" s="677"/>
      <c r="AB22" s="677"/>
      <c r="AC22" s="677"/>
      <c r="AD22" s="678">
        <v>16768224</v>
      </c>
      <c r="AE22" s="678"/>
      <c r="AF22" s="678"/>
      <c r="AG22" s="678"/>
      <c r="AH22" s="678"/>
      <c r="AI22" s="678"/>
      <c r="AJ22" s="678"/>
      <c r="AK22" s="678"/>
      <c r="AL22" s="643">
        <v>25.7</v>
      </c>
      <c r="AM22" s="644"/>
      <c r="AN22" s="644"/>
      <c r="AO22" s="679"/>
      <c r="AP22" s="734" t="s">
        <v>280</v>
      </c>
      <c r="AQ22" s="742"/>
      <c r="AR22" s="742"/>
      <c r="AS22" s="742"/>
      <c r="AT22" s="742"/>
      <c r="AU22" s="742"/>
      <c r="AV22" s="742"/>
      <c r="AW22" s="742"/>
      <c r="AX22" s="742"/>
      <c r="AY22" s="742"/>
      <c r="AZ22" s="742"/>
      <c r="BA22" s="742"/>
      <c r="BB22" s="742"/>
      <c r="BC22" s="742"/>
      <c r="BD22" s="742"/>
      <c r="BE22" s="742"/>
      <c r="BF22" s="736"/>
      <c r="BG22" s="640" t="s">
        <v>130</v>
      </c>
      <c r="BH22" s="641"/>
      <c r="BI22" s="641"/>
      <c r="BJ22" s="641"/>
      <c r="BK22" s="641"/>
      <c r="BL22" s="641"/>
      <c r="BM22" s="641"/>
      <c r="BN22" s="642"/>
      <c r="BO22" s="677" t="s">
        <v>182</v>
      </c>
      <c r="BP22" s="677"/>
      <c r="BQ22" s="677"/>
      <c r="BR22" s="677"/>
      <c r="BS22" s="646" t="s">
        <v>130</v>
      </c>
      <c r="BT22" s="641"/>
      <c r="BU22" s="641"/>
      <c r="BV22" s="641"/>
      <c r="BW22" s="641"/>
      <c r="BX22" s="641"/>
      <c r="BY22" s="641"/>
      <c r="BZ22" s="641"/>
      <c r="CA22" s="641"/>
      <c r="CB22" s="684"/>
      <c r="CD22" s="744" t="s">
        <v>281</v>
      </c>
      <c r="CE22" s="745"/>
      <c r="CF22" s="745"/>
      <c r="CG22" s="745"/>
      <c r="CH22" s="745"/>
      <c r="CI22" s="745"/>
      <c r="CJ22" s="745"/>
      <c r="CK22" s="745"/>
      <c r="CL22" s="745"/>
      <c r="CM22" s="745"/>
      <c r="CN22" s="745"/>
      <c r="CO22" s="745"/>
      <c r="CP22" s="745"/>
      <c r="CQ22" s="745"/>
      <c r="CR22" s="745"/>
      <c r="CS22" s="745"/>
      <c r="CT22" s="745"/>
      <c r="CU22" s="745"/>
      <c r="CV22" s="745"/>
      <c r="CW22" s="745"/>
      <c r="CX22" s="745"/>
      <c r="CY22" s="745"/>
      <c r="CZ22" s="745"/>
      <c r="DA22" s="745"/>
      <c r="DB22" s="745"/>
      <c r="DC22" s="745"/>
      <c r="DD22" s="745"/>
      <c r="DE22" s="745"/>
      <c r="DF22" s="745"/>
      <c r="DG22" s="745"/>
      <c r="DH22" s="745"/>
      <c r="DI22" s="745"/>
      <c r="DJ22" s="745"/>
      <c r="DK22" s="745"/>
      <c r="DL22" s="745"/>
      <c r="DM22" s="745"/>
      <c r="DN22" s="745"/>
      <c r="DO22" s="745"/>
      <c r="DP22" s="745"/>
      <c r="DQ22" s="745"/>
      <c r="DR22" s="745"/>
      <c r="DS22" s="745"/>
      <c r="DT22" s="745"/>
      <c r="DU22" s="745"/>
      <c r="DV22" s="745"/>
      <c r="DW22" s="745"/>
      <c r="DX22" s="745"/>
      <c r="DY22" s="745"/>
      <c r="DZ22" s="745"/>
      <c r="EA22" s="745"/>
      <c r="EB22" s="745"/>
      <c r="EC22" s="746"/>
    </row>
    <row r="23" spans="2:133" ht="11.25" customHeight="1" x14ac:dyDescent="0.15">
      <c r="B23" s="637" t="s">
        <v>282</v>
      </c>
      <c r="C23" s="638"/>
      <c r="D23" s="638"/>
      <c r="E23" s="638"/>
      <c r="F23" s="638"/>
      <c r="G23" s="638"/>
      <c r="H23" s="638"/>
      <c r="I23" s="638"/>
      <c r="J23" s="638"/>
      <c r="K23" s="638"/>
      <c r="L23" s="638"/>
      <c r="M23" s="638"/>
      <c r="N23" s="638"/>
      <c r="O23" s="638"/>
      <c r="P23" s="638"/>
      <c r="Q23" s="639"/>
      <c r="R23" s="640">
        <v>16768224</v>
      </c>
      <c r="S23" s="641"/>
      <c r="T23" s="641"/>
      <c r="U23" s="641"/>
      <c r="V23" s="641"/>
      <c r="W23" s="641"/>
      <c r="X23" s="641"/>
      <c r="Y23" s="642"/>
      <c r="Z23" s="677">
        <v>14.6</v>
      </c>
      <c r="AA23" s="677"/>
      <c r="AB23" s="677"/>
      <c r="AC23" s="677"/>
      <c r="AD23" s="678">
        <v>16768224</v>
      </c>
      <c r="AE23" s="678"/>
      <c r="AF23" s="678"/>
      <c r="AG23" s="678"/>
      <c r="AH23" s="678"/>
      <c r="AI23" s="678"/>
      <c r="AJ23" s="678"/>
      <c r="AK23" s="678"/>
      <c r="AL23" s="643">
        <v>25.7</v>
      </c>
      <c r="AM23" s="644"/>
      <c r="AN23" s="644"/>
      <c r="AO23" s="679"/>
      <c r="AP23" s="734" t="s">
        <v>283</v>
      </c>
      <c r="AQ23" s="742"/>
      <c r="AR23" s="742"/>
      <c r="AS23" s="742"/>
      <c r="AT23" s="742"/>
      <c r="AU23" s="742"/>
      <c r="AV23" s="742"/>
      <c r="AW23" s="742"/>
      <c r="AX23" s="742"/>
      <c r="AY23" s="742"/>
      <c r="AZ23" s="742"/>
      <c r="BA23" s="742"/>
      <c r="BB23" s="742"/>
      <c r="BC23" s="742"/>
      <c r="BD23" s="742"/>
      <c r="BE23" s="742"/>
      <c r="BF23" s="736"/>
      <c r="BG23" s="640">
        <v>2203950</v>
      </c>
      <c r="BH23" s="641"/>
      <c r="BI23" s="641"/>
      <c r="BJ23" s="641"/>
      <c r="BK23" s="641"/>
      <c r="BL23" s="641"/>
      <c r="BM23" s="641"/>
      <c r="BN23" s="642"/>
      <c r="BO23" s="677">
        <v>5.2</v>
      </c>
      <c r="BP23" s="677"/>
      <c r="BQ23" s="677"/>
      <c r="BR23" s="677"/>
      <c r="BS23" s="646" t="s">
        <v>182</v>
      </c>
      <c r="BT23" s="641"/>
      <c r="BU23" s="641"/>
      <c r="BV23" s="641"/>
      <c r="BW23" s="641"/>
      <c r="BX23" s="641"/>
      <c r="BY23" s="641"/>
      <c r="BZ23" s="641"/>
      <c r="CA23" s="641"/>
      <c r="CB23" s="684"/>
      <c r="CD23" s="744" t="s">
        <v>222</v>
      </c>
      <c r="CE23" s="745"/>
      <c r="CF23" s="745"/>
      <c r="CG23" s="745"/>
      <c r="CH23" s="745"/>
      <c r="CI23" s="745"/>
      <c r="CJ23" s="745"/>
      <c r="CK23" s="745"/>
      <c r="CL23" s="745"/>
      <c r="CM23" s="745"/>
      <c r="CN23" s="745"/>
      <c r="CO23" s="745"/>
      <c r="CP23" s="745"/>
      <c r="CQ23" s="746"/>
      <c r="CR23" s="744" t="s">
        <v>284</v>
      </c>
      <c r="CS23" s="745"/>
      <c r="CT23" s="745"/>
      <c r="CU23" s="745"/>
      <c r="CV23" s="745"/>
      <c r="CW23" s="745"/>
      <c r="CX23" s="745"/>
      <c r="CY23" s="746"/>
      <c r="CZ23" s="744" t="s">
        <v>285</v>
      </c>
      <c r="DA23" s="745"/>
      <c r="DB23" s="745"/>
      <c r="DC23" s="746"/>
      <c r="DD23" s="744" t="s">
        <v>286</v>
      </c>
      <c r="DE23" s="745"/>
      <c r="DF23" s="745"/>
      <c r="DG23" s="745"/>
      <c r="DH23" s="745"/>
      <c r="DI23" s="745"/>
      <c r="DJ23" s="745"/>
      <c r="DK23" s="746"/>
      <c r="DL23" s="753" t="s">
        <v>287</v>
      </c>
      <c r="DM23" s="754"/>
      <c r="DN23" s="754"/>
      <c r="DO23" s="754"/>
      <c r="DP23" s="754"/>
      <c r="DQ23" s="754"/>
      <c r="DR23" s="754"/>
      <c r="DS23" s="754"/>
      <c r="DT23" s="754"/>
      <c r="DU23" s="754"/>
      <c r="DV23" s="755"/>
      <c r="DW23" s="744" t="s">
        <v>288</v>
      </c>
      <c r="DX23" s="745"/>
      <c r="DY23" s="745"/>
      <c r="DZ23" s="745"/>
      <c r="EA23" s="745"/>
      <c r="EB23" s="745"/>
      <c r="EC23" s="746"/>
    </row>
    <row r="24" spans="2:133" ht="11.25" customHeight="1" x14ac:dyDescent="0.15">
      <c r="B24" s="637" t="s">
        <v>289</v>
      </c>
      <c r="C24" s="638"/>
      <c r="D24" s="638"/>
      <c r="E24" s="638"/>
      <c r="F24" s="638"/>
      <c r="G24" s="638"/>
      <c r="H24" s="638"/>
      <c r="I24" s="638"/>
      <c r="J24" s="638"/>
      <c r="K24" s="638"/>
      <c r="L24" s="638"/>
      <c r="M24" s="638"/>
      <c r="N24" s="638"/>
      <c r="O24" s="638"/>
      <c r="P24" s="638"/>
      <c r="Q24" s="639"/>
      <c r="R24" s="640">
        <v>1623795</v>
      </c>
      <c r="S24" s="641"/>
      <c r="T24" s="641"/>
      <c r="U24" s="641"/>
      <c r="V24" s="641"/>
      <c r="W24" s="641"/>
      <c r="X24" s="641"/>
      <c r="Y24" s="642"/>
      <c r="Z24" s="677">
        <v>1.4</v>
      </c>
      <c r="AA24" s="677"/>
      <c r="AB24" s="677"/>
      <c r="AC24" s="677"/>
      <c r="AD24" s="678" t="s">
        <v>130</v>
      </c>
      <c r="AE24" s="678"/>
      <c r="AF24" s="678"/>
      <c r="AG24" s="678"/>
      <c r="AH24" s="678"/>
      <c r="AI24" s="678"/>
      <c r="AJ24" s="678"/>
      <c r="AK24" s="678"/>
      <c r="AL24" s="643" t="s">
        <v>182</v>
      </c>
      <c r="AM24" s="644"/>
      <c r="AN24" s="644"/>
      <c r="AO24" s="679"/>
      <c r="AP24" s="734" t="s">
        <v>290</v>
      </c>
      <c r="AQ24" s="742"/>
      <c r="AR24" s="742"/>
      <c r="AS24" s="742"/>
      <c r="AT24" s="742"/>
      <c r="AU24" s="742"/>
      <c r="AV24" s="742"/>
      <c r="AW24" s="742"/>
      <c r="AX24" s="742"/>
      <c r="AY24" s="742"/>
      <c r="AZ24" s="742"/>
      <c r="BA24" s="742"/>
      <c r="BB24" s="742"/>
      <c r="BC24" s="742"/>
      <c r="BD24" s="742"/>
      <c r="BE24" s="742"/>
      <c r="BF24" s="736"/>
      <c r="BG24" s="640" t="s">
        <v>182</v>
      </c>
      <c r="BH24" s="641"/>
      <c r="BI24" s="641"/>
      <c r="BJ24" s="641"/>
      <c r="BK24" s="641"/>
      <c r="BL24" s="641"/>
      <c r="BM24" s="641"/>
      <c r="BN24" s="642"/>
      <c r="BO24" s="677" t="s">
        <v>182</v>
      </c>
      <c r="BP24" s="677"/>
      <c r="BQ24" s="677"/>
      <c r="BR24" s="677"/>
      <c r="BS24" s="646" t="s">
        <v>182</v>
      </c>
      <c r="BT24" s="641"/>
      <c r="BU24" s="641"/>
      <c r="BV24" s="641"/>
      <c r="BW24" s="641"/>
      <c r="BX24" s="641"/>
      <c r="BY24" s="641"/>
      <c r="BZ24" s="641"/>
      <c r="CA24" s="641"/>
      <c r="CB24" s="684"/>
      <c r="CD24" s="698" t="s">
        <v>291</v>
      </c>
      <c r="CE24" s="699"/>
      <c r="CF24" s="699"/>
      <c r="CG24" s="699"/>
      <c r="CH24" s="699"/>
      <c r="CI24" s="699"/>
      <c r="CJ24" s="699"/>
      <c r="CK24" s="699"/>
      <c r="CL24" s="699"/>
      <c r="CM24" s="699"/>
      <c r="CN24" s="699"/>
      <c r="CO24" s="699"/>
      <c r="CP24" s="699"/>
      <c r="CQ24" s="700"/>
      <c r="CR24" s="695">
        <v>55441688</v>
      </c>
      <c r="CS24" s="696"/>
      <c r="CT24" s="696"/>
      <c r="CU24" s="696"/>
      <c r="CV24" s="696"/>
      <c r="CW24" s="696"/>
      <c r="CX24" s="696"/>
      <c r="CY24" s="739"/>
      <c r="CZ24" s="740">
        <v>48.7</v>
      </c>
      <c r="DA24" s="711"/>
      <c r="DB24" s="711"/>
      <c r="DC24" s="743"/>
      <c r="DD24" s="738">
        <v>36863134</v>
      </c>
      <c r="DE24" s="696"/>
      <c r="DF24" s="696"/>
      <c r="DG24" s="696"/>
      <c r="DH24" s="696"/>
      <c r="DI24" s="696"/>
      <c r="DJ24" s="696"/>
      <c r="DK24" s="739"/>
      <c r="DL24" s="738">
        <v>36622572</v>
      </c>
      <c r="DM24" s="696"/>
      <c r="DN24" s="696"/>
      <c r="DO24" s="696"/>
      <c r="DP24" s="696"/>
      <c r="DQ24" s="696"/>
      <c r="DR24" s="696"/>
      <c r="DS24" s="696"/>
      <c r="DT24" s="696"/>
      <c r="DU24" s="696"/>
      <c r="DV24" s="739"/>
      <c r="DW24" s="740">
        <v>53.6</v>
      </c>
      <c r="DX24" s="711"/>
      <c r="DY24" s="711"/>
      <c r="DZ24" s="711"/>
      <c r="EA24" s="711"/>
      <c r="EB24" s="711"/>
      <c r="EC24" s="741"/>
    </row>
    <row r="25" spans="2:133" ht="11.25" customHeight="1" x14ac:dyDescent="0.15">
      <c r="B25" s="637" t="s">
        <v>292</v>
      </c>
      <c r="C25" s="638"/>
      <c r="D25" s="638"/>
      <c r="E25" s="638"/>
      <c r="F25" s="638"/>
      <c r="G25" s="638"/>
      <c r="H25" s="638"/>
      <c r="I25" s="638"/>
      <c r="J25" s="638"/>
      <c r="K25" s="638"/>
      <c r="L25" s="638"/>
      <c r="M25" s="638"/>
      <c r="N25" s="638"/>
      <c r="O25" s="638"/>
      <c r="P25" s="638"/>
      <c r="Q25" s="639"/>
      <c r="R25" s="640">
        <v>17</v>
      </c>
      <c r="S25" s="641"/>
      <c r="T25" s="641"/>
      <c r="U25" s="641"/>
      <c r="V25" s="641"/>
      <c r="W25" s="641"/>
      <c r="X25" s="641"/>
      <c r="Y25" s="642"/>
      <c r="Z25" s="677">
        <v>0</v>
      </c>
      <c r="AA25" s="677"/>
      <c r="AB25" s="677"/>
      <c r="AC25" s="677"/>
      <c r="AD25" s="678" t="s">
        <v>130</v>
      </c>
      <c r="AE25" s="678"/>
      <c r="AF25" s="678"/>
      <c r="AG25" s="678"/>
      <c r="AH25" s="678"/>
      <c r="AI25" s="678"/>
      <c r="AJ25" s="678"/>
      <c r="AK25" s="678"/>
      <c r="AL25" s="643" t="s">
        <v>130</v>
      </c>
      <c r="AM25" s="644"/>
      <c r="AN25" s="644"/>
      <c r="AO25" s="679"/>
      <c r="AP25" s="734" t="s">
        <v>293</v>
      </c>
      <c r="AQ25" s="742"/>
      <c r="AR25" s="742"/>
      <c r="AS25" s="742"/>
      <c r="AT25" s="742"/>
      <c r="AU25" s="742"/>
      <c r="AV25" s="742"/>
      <c r="AW25" s="742"/>
      <c r="AX25" s="742"/>
      <c r="AY25" s="742"/>
      <c r="AZ25" s="742"/>
      <c r="BA25" s="742"/>
      <c r="BB25" s="742"/>
      <c r="BC25" s="742"/>
      <c r="BD25" s="742"/>
      <c r="BE25" s="742"/>
      <c r="BF25" s="736"/>
      <c r="BG25" s="640" t="s">
        <v>182</v>
      </c>
      <c r="BH25" s="641"/>
      <c r="BI25" s="641"/>
      <c r="BJ25" s="641"/>
      <c r="BK25" s="641"/>
      <c r="BL25" s="641"/>
      <c r="BM25" s="641"/>
      <c r="BN25" s="642"/>
      <c r="BO25" s="677" t="s">
        <v>182</v>
      </c>
      <c r="BP25" s="677"/>
      <c r="BQ25" s="677"/>
      <c r="BR25" s="677"/>
      <c r="BS25" s="646" t="s">
        <v>253</v>
      </c>
      <c r="BT25" s="641"/>
      <c r="BU25" s="641"/>
      <c r="BV25" s="641"/>
      <c r="BW25" s="641"/>
      <c r="BX25" s="641"/>
      <c r="BY25" s="641"/>
      <c r="BZ25" s="641"/>
      <c r="CA25" s="641"/>
      <c r="CB25" s="684"/>
      <c r="CD25" s="673" t="s">
        <v>294</v>
      </c>
      <c r="CE25" s="674"/>
      <c r="CF25" s="674"/>
      <c r="CG25" s="674"/>
      <c r="CH25" s="674"/>
      <c r="CI25" s="674"/>
      <c r="CJ25" s="674"/>
      <c r="CK25" s="674"/>
      <c r="CL25" s="674"/>
      <c r="CM25" s="674"/>
      <c r="CN25" s="674"/>
      <c r="CO25" s="674"/>
      <c r="CP25" s="674"/>
      <c r="CQ25" s="675"/>
      <c r="CR25" s="640">
        <v>19927957</v>
      </c>
      <c r="CS25" s="659"/>
      <c r="CT25" s="659"/>
      <c r="CU25" s="659"/>
      <c r="CV25" s="659"/>
      <c r="CW25" s="659"/>
      <c r="CX25" s="659"/>
      <c r="CY25" s="660"/>
      <c r="CZ25" s="643">
        <v>17.5</v>
      </c>
      <c r="DA25" s="661"/>
      <c r="DB25" s="661"/>
      <c r="DC25" s="662"/>
      <c r="DD25" s="646">
        <v>18779004</v>
      </c>
      <c r="DE25" s="659"/>
      <c r="DF25" s="659"/>
      <c r="DG25" s="659"/>
      <c r="DH25" s="659"/>
      <c r="DI25" s="659"/>
      <c r="DJ25" s="659"/>
      <c r="DK25" s="660"/>
      <c r="DL25" s="646">
        <v>18612834</v>
      </c>
      <c r="DM25" s="659"/>
      <c r="DN25" s="659"/>
      <c r="DO25" s="659"/>
      <c r="DP25" s="659"/>
      <c r="DQ25" s="659"/>
      <c r="DR25" s="659"/>
      <c r="DS25" s="659"/>
      <c r="DT25" s="659"/>
      <c r="DU25" s="659"/>
      <c r="DV25" s="660"/>
      <c r="DW25" s="643">
        <v>27.2</v>
      </c>
      <c r="DX25" s="661"/>
      <c r="DY25" s="661"/>
      <c r="DZ25" s="661"/>
      <c r="EA25" s="661"/>
      <c r="EB25" s="661"/>
      <c r="EC25" s="676"/>
    </row>
    <row r="26" spans="2:133" ht="11.25" customHeight="1" x14ac:dyDescent="0.15">
      <c r="B26" s="637" t="s">
        <v>295</v>
      </c>
      <c r="C26" s="638"/>
      <c r="D26" s="638"/>
      <c r="E26" s="638"/>
      <c r="F26" s="638"/>
      <c r="G26" s="638"/>
      <c r="H26" s="638"/>
      <c r="I26" s="638"/>
      <c r="J26" s="638"/>
      <c r="K26" s="638"/>
      <c r="L26" s="638"/>
      <c r="M26" s="638"/>
      <c r="N26" s="638"/>
      <c r="O26" s="638"/>
      <c r="P26" s="638"/>
      <c r="Q26" s="639"/>
      <c r="R26" s="640">
        <v>68685534</v>
      </c>
      <c r="S26" s="641"/>
      <c r="T26" s="641"/>
      <c r="U26" s="641"/>
      <c r="V26" s="641"/>
      <c r="W26" s="641"/>
      <c r="X26" s="641"/>
      <c r="Y26" s="642"/>
      <c r="Z26" s="677">
        <v>60</v>
      </c>
      <c r="AA26" s="677"/>
      <c r="AB26" s="677"/>
      <c r="AC26" s="677"/>
      <c r="AD26" s="678">
        <v>64650254</v>
      </c>
      <c r="AE26" s="678"/>
      <c r="AF26" s="678"/>
      <c r="AG26" s="678"/>
      <c r="AH26" s="678"/>
      <c r="AI26" s="678"/>
      <c r="AJ26" s="678"/>
      <c r="AK26" s="678"/>
      <c r="AL26" s="643">
        <v>99.1</v>
      </c>
      <c r="AM26" s="644"/>
      <c r="AN26" s="644"/>
      <c r="AO26" s="679"/>
      <c r="AP26" s="734" t="s">
        <v>296</v>
      </c>
      <c r="AQ26" s="735"/>
      <c r="AR26" s="735"/>
      <c r="AS26" s="735"/>
      <c r="AT26" s="735"/>
      <c r="AU26" s="735"/>
      <c r="AV26" s="735"/>
      <c r="AW26" s="735"/>
      <c r="AX26" s="735"/>
      <c r="AY26" s="735"/>
      <c r="AZ26" s="735"/>
      <c r="BA26" s="735"/>
      <c r="BB26" s="735"/>
      <c r="BC26" s="735"/>
      <c r="BD26" s="735"/>
      <c r="BE26" s="735"/>
      <c r="BF26" s="736"/>
      <c r="BG26" s="640" t="s">
        <v>130</v>
      </c>
      <c r="BH26" s="641"/>
      <c r="BI26" s="641"/>
      <c r="BJ26" s="641"/>
      <c r="BK26" s="641"/>
      <c r="BL26" s="641"/>
      <c r="BM26" s="641"/>
      <c r="BN26" s="642"/>
      <c r="BO26" s="677" t="s">
        <v>182</v>
      </c>
      <c r="BP26" s="677"/>
      <c r="BQ26" s="677"/>
      <c r="BR26" s="677"/>
      <c r="BS26" s="646" t="s">
        <v>130</v>
      </c>
      <c r="BT26" s="641"/>
      <c r="BU26" s="641"/>
      <c r="BV26" s="641"/>
      <c r="BW26" s="641"/>
      <c r="BX26" s="641"/>
      <c r="BY26" s="641"/>
      <c r="BZ26" s="641"/>
      <c r="CA26" s="641"/>
      <c r="CB26" s="684"/>
      <c r="CD26" s="673" t="s">
        <v>297</v>
      </c>
      <c r="CE26" s="674"/>
      <c r="CF26" s="674"/>
      <c r="CG26" s="674"/>
      <c r="CH26" s="674"/>
      <c r="CI26" s="674"/>
      <c r="CJ26" s="674"/>
      <c r="CK26" s="674"/>
      <c r="CL26" s="674"/>
      <c r="CM26" s="674"/>
      <c r="CN26" s="674"/>
      <c r="CO26" s="674"/>
      <c r="CP26" s="674"/>
      <c r="CQ26" s="675"/>
      <c r="CR26" s="640">
        <v>14097605</v>
      </c>
      <c r="CS26" s="641"/>
      <c r="CT26" s="641"/>
      <c r="CU26" s="641"/>
      <c r="CV26" s="641"/>
      <c r="CW26" s="641"/>
      <c r="CX26" s="641"/>
      <c r="CY26" s="642"/>
      <c r="CZ26" s="643">
        <v>12.4</v>
      </c>
      <c r="DA26" s="661"/>
      <c r="DB26" s="661"/>
      <c r="DC26" s="662"/>
      <c r="DD26" s="646">
        <v>13050168</v>
      </c>
      <c r="DE26" s="641"/>
      <c r="DF26" s="641"/>
      <c r="DG26" s="641"/>
      <c r="DH26" s="641"/>
      <c r="DI26" s="641"/>
      <c r="DJ26" s="641"/>
      <c r="DK26" s="642"/>
      <c r="DL26" s="646" t="s">
        <v>130</v>
      </c>
      <c r="DM26" s="641"/>
      <c r="DN26" s="641"/>
      <c r="DO26" s="641"/>
      <c r="DP26" s="641"/>
      <c r="DQ26" s="641"/>
      <c r="DR26" s="641"/>
      <c r="DS26" s="641"/>
      <c r="DT26" s="641"/>
      <c r="DU26" s="641"/>
      <c r="DV26" s="642"/>
      <c r="DW26" s="643" t="s">
        <v>182</v>
      </c>
      <c r="DX26" s="661"/>
      <c r="DY26" s="661"/>
      <c r="DZ26" s="661"/>
      <c r="EA26" s="661"/>
      <c r="EB26" s="661"/>
      <c r="EC26" s="676"/>
    </row>
    <row r="27" spans="2:133" ht="11.25" customHeight="1" x14ac:dyDescent="0.15">
      <c r="B27" s="637" t="s">
        <v>298</v>
      </c>
      <c r="C27" s="638"/>
      <c r="D27" s="638"/>
      <c r="E27" s="638"/>
      <c r="F27" s="638"/>
      <c r="G27" s="638"/>
      <c r="H27" s="638"/>
      <c r="I27" s="638"/>
      <c r="J27" s="638"/>
      <c r="K27" s="638"/>
      <c r="L27" s="638"/>
      <c r="M27" s="638"/>
      <c r="N27" s="638"/>
      <c r="O27" s="638"/>
      <c r="P27" s="638"/>
      <c r="Q27" s="639"/>
      <c r="R27" s="640">
        <v>33769</v>
      </c>
      <c r="S27" s="641"/>
      <c r="T27" s="641"/>
      <c r="U27" s="641"/>
      <c r="V27" s="641"/>
      <c r="W27" s="641"/>
      <c r="X27" s="641"/>
      <c r="Y27" s="642"/>
      <c r="Z27" s="677">
        <v>0</v>
      </c>
      <c r="AA27" s="677"/>
      <c r="AB27" s="677"/>
      <c r="AC27" s="677"/>
      <c r="AD27" s="678">
        <v>33769</v>
      </c>
      <c r="AE27" s="678"/>
      <c r="AF27" s="678"/>
      <c r="AG27" s="678"/>
      <c r="AH27" s="678"/>
      <c r="AI27" s="678"/>
      <c r="AJ27" s="678"/>
      <c r="AK27" s="678"/>
      <c r="AL27" s="643">
        <v>0.1</v>
      </c>
      <c r="AM27" s="644"/>
      <c r="AN27" s="644"/>
      <c r="AO27" s="679"/>
      <c r="AP27" s="637" t="s">
        <v>299</v>
      </c>
      <c r="AQ27" s="638"/>
      <c r="AR27" s="638"/>
      <c r="AS27" s="638"/>
      <c r="AT27" s="638"/>
      <c r="AU27" s="638"/>
      <c r="AV27" s="638"/>
      <c r="AW27" s="638"/>
      <c r="AX27" s="638"/>
      <c r="AY27" s="638"/>
      <c r="AZ27" s="638"/>
      <c r="BA27" s="638"/>
      <c r="BB27" s="638"/>
      <c r="BC27" s="638"/>
      <c r="BD27" s="638"/>
      <c r="BE27" s="638"/>
      <c r="BF27" s="639"/>
      <c r="BG27" s="640">
        <v>42425852</v>
      </c>
      <c r="BH27" s="641"/>
      <c r="BI27" s="641"/>
      <c r="BJ27" s="641"/>
      <c r="BK27" s="641"/>
      <c r="BL27" s="641"/>
      <c r="BM27" s="641"/>
      <c r="BN27" s="642"/>
      <c r="BO27" s="677">
        <v>100</v>
      </c>
      <c r="BP27" s="677"/>
      <c r="BQ27" s="677"/>
      <c r="BR27" s="677"/>
      <c r="BS27" s="646">
        <v>207518</v>
      </c>
      <c r="BT27" s="641"/>
      <c r="BU27" s="641"/>
      <c r="BV27" s="641"/>
      <c r="BW27" s="641"/>
      <c r="BX27" s="641"/>
      <c r="BY27" s="641"/>
      <c r="BZ27" s="641"/>
      <c r="CA27" s="641"/>
      <c r="CB27" s="684"/>
      <c r="CD27" s="673" t="s">
        <v>300</v>
      </c>
      <c r="CE27" s="674"/>
      <c r="CF27" s="674"/>
      <c r="CG27" s="674"/>
      <c r="CH27" s="674"/>
      <c r="CI27" s="674"/>
      <c r="CJ27" s="674"/>
      <c r="CK27" s="674"/>
      <c r="CL27" s="674"/>
      <c r="CM27" s="674"/>
      <c r="CN27" s="674"/>
      <c r="CO27" s="674"/>
      <c r="CP27" s="674"/>
      <c r="CQ27" s="675"/>
      <c r="CR27" s="640">
        <v>24658282</v>
      </c>
      <c r="CS27" s="659"/>
      <c r="CT27" s="659"/>
      <c r="CU27" s="659"/>
      <c r="CV27" s="659"/>
      <c r="CW27" s="659"/>
      <c r="CX27" s="659"/>
      <c r="CY27" s="660"/>
      <c r="CZ27" s="643">
        <v>21.6</v>
      </c>
      <c r="DA27" s="661"/>
      <c r="DB27" s="661"/>
      <c r="DC27" s="662"/>
      <c r="DD27" s="646">
        <v>7313957</v>
      </c>
      <c r="DE27" s="659"/>
      <c r="DF27" s="659"/>
      <c r="DG27" s="659"/>
      <c r="DH27" s="659"/>
      <c r="DI27" s="659"/>
      <c r="DJ27" s="659"/>
      <c r="DK27" s="660"/>
      <c r="DL27" s="646">
        <v>7239565</v>
      </c>
      <c r="DM27" s="659"/>
      <c r="DN27" s="659"/>
      <c r="DO27" s="659"/>
      <c r="DP27" s="659"/>
      <c r="DQ27" s="659"/>
      <c r="DR27" s="659"/>
      <c r="DS27" s="659"/>
      <c r="DT27" s="659"/>
      <c r="DU27" s="659"/>
      <c r="DV27" s="660"/>
      <c r="DW27" s="643">
        <v>10.6</v>
      </c>
      <c r="DX27" s="661"/>
      <c r="DY27" s="661"/>
      <c r="DZ27" s="661"/>
      <c r="EA27" s="661"/>
      <c r="EB27" s="661"/>
      <c r="EC27" s="676"/>
    </row>
    <row r="28" spans="2:133" ht="11.25" customHeight="1" x14ac:dyDescent="0.15">
      <c r="B28" s="637" t="s">
        <v>301</v>
      </c>
      <c r="C28" s="638"/>
      <c r="D28" s="638"/>
      <c r="E28" s="638"/>
      <c r="F28" s="638"/>
      <c r="G28" s="638"/>
      <c r="H28" s="638"/>
      <c r="I28" s="638"/>
      <c r="J28" s="638"/>
      <c r="K28" s="638"/>
      <c r="L28" s="638"/>
      <c r="M28" s="638"/>
      <c r="N28" s="638"/>
      <c r="O28" s="638"/>
      <c r="P28" s="638"/>
      <c r="Q28" s="639"/>
      <c r="R28" s="640">
        <v>669663</v>
      </c>
      <c r="S28" s="641"/>
      <c r="T28" s="641"/>
      <c r="U28" s="641"/>
      <c r="V28" s="641"/>
      <c r="W28" s="641"/>
      <c r="X28" s="641"/>
      <c r="Y28" s="642"/>
      <c r="Z28" s="677">
        <v>0.6</v>
      </c>
      <c r="AA28" s="677"/>
      <c r="AB28" s="677"/>
      <c r="AC28" s="677"/>
      <c r="AD28" s="678" t="s">
        <v>182</v>
      </c>
      <c r="AE28" s="678"/>
      <c r="AF28" s="678"/>
      <c r="AG28" s="678"/>
      <c r="AH28" s="678"/>
      <c r="AI28" s="678"/>
      <c r="AJ28" s="678"/>
      <c r="AK28" s="678"/>
      <c r="AL28" s="643" t="s">
        <v>182</v>
      </c>
      <c r="AM28" s="644"/>
      <c r="AN28" s="644"/>
      <c r="AO28" s="679"/>
      <c r="AP28" s="637"/>
      <c r="AQ28" s="638"/>
      <c r="AR28" s="638"/>
      <c r="AS28" s="638"/>
      <c r="AT28" s="638"/>
      <c r="AU28" s="638"/>
      <c r="AV28" s="638"/>
      <c r="AW28" s="638"/>
      <c r="AX28" s="638"/>
      <c r="AY28" s="638"/>
      <c r="AZ28" s="638"/>
      <c r="BA28" s="638"/>
      <c r="BB28" s="638"/>
      <c r="BC28" s="638"/>
      <c r="BD28" s="638"/>
      <c r="BE28" s="638"/>
      <c r="BF28" s="639"/>
      <c r="BG28" s="640"/>
      <c r="BH28" s="641"/>
      <c r="BI28" s="641"/>
      <c r="BJ28" s="641"/>
      <c r="BK28" s="641"/>
      <c r="BL28" s="641"/>
      <c r="BM28" s="641"/>
      <c r="BN28" s="642"/>
      <c r="BO28" s="677"/>
      <c r="BP28" s="677"/>
      <c r="BQ28" s="677"/>
      <c r="BR28" s="677"/>
      <c r="BS28" s="646"/>
      <c r="BT28" s="641"/>
      <c r="BU28" s="641"/>
      <c r="BV28" s="641"/>
      <c r="BW28" s="641"/>
      <c r="BX28" s="641"/>
      <c r="BY28" s="641"/>
      <c r="BZ28" s="641"/>
      <c r="CA28" s="641"/>
      <c r="CB28" s="684"/>
      <c r="CD28" s="673" t="s">
        <v>302</v>
      </c>
      <c r="CE28" s="674"/>
      <c r="CF28" s="674"/>
      <c r="CG28" s="674"/>
      <c r="CH28" s="674"/>
      <c r="CI28" s="674"/>
      <c r="CJ28" s="674"/>
      <c r="CK28" s="674"/>
      <c r="CL28" s="674"/>
      <c r="CM28" s="674"/>
      <c r="CN28" s="674"/>
      <c r="CO28" s="674"/>
      <c r="CP28" s="674"/>
      <c r="CQ28" s="675"/>
      <c r="CR28" s="640">
        <v>10855449</v>
      </c>
      <c r="CS28" s="641"/>
      <c r="CT28" s="641"/>
      <c r="CU28" s="641"/>
      <c r="CV28" s="641"/>
      <c r="CW28" s="641"/>
      <c r="CX28" s="641"/>
      <c r="CY28" s="642"/>
      <c r="CZ28" s="643">
        <v>9.5</v>
      </c>
      <c r="DA28" s="661"/>
      <c r="DB28" s="661"/>
      <c r="DC28" s="662"/>
      <c r="DD28" s="646">
        <v>10770173</v>
      </c>
      <c r="DE28" s="641"/>
      <c r="DF28" s="641"/>
      <c r="DG28" s="641"/>
      <c r="DH28" s="641"/>
      <c r="DI28" s="641"/>
      <c r="DJ28" s="641"/>
      <c r="DK28" s="642"/>
      <c r="DL28" s="646">
        <v>10770173</v>
      </c>
      <c r="DM28" s="641"/>
      <c r="DN28" s="641"/>
      <c r="DO28" s="641"/>
      <c r="DP28" s="641"/>
      <c r="DQ28" s="641"/>
      <c r="DR28" s="641"/>
      <c r="DS28" s="641"/>
      <c r="DT28" s="641"/>
      <c r="DU28" s="641"/>
      <c r="DV28" s="642"/>
      <c r="DW28" s="643">
        <v>15.8</v>
      </c>
      <c r="DX28" s="661"/>
      <c r="DY28" s="661"/>
      <c r="DZ28" s="661"/>
      <c r="EA28" s="661"/>
      <c r="EB28" s="661"/>
      <c r="EC28" s="676"/>
    </row>
    <row r="29" spans="2:133" ht="11.25" customHeight="1" x14ac:dyDescent="0.15">
      <c r="B29" s="637" t="s">
        <v>303</v>
      </c>
      <c r="C29" s="638"/>
      <c r="D29" s="638"/>
      <c r="E29" s="638"/>
      <c r="F29" s="638"/>
      <c r="G29" s="638"/>
      <c r="H29" s="638"/>
      <c r="I29" s="638"/>
      <c r="J29" s="638"/>
      <c r="K29" s="638"/>
      <c r="L29" s="638"/>
      <c r="M29" s="638"/>
      <c r="N29" s="638"/>
      <c r="O29" s="638"/>
      <c r="P29" s="638"/>
      <c r="Q29" s="639"/>
      <c r="R29" s="640">
        <v>2314213</v>
      </c>
      <c r="S29" s="641"/>
      <c r="T29" s="641"/>
      <c r="U29" s="641"/>
      <c r="V29" s="641"/>
      <c r="W29" s="641"/>
      <c r="X29" s="641"/>
      <c r="Y29" s="642"/>
      <c r="Z29" s="677">
        <v>2</v>
      </c>
      <c r="AA29" s="677"/>
      <c r="AB29" s="677"/>
      <c r="AC29" s="677"/>
      <c r="AD29" s="678">
        <v>246072</v>
      </c>
      <c r="AE29" s="678"/>
      <c r="AF29" s="678"/>
      <c r="AG29" s="678"/>
      <c r="AH29" s="678"/>
      <c r="AI29" s="678"/>
      <c r="AJ29" s="678"/>
      <c r="AK29" s="678"/>
      <c r="AL29" s="643">
        <v>0.4</v>
      </c>
      <c r="AM29" s="644"/>
      <c r="AN29" s="644"/>
      <c r="AO29" s="679"/>
      <c r="AP29" s="621"/>
      <c r="AQ29" s="622"/>
      <c r="AR29" s="622"/>
      <c r="AS29" s="622"/>
      <c r="AT29" s="622"/>
      <c r="AU29" s="622"/>
      <c r="AV29" s="622"/>
      <c r="AW29" s="622"/>
      <c r="AX29" s="622"/>
      <c r="AY29" s="622"/>
      <c r="AZ29" s="622"/>
      <c r="BA29" s="622"/>
      <c r="BB29" s="622"/>
      <c r="BC29" s="622"/>
      <c r="BD29" s="622"/>
      <c r="BE29" s="622"/>
      <c r="BF29" s="623"/>
      <c r="BG29" s="640"/>
      <c r="BH29" s="641"/>
      <c r="BI29" s="641"/>
      <c r="BJ29" s="641"/>
      <c r="BK29" s="641"/>
      <c r="BL29" s="641"/>
      <c r="BM29" s="641"/>
      <c r="BN29" s="642"/>
      <c r="BO29" s="677"/>
      <c r="BP29" s="677"/>
      <c r="BQ29" s="677"/>
      <c r="BR29" s="677"/>
      <c r="BS29" s="678"/>
      <c r="BT29" s="678"/>
      <c r="BU29" s="678"/>
      <c r="BV29" s="678"/>
      <c r="BW29" s="678"/>
      <c r="BX29" s="678"/>
      <c r="BY29" s="678"/>
      <c r="BZ29" s="678"/>
      <c r="CA29" s="678"/>
      <c r="CB29" s="737"/>
      <c r="CD29" s="725" t="s">
        <v>304</v>
      </c>
      <c r="CE29" s="726"/>
      <c r="CF29" s="673" t="s">
        <v>305</v>
      </c>
      <c r="CG29" s="674"/>
      <c r="CH29" s="674"/>
      <c r="CI29" s="674"/>
      <c r="CJ29" s="674"/>
      <c r="CK29" s="674"/>
      <c r="CL29" s="674"/>
      <c r="CM29" s="674"/>
      <c r="CN29" s="674"/>
      <c r="CO29" s="674"/>
      <c r="CP29" s="674"/>
      <c r="CQ29" s="675"/>
      <c r="CR29" s="640">
        <v>10855449</v>
      </c>
      <c r="CS29" s="659"/>
      <c r="CT29" s="659"/>
      <c r="CU29" s="659"/>
      <c r="CV29" s="659"/>
      <c r="CW29" s="659"/>
      <c r="CX29" s="659"/>
      <c r="CY29" s="660"/>
      <c r="CZ29" s="643">
        <v>9.5</v>
      </c>
      <c r="DA29" s="661"/>
      <c r="DB29" s="661"/>
      <c r="DC29" s="662"/>
      <c r="DD29" s="646">
        <v>10770173</v>
      </c>
      <c r="DE29" s="659"/>
      <c r="DF29" s="659"/>
      <c r="DG29" s="659"/>
      <c r="DH29" s="659"/>
      <c r="DI29" s="659"/>
      <c r="DJ29" s="659"/>
      <c r="DK29" s="660"/>
      <c r="DL29" s="646">
        <v>10770173</v>
      </c>
      <c r="DM29" s="659"/>
      <c r="DN29" s="659"/>
      <c r="DO29" s="659"/>
      <c r="DP29" s="659"/>
      <c r="DQ29" s="659"/>
      <c r="DR29" s="659"/>
      <c r="DS29" s="659"/>
      <c r="DT29" s="659"/>
      <c r="DU29" s="659"/>
      <c r="DV29" s="660"/>
      <c r="DW29" s="643">
        <v>15.8</v>
      </c>
      <c r="DX29" s="661"/>
      <c r="DY29" s="661"/>
      <c r="DZ29" s="661"/>
      <c r="EA29" s="661"/>
      <c r="EB29" s="661"/>
      <c r="EC29" s="676"/>
    </row>
    <row r="30" spans="2:133" ht="11.25" customHeight="1" x14ac:dyDescent="0.15">
      <c r="B30" s="637" t="s">
        <v>306</v>
      </c>
      <c r="C30" s="638"/>
      <c r="D30" s="638"/>
      <c r="E30" s="638"/>
      <c r="F30" s="638"/>
      <c r="G30" s="638"/>
      <c r="H30" s="638"/>
      <c r="I30" s="638"/>
      <c r="J30" s="638"/>
      <c r="K30" s="638"/>
      <c r="L30" s="638"/>
      <c r="M30" s="638"/>
      <c r="N30" s="638"/>
      <c r="O30" s="638"/>
      <c r="P30" s="638"/>
      <c r="Q30" s="639"/>
      <c r="R30" s="640">
        <v>219121</v>
      </c>
      <c r="S30" s="641"/>
      <c r="T30" s="641"/>
      <c r="U30" s="641"/>
      <c r="V30" s="641"/>
      <c r="W30" s="641"/>
      <c r="X30" s="641"/>
      <c r="Y30" s="642"/>
      <c r="Z30" s="677">
        <v>0.2</v>
      </c>
      <c r="AA30" s="677"/>
      <c r="AB30" s="677"/>
      <c r="AC30" s="677"/>
      <c r="AD30" s="678" t="s">
        <v>130</v>
      </c>
      <c r="AE30" s="678"/>
      <c r="AF30" s="678"/>
      <c r="AG30" s="678"/>
      <c r="AH30" s="678"/>
      <c r="AI30" s="678"/>
      <c r="AJ30" s="678"/>
      <c r="AK30" s="678"/>
      <c r="AL30" s="643" t="s">
        <v>130</v>
      </c>
      <c r="AM30" s="644"/>
      <c r="AN30" s="644"/>
      <c r="AO30" s="679"/>
      <c r="AP30" s="701" t="s">
        <v>222</v>
      </c>
      <c r="AQ30" s="702"/>
      <c r="AR30" s="702"/>
      <c r="AS30" s="702"/>
      <c r="AT30" s="702"/>
      <c r="AU30" s="702"/>
      <c r="AV30" s="702"/>
      <c r="AW30" s="702"/>
      <c r="AX30" s="702"/>
      <c r="AY30" s="702"/>
      <c r="AZ30" s="702"/>
      <c r="BA30" s="702"/>
      <c r="BB30" s="702"/>
      <c r="BC30" s="702"/>
      <c r="BD30" s="702"/>
      <c r="BE30" s="702"/>
      <c r="BF30" s="703"/>
      <c r="BG30" s="701" t="s">
        <v>307</v>
      </c>
      <c r="BH30" s="714"/>
      <c r="BI30" s="714"/>
      <c r="BJ30" s="714"/>
      <c r="BK30" s="714"/>
      <c r="BL30" s="714"/>
      <c r="BM30" s="714"/>
      <c r="BN30" s="714"/>
      <c r="BO30" s="714"/>
      <c r="BP30" s="714"/>
      <c r="BQ30" s="715"/>
      <c r="BR30" s="701" t="s">
        <v>308</v>
      </c>
      <c r="BS30" s="714"/>
      <c r="BT30" s="714"/>
      <c r="BU30" s="714"/>
      <c r="BV30" s="714"/>
      <c r="BW30" s="714"/>
      <c r="BX30" s="714"/>
      <c r="BY30" s="714"/>
      <c r="BZ30" s="714"/>
      <c r="CA30" s="714"/>
      <c r="CB30" s="715"/>
      <c r="CD30" s="727"/>
      <c r="CE30" s="728"/>
      <c r="CF30" s="673" t="s">
        <v>309</v>
      </c>
      <c r="CG30" s="674"/>
      <c r="CH30" s="674"/>
      <c r="CI30" s="674"/>
      <c r="CJ30" s="674"/>
      <c r="CK30" s="674"/>
      <c r="CL30" s="674"/>
      <c r="CM30" s="674"/>
      <c r="CN30" s="674"/>
      <c r="CO30" s="674"/>
      <c r="CP30" s="674"/>
      <c r="CQ30" s="675"/>
      <c r="CR30" s="640">
        <v>10349641</v>
      </c>
      <c r="CS30" s="641"/>
      <c r="CT30" s="641"/>
      <c r="CU30" s="641"/>
      <c r="CV30" s="641"/>
      <c r="CW30" s="641"/>
      <c r="CX30" s="641"/>
      <c r="CY30" s="642"/>
      <c r="CZ30" s="643">
        <v>9.1</v>
      </c>
      <c r="DA30" s="661"/>
      <c r="DB30" s="661"/>
      <c r="DC30" s="662"/>
      <c r="DD30" s="646">
        <v>10264745</v>
      </c>
      <c r="DE30" s="641"/>
      <c r="DF30" s="641"/>
      <c r="DG30" s="641"/>
      <c r="DH30" s="641"/>
      <c r="DI30" s="641"/>
      <c r="DJ30" s="641"/>
      <c r="DK30" s="642"/>
      <c r="DL30" s="646">
        <v>10264745</v>
      </c>
      <c r="DM30" s="641"/>
      <c r="DN30" s="641"/>
      <c r="DO30" s="641"/>
      <c r="DP30" s="641"/>
      <c r="DQ30" s="641"/>
      <c r="DR30" s="641"/>
      <c r="DS30" s="641"/>
      <c r="DT30" s="641"/>
      <c r="DU30" s="641"/>
      <c r="DV30" s="642"/>
      <c r="DW30" s="643">
        <v>15</v>
      </c>
      <c r="DX30" s="661"/>
      <c r="DY30" s="661"/>
      <c r="DZ30" s="661"/>
      <c r="EA30" s="661"/>
      <c r="EB30" s="661"/>
      <c r="EC30" s="676"/>
    </row>
    <row r="31" spans="2:133" ht="11.25" customHeight="1" x14ac:dyDescent="0.15">
      <c r="B31" s="637" t="s">
        <v>310</v>
      </c>
      <c r="C31" s="638"/>
      <c r="D31" s="638"/>
      <c r="E31" s="638"/>
      <c r="F31" s="638"/>
      <c r="G31" s="638"/>
      <c r="H31" s="638"/>
      <c r="I31" s="638"/>
      <c r="J31" s="638"/>
      <c r="K31" s="638"/>
      <c r="L31" s="638"/>
      <c r="M31" s="638"/>
      <c r="N31" s="638"/>
      <c r="O31" s="638"/>
      <c r="P31" s="638"/>
      <c r="Q31" s="639"/>
      <c r="R31" s="640">
        <v>15792804</v>
      </c>
      <c r="S31" s="641"/>
      <c r="T31" s="641"/>
      <c r="U31" s="641"/>
      <c r="V31" s="641"/>
      <c r="W31" s="641"/>
      <c r="X31" s="641"/>
      <c r="Y31" s="642"/>
      <c r="Z31" s="677">
        <v>13.8</v>
      </c>
      <c r="AA31" s="677"/>
      <c r="AB31" s="677"/>
      <c r="AC31" s="677"/>
      <c r="AD31" s="678" t="s">
        <v>130</v>
      </c>
      <c r="AE31" s="678"/>
      <c r="AF31" s="678"/>
      <c r="AG31" s="678"/>
      <c r="AH31" s="678"/>
      <c r="AI31" s="678"/>
      <c r="AJ31" s="678"/>
      <c r="AK31" s="678"/>
      <c r="AL31" s="643" t="s">
        <v>182</v>
      </c>
      <c r="AM31" s="644"/>
      <c r="AN31" s="644"/>
      <c r="AO31" s="679"/>
      <c r="AP31" s="716" t="s">
        <v>311</v>
      </c>
      <c r="AQ31" s="717"/>
      <c r="AR31" s="717"/>
      <c r="AS31" s="717"/>
      <c r="AT31" s="722" t="s">
        <v>312</v>
      </c>
      <c r="AU31" s="231"/>
      <c r="AV31" s="231"/>
      <c r="AW31" s="231"/>
      <c r="AX31" s="706" t="s">
        <v>187</v>
      </c>
      <c r="AY31" s="707"/>
      <c r="AZ31" s="707"/>
      <c r="BA31" s="707"/>
      <c r="BB31" s="707"/>
      <c r="BC31" s="707"/>
      <c r="BD31" s="707"/>
      <c r="BE31" s="707"/>
      <c r="BF31" s="708"/>
      <c r="BG31" s="709">
        <v>99.1</v>
      </c>
      <c r="BH31" s="710"/>
      <c r="BI31" s="710"/>
      <c r="BJ31" s="710"/>
      <c r="BK31" s="710"/>
      <c r="BL31" s="710"/>
      <c r="BM31" s="711">
        <v>97.4</v>
      </c>
      <c r="BN31" s="710"/>
      <c r="BO31" s="710"/>
      <c r="BP31" s="710"/>
      <c r="BQ31" s="712"/>
      <c r="BR31" s="709">
        <v>99.2</v>
      </c>
      <c r="BS31" s="710"/>
      <c r="BT31" s="710"/>
      <c r="BU31" s="710"/>
      <c r="BV31" s="710"/>
      <c r="BW31" s="710"/>
      <c r="BX31" s="711">
        <v>97.4</v>
      </c>
      <c r="BY31" s="710"/>
      <c r="BZ31" s="710"/>
      <c r="CA31" s="710"/>
      <c r="CB31" s="712"/>
      <c r="CD31" s="727"/>
      <c r="CE31" s="728"/>
      <c r="CF31" s="673" t="s">
        <v>313</v>
      </c>
      <c r="CG31" s="674"/>
      <c r="CH31" s="674"/>
      <c r="CI31" s="674"/>
      <c r="CJ31" s="674"/>
      <c r="CK31" s="674"/>
      <c r="CL31" s="674"/>
      <c r="CM31" s="674"/>
      <c r="CN31" s="674"/>
      <c r="CO31" s="674"/>
      <c r="CP31" s="674"/>
      <c r="CQ31" s="675"/>
      <c r="CR31" s="640">
        <v>505808</v>
      </c>
      <c r="CS31" s="659"/>
      <c r="CT31" s="659"/>
      <c r="CU31" s="659"/>
      <c r="CV31" s="659"/>
      <c r="CW31" s="659"/>
      <c r="CX31" s="659"/>
      <c r="CY31" s="660"/>
      <c r="CZ31" s="643">
        <v>0.4</v>
      </c>
      <c r="DA31" s="661"/>
      <c r="DB31" s="661"/>
      <c r="DC31" s="662"/>
      <c r="DD31" s="646">
        <v>505428</v>
      </c>
      <c r="DE31" s="659"/>
      <c r="DF31" s="659"/>
      <c r="DG31" s="659"/>
      <c r="DH31" s="659"/>
      <c r="DI31" s="659"/>
      <c r="DJ31" s="659"/>
      <c r="DK31" s="660"/>
      <c r="DL31" s="646">
        <v>505428</v>
      </c>
      <c r="DM31" s="659"/>
      <c r="DN31" s="659"/>
      <c r="DO31" s="659"/>
      <c r="DP31" s="659"/>
      <c r="DQ31" s="659"/>
      <c r="DR31" s="659"/>
      <c r="DS31" s="659"/>
      <c r="DT31" s="659"/>
      <c r="DU31" s="659"/>
      <c r="DV31" s="660"/>
      <c r="DW31" s="643">
        <v>0.7</v>
      </c>
      <c r="DX31" s="661"/>
      <c r="DY31" s="661"/>
      <c r="DZ31" s="661"/>
      <c r="EA31" s="661"/>
      <c r="EB31" s="661"/>
      <c r="EC31" s="676"/>
    </row>
    <row r="32" spans="2:133" ht="11.25" customHeight="1" x14ac:dyDescent="0.15">
      <c r="B32" s="731" t="s">
        <v>314</v>
      </c>
      <c r="C32" s="732"/>
      <c r="D32" s="732"/>
      <c r="E32" s="732"/>
      <c r="F32" s="732"/>
      <c r="G32" s="732"/>
      <c r="H32" s="732"/>
      <c r="I32" s="732"/>
      <c r="J32" s="732"/>
      <c r="K32" s="732"/>
      <c r="L32" s="732"/>
      <c r="M32" s="732"/>
      <c r="N32" s="732"/>
      <c r="O32" s="732"/>
      <c r="P32" s="732"/>
      <c r="Q32" s="733"/>
      <c r="R32" s="640">
        <v>44809</v>
      </c>
      <c r="S32" s="641"/>
      <c r="T32" s="641"/>
      <c r="U32" s="641"/>
      <c r="V32" s="641"/>
      <c r="W32" s="641"/>
      <c r="X32" s="641"/>
      <c r="Y32" s="642"/>
      <c r="Z32" s="677">
        <v>0</v>
      </c>
      <c r="AA32" s="677"/>
      <c r="AB32" s="677"/>
      <c r="AC32" s="677"/>
      <c r="AD32" s="678">
        <v>44809</v>
      </c>
      <c r="AE32" s="678"/>
      <c r="AF32" s="678"/>
      <c r="AG32" s="678"/>
      <c r="AH32" s="678"/>
      <c r="AI32" s="678"/>
      <c r="AJ32" s="678"/>
      <c r="AK32" s="678"/>
      <c r="AL32" s="643">
        <v>0.1</v>
      </c>
      <c r="AM32" s="644"/>
      <c r="AN32" s="644"/>
      <c r="AO32" s="679"/>
      <c r="AP32" s="718"/>
      <c r="AQ32" s="719"/>
      <c r="AR32" s="719"/>
      <c r="AS32" s="719"/>
      <c r="AT32" s="723"/>
      <c r="AU32" s="230" t="s">
        <v>315</v>
      </c>
      <c r="AV32" s="230"/>
      <c r="AW32" s="230"/>
      <c r="AX32" s="637" t="s">
        <v>316</v>
      </c>
      <c r="AY32" s="638"/>
      <c r="AZ32" s="638"/>
      <c r="BA32" s="638"/>
      <c r="BB32" s="638"/>
      <c r="BC32" s="638"/>
      <c r="BD32" s="638"/>
      <c r="BE32" s="638"/>
      <c r="BF32" s="639"/>
      <c r="BG32" s="713">
        <v>99.2</v>
      </c>
      <c r="BH32" s="659"/>
      <c r="BI32" s="659"/>
      <c r="BJ32" s="659"/>
      <c r="BK32" s="659"/>
      <c r="BL32" s="659"/>
      <c r="BM32" s="644">
        <v>98</v>
      </c>
      <c r="BN32" s="705"/>
      <c r="BO32" s="705"/>
      <c r="BP32" s="705"/>
      <c r="BQ32" s="683"/>
      <c r="BR32" s="713">
        <v>99.3</v>
      </c>
      <c r="BS32" s="659"/>
      <c r="BT32" s="659"/>
      <c r="BU32" s="659"/>
      <c r="BV32" s="659"/>
      <c r="BW32" s="659"/>
      <c r="BX32" s="644">
        <v>98</v>
      </c>
      <c r="BY32" s="705"/>
      <c r="BZ32" s="705"/>
      <c r="CA32" s="705"/>
      <c r="CB32" s="683"/>
      <c r="CD32" s="729"/>
      <c r="CE32" s="730"/>
      <c r="CF32" s="673" t="s">
        <v>317</v>
      </c>
      <c r="CG32" s="674"/>
      <c r="CH32" s="674"/>
      <c r="CI32" s="674"/>
      <c r="CJ32" s="674"/>
      <c r="CK32" s="674"/>
      <c r="CL32" s="674"/>
      <c r="CM32" s="674"/>
      <c r="CN32" s="674"/>
      <c r="CO32" s="674"/>
      <c r="CP32" s="674"/>
      <c r="CQ32" s="675"/>
      <c r="CR32" s="640" t="s">
        <v>182</v>
      </c>
      <c r="CS32" s="641"/>
      <c r="CT32" s="641"/>
      <c r="CU32" s="641"/>
      <c r="CV32" s="641"/>
      <c r="CW32" s="641"/>
      <c r="CX32" s="641"/>
      <c r="CY32" s="642"/>
      <c r="CZ32" s="643" t="s">
        <v>130</v>
      </c>
      <c r="DA32" s="661"/>
      <c r="DB32" s="661"/>
      <c r="DC32" s="662"/>
      <c r="DD32" s="646" t="s">
        <v>182</v>
      </c>
      <c r="DE32" s="641"/>
      <c r="DF32" s="641"/>
      <c r="DG32" s="641"/>
      <c r="DH32" s="641"/>
      <c r="DI32" s="641"/>
      <c r="DJ32" s="641"/>
      <c r="DK32" s="642"/>
      <c r="DL32" s="646" t="s">
        <v>182</v>
      </c>
      <c r="DM32" s="641"/>
      <c r="DN32" s="641"/>
      <c r="DO32" s="641"/>
      <c r="DP32" s="641"/>
      <c r="DQ32" s="641"/>
      <c r="DR32" s="641"/>
      <c r="DS32" s="641"/>
      <c r="DT32" s="641"/>
      <c r="DU32" s="641"/>
      <c r="DV32" s="642"/>
      <c r="DW32" s="643" t="s">
        <v>130</v>
      </c>
      <c r="DX32" s="661"/>
      <c r="DY32" s="661"/>
      <c r="DZ32" s="661"/>
      <c r="EA32" s="661"/>
      <c r="EB32" s="661"/>
      <c r="EC32" s="676"/>
    </row>
    <row r="33" spans="2:133" ht="11.25" customHeight="1" x14ac:dyDescent="0.15">
      <c r="B33" s="637" t="s">
        <v>318</v>
      </c>
      <c r="C33" s="638"/>
      <c r="D33" s="638"/>
      <c r="E33" s="638"/>
      <c r="F33" s="638"/>
      <c r="G33" s="638"/>
      <c r="H33" s="638"/>
      <c r="I33" s="638"/>
      <c r="J33" s="638"/>
      <c r="K33" s="638"/>
      <c r="L33" s="638"/>
      <c r="M33" s="638"/>
      <c r="N33" s="638"/>
      <c r="O33" s="638"/>
      <c r="P33" s="638"/>
      <c r="Q33" s="639"/>
      <c r="R33" s="640">
        <v>7284774</v>
      </c>
      <c r="S33" s="641"/>
      <c r="T33" s="641"/>
      <c r="U33" s="641"/>
      <c r="V33" s="641"/>
      <c r="W33" s="641"/>
      <c r="X33" s="641"/>
      <c r="Y33" s="642"/>
      <c r="Z33" s="677">
        <v>6.4</v>
      </c>
      <c r="AA33" s="677"/>
      <c r="AB33" s="677"/>
      <c r="AC33" s="677"/>
      <c r="AD33" s="678" t="s">
        <v>182</v>
      </c>
      <c r="AE33" s="678"/>
      <c r="AF33" s="678"/>
      <c r="AG33" s="678"/>
      <c r="AH33" s="678"/>
      <c r="AI33" s="678"/>
      <c r="AJ33" s="678"/>
      <c r="AK33" s="678"/>
      <c r="AL33" s="643" t="s">
        <v>182</v>
      </c>
      <c r="AM33" s="644"/>
      <c r="AN33" s="644"/>
      <c r="AO33" s="679"/>
      <c r="AP33" s="720"/>
      <c r="AQ33" s="721"/>
      <c r="AR33" s="721"/>
      <c r="AS33" s="721"/>
      <c r="AT33" s="724"/>
      <c r="AU33" s="232"/>
      <c r="AV33" s="232"/>
      <c r="AW33" s="232"/>
      <c r="AX33" s="621" t="s">
        <v>319</v>
      </c>
      <c r="AY33" s="622"/>
      <c r="AZ33" s="622"/>
      <c r="BA33" s="622"/>
      <c r="BB33" s="622"/>
      <c r="BC33" s="622"/>
      <c r="BD33" s="622"/>
      <c r="BE33" s="622"/>
      <c r="BF33" s="623"/>
      <c r="BG33" s="704">
        <v>99</v>
      </c>
      <c r="BH33" s="625"/>
      <c r="BI33" s="625"/>
      <c r="BJ33" s="625"/>
      <c r="BK33" s="625"/>
      <c r="BL33" s="625"/>
      <c r="BM33" s="668">
        <v>96.6</v>
      </c>
      <c r="BN33" s="625"/>
      <c r="BO33" s="625"/>
      <c r="BP33" s="625"/>
      <c r="BQ33" s="689"/>
      <c r="BR33" s="704">
        <v>99</v>
      </c>
      <c r="BS33" s="625"/>
      <c r="BT33" s="625"/>
      <c r="BU33" s="625"/>
      <c r="BV33" s="625"/>
      <c r="BW33" s="625"/>
      <c r="BX33" s="668">
        <v>96.7</v>
      </c>
      <c r="BY33" s="625"/>
      <c r="BZ33" s="625"/>
      <c r="CA33" s="625"/>
      <c r="CB33" s="689"/>
      <c r="CD33" s="673" t="s">
        <v>320</v>
      </c>
      <c r="CE33" s="674"/>
      <c r="CF33" s="674"/>
      <c r="CG33" s="674"/>
      <c r="CH33" s="674"/>
      <c r="CI33" s="674"/>
      <c r="CJ33" s="674"/>
      <c r="CK33" s="674"/>
      <c r="CL33" s="674"/>
      <c r="CM33" s="674"/>
      <c r="CN33" s="674"/>
      <c r="CO33" s="674"/>
      <c r="CP33" s="674"/>
      <c r="CQ33" s="675"/>
      <c r="CR33" s="640">
        <v>41130860</v>
      </c>
      <c r="CS33" s="659"/>
      <c r="CT33" s="659"/>
      <c r="CU33" s="659"/>
      <c r="CV33" s="659"/>
      <c r="CW33" s="659"/>
      <c r="CX33" s="659"/>
      <c r="CY33" s="660"/>
      <c r="CZ33" s="643">
        <v>36.1</v>
      </c>
      <c r="DA33" s="661"/>
      <c r="DB33" s="661"/>
      <c r="DC33" s="662"/>
      <c r="DD33" s="646">
        <v>34612664</v>
      </c>
      <c r="DE33" s="659"/>
      <c r="DF33" s="659"/>
      <c r="DG33" s="659"/>
      <c r="DH33" s="659"/>
      <c r="DI33" s="659"/>
      <c r="DJ33" s="659"/>
      <c r="DK33" s="660"/>
      <c r="DL33" s="646">
        <v>29852791</v>
      </c>
      <c r="DM33" s="659"/>
      <c r="DN33" s="659"/>
      <c r="DO33" s="659"/>
      <c r="DP33" s="659"/>
      <c r="DQ33" s="659"/>
      <c r="DR33" s="659"/>
      <c r="DS33" s="659"/>
      <c r="DT33" s="659"/>
      <c r="DU33" s="659"/>
      <c r="DV33" s="660"/>
      <c r="DW33" s="643">
        <v>43.7</v>
      </c>
      <c r="DX33" s="661"/>
      <c r="DY33" s="661"/>
      <c r="DZ33" s="661"/>
      <c r="EA33" s="661"/>
      <c r="EB33" s="661"/>
      <c r="EC33" s="676"/>
    </row>
    <row r="34" spans="2:133" ht="11.25" customHeight="1" x14ac:dyDescent="0.15">
      <c r="B34" s="637" t="s">
        <v>321</v>
      </c>
      <c r="C34" s="638"/>
      <c r="D34" s="638"/>
      <c r="E34" s="638"/>
      <c r="F34" s="638"/>
      <c r="G34" s="638"/>
      <c r="H34" s="638"/>
      <c r="I34" s="638"/>
      <c r="J34" s="638"/>
      <c r="K34" s="638"/>
      <c r="L34" s="638"/>
      <c r="M34" s="638"/>
      <c r="N34" s="638"/>
      <c r="O34" s="638"/>
      <c r="P34" s="638"/>
      <c r="Q34" s="639"/>
      <c r="R34" s="640">
        <v>185426</v>
      </c>
      <c r="S34" s="641"/>
      <c r="T34" s="641"/>
      <c r="U34" s="641"/>
      <c r="V34" s="641"/>
      <c r="W34" s="641"/>
      <c r="X34" s="641"/>
      <c r="Y34" s="642"/>
      <c r="Z34" s="677">
        <v>0.2</v>
      </c>
      <c r="AA34" s="677"/>
      <c r="AB34" s="677"/>
      <c r="AC34" s="677"/>
      <c r="AD34" s="678">
        <v>106256</v>
      </c>
      <c r="AE34" s="678"/>
      <c r="AF34" s="678"/>
      <c r="AG34" s="678"/>
      <c r="AH34" s="678"/>
      <c r="AI34" s="678"/>
      <c r="AJ34" s="678"/>
      <c r="AK34" s="678"/>
      <c r="AL34" s="643">
        <v>0.2</v>
      </c>
      <c r="AM34" s="644"/>
      <c r="AN34" s="644"/>
      <c r="AO34" s="679"/>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73" t="s">
        <v>322</v>
      </c>
      <c r="CE34" s="674"/>
      <c r="CF34" s="674"/>
      <c r="CG34" s="674"/>
      <c r="CH34" s="674"/>
      <c r="CI34" s="674"/>
      <c r="CJ34" s="674"/>
      <c r="CK34" s="674"/>
      <c r="CL34" s="674"/>
      <c r="CM34" s="674"/>
      <c r="CN34" s="674"/>
      <c r="CO34" s="674"/>
      <c r="CP34" s="674"/>
      <c r="CQ34" s="675"/>
      <c r="CR34" s="640">
        <v>18777733</v>
      </c>
      <c r="CS34" s="641"/>
      <c r="CT34" s="641"/>
      <c r="CU34" s="641"/>
      <c r="CV34" s="641"/>
      <c r="CW34" s="641"/>
      <c r="CX34" s="641"/>
      <c r="CY34" s="642"/>
      <c r="CZ34" s="643">
        <v>16.5</v>
      </c>
      <c r="DA34" s="661"/>
      <c r="DB34" s="661"/>
      <c r="DC34" s="662"/>
      <c r="DD34" s="646">
        <v>15806618</v>
      </c>
      <c r="DE34" s="641"/>
      <c r="DF34" s="641"/>
      <c r="DG34" s="641"/>
      <c r="DH34" s="641"/>
      <c r="DI34" s="641"/>
      <c r="DJ34" s="641"/>
      <c r="DK34" s="642"/>
      <c r="DL34" s="646">
        <v>13650696</v>
      </c>
      <c r="DM34" s="641"/>
      <c r="DN34" s="641"/>
      <c r="DO34" s="641"/>
      <c r="DP34" s="641"/>
      <c r="DQ34" s="641"/>
      <c r="DR34" s="641"/>
      <c r="DS34" s="641"/>
      <c r="DT34" s="641"/>
      <c r="DU34" s="641"/>
      <c r="DV34" s="642"/>
      <c r="DW34" s="643">
        <v>20</v>
      </c>
      <c r="DX34" s="661"/>
      <c r="DY34" s="661"/>
      <c r="DZ34" s="661"/>
      <c r="EA34" s="661"/>
      <c r="EB34" s="661"/>
      <c r="EC34" s="676"/>
    </row>
    <row r="35" spans="2:133" ht="11.25" customHeight="1" x14ac:dyDescent="0.15">
      <c r="B35" s="637" t="s">
        <v>323</v>
      </c>
      <c r="C35" s="638"/>
      <c r="D35" s="638"/>
      <c r="E35" s="638"/>
      <c r="F35" s="638"/>
      <c r="G35" s="638"/>
      <c r="H35" s="638"/>
      <c r="I35" s="638"/>
      <c r="J35" s="638"/>
      <c r="K35" s="638"/>
      <c r="L35" s="638"/>
      <c r="M35" s="638"/>
      <c r="N35" s="638"/>
      <c r="O35" s="638"/>
      <c r="P35" s="638"/>
      <c r="Q35" s="639"/>
      <c r="R35" s="640">
        <v>108791</v>
      </c>
      <c r="S35" s="641"/>
      <c r="T35" s="641"/>
      <c r="U35" s="641"/>
      <c r="V35" s="641"/>
      <c r="W35" s="641"/>
      <c r="X35" s="641"/>
      <c r="Y35" s="642"/>
      <c r="Z35" s="677">
        <v>0.1</v>
      </c>
      <c r="AA35" s="677"/>
      <c r="AB35" s="677"/>
      <c r="AC35" s="677"/>
      <c r="AD35" s="678" t="s">
        <v>182</v>
      </c>
      <c r="AE35" s="678"/>
      <c r="AF35" s="678"/>
      <c r="AG35" s="678"/>
      <c r="AH35" s="678"/>
      <c r="AI35" s="678"/>
      <c r="AJ35" s="678"/>
      <c r="AK35" s="678"/>
      <c r="AL35" s="643" t="s">
        <v>182</v>
      </c>
      <c r="AM35" s="644"/>
      <c r="AN35" s="644"/>
      <c r="AO35" s="679"/>
      <c r="AP35" s="235"/>
      <c r="AQ35" s="701" t="s">
        <v>324</v>
      </c>
      <c r="AR35" s="702"/>
      <c r="AS35" s="702"/>
      <c r="AT35" s="702"/>
      <c r="AU35" s="702"/>
      <c r="AV35" s="702"/>
      <c r="AW35" s="702"/>
      <c r="AX35" s="702"/>
      <c r="AY35" s="702"/>
      <c r="AZ35" s="702"/>
      <c r="BA35" s="702"/>
      <c r="BB35" s="702"/>
      <c r="BC35" s="702"/>
      <c r="BD35" s="702"/>
      <c r="BE35" s="702"/>
      <c r="BF35" s="703"/>
      <c r="BG35" s="701" t="s">
        <v>325</v>
      </c>
      <c r="BH35" s="702"/>
      <c r="BI35" s="702"/>
      <c r="BJ35" s="702"/>
      <c r="BK35" s="702"/>
      <c r="BL35" s="702"/>
      <c r="BM35" s="702"/>
      <c r="BN35" s="702"/>
      <c r="BO35" s="702"/>
      <c r="BP35" s="702"/>
      <c r="BQ35" s="702"/>
      <c r="BR35" s="702"/>
      <c r="BS35" s="702"/>
      <c r="BT35" s="702"/>
      <c r="BU35" s="702"/>
      <c r="BV35" s="702"/>
      <c r="BW35" s="702"/>
      <c r="BX35" s="702"/>
      <c r="BY35" s="702"/>
      <c r="BZ35" s="702"/>
      <c r="CA35" s="702"/>
      <c r="CB35" s="703"/>
      <c r="CD35" s="673" t="s">
        <v>326</v>
      </c>
      <c r="CE35" s="674"/>
      <c r="CF35" s="674"/>
      <c r="CG35" s="674"/>
      <c r="CH35" s="674"/>
      <c r="CI35" s="674"/>
      <c r="CJ35" s="674"/>
      <c r="CK35" s="674"/>
      <c r="CL35" s="674"/>
      <c r="CM35" s="674"/>
      <c r="CN35" s="674"/>
      <c r="CO35" s="674"/>
      <c r="CP35" s="674"/>
      <c r="CQ35" s="675"/>
      <c r="CR35" s="640">
        <v>872078</v>
      </c>
      <c r="CS35" s="659"/>
      <c r="CT35" s="659"/>
      <c r="CU35" s="659"/>
      <c r="CV35" s="659"/>
      <c r="CW35" s="659"/>
      <c r="CX35" s="659"/>
      <c r="CY35" s="660"/>
      <c r="CZ35" s="643">
        <v>0.8</v>
      </c>
      <c r="DA35" s="661"/>
      <c r="DB35" s="661"/>
      <c r="DC35" s="662"/>
      <c r="DD35" s="646">
        <v>726107</v>
      </c>
      <c r="DE35" s="659"/>
      <c r="DF35" s="659"/>
      <c r="DG35" s="659"/>
      <c r="DH35" s="659"/>
      <c r="DI35" s="659"/>
      <c r="DJ35" s="659"/>
      <c r="DK35" s="660"/>
      <c r="DL35" s="646">
        <v>726107</v>
      </c>
      <c r="DM35" s="659"/>
      <c r="DN35" s="659"/>
      <c r="DO35" s="659"/>
      <c r="DP35" s="659"/>
      <c r="DQ35" s="659"/>
      <c r="DR35" s="659"/>
      <c r="DS35" s="659"/>
      <c r="DT35" s="659"/>
      <c r="DU35" s="659"/>
      <c r="DV35" s="660"/>
      <c r="DW35" s="643">
        <v>1.1000000000000001</v>
      </c>
      <c r="DX35" s="661"/>
      <c r="DY35" s="661"/>
      <c r="DZ35" s="661"/>
      <c r="EA35" s="661"/>
      <c r="EB35" s="661"/>
      <c r="EC35" s="676"/>
    </row>
    <row r="36" spans="2:133" ht="11.25" customHeight="1" x14ac:dyDescent="0.15">
      <c r="B36" s="637" t="s">
        <v>327</v>
      </c>
      <c r="C36" s="638"/>
      <c r="D36" s="638"/>
      <c r="E36" s="638"/>
      <c r="F36" s="638"/>
      <c r="G36" s="638"/>
      <c r="H36" s="638"/>
      <c r="I36" s="638"/>
      <c r="J36" s="638"/>
      <c r="K36" s="638"/>
      <c r="L36" s="638"/>
      <c r="M36" s="638"/>
      <c r="N36" s="638"/>
      <c r="O36" s="638"/>
      <c r="P36" s="638"/>
      <c r="Q36" s="639"/>
      <c r="R36" s="640">
        <v>3420830</v>
      </c>
      <c r="S36" s="641"/>
      <c r="T36" s="641"/>
      <c r="U36" s="641"/>
      <c r="V36" s="641"/>
      <c r="W36" s="641"/>
      <c r="X36" s="641"/>
      <c r="Y36" s="642"/>
      <c r="Z36" s="677">
        <v>3</v>
      </c>
      <c r="AA36" s="677"/>
      <c r="AB36" s="677"/>
      <c r="AC36" s="677"/>
      <c r="AD36" s="678" t="s">
        <v>253</v>
      </c>
      <c r="AE36" s="678"/>
      <c r="AF36" s="678"/>
      <c r="AG36" s="678"/>
      <c r="AH36" s="678"/>
      <c r="AI36" s="678"/>
      <c r="AJ36" s="678"/>
      <c r="AK36" s="678"/>
      <c r="AL36" s="643" t="s">
        <v>182</v>
      </c>
      <c r="AM36" s="644"/>
      <c r="AN36" s="644"/>
      <c r="AO36" s="679"/>
      <c r="AP36" s="235"/>
      <c r="AQ36" s="692" t="s">
        <v>328</v>
      </c>
      <c r="AR36" s="693"/>
      <c r="AS36" s="693"/>
      <c r="AT36" s="693"/>
      <c r="AU36" s="693"/>
      <c r="AV36" s="693"/>
      <c r="AW36" s="693"/>
      <c r="AX36" s="693"/>
      <c r="AY36" s="694"/>
      <c r="AZ36" s="695">
        <v>16192261</v>
      </c>
      <c r="BA36" s="696"/>
      <c r="BB36" s="696"/>
      <c r="BC36" s="696"/>
      <c r="BD36" s="696"/>
      <c r="BE36" s="696"/>
      <c r="BF36" s="697"/>
      <c r="BG36" s="698" t="s">
        <v>329</v>
      </c>
      <c r="BH36" s="699"/>
      <c r="BI36" s="699"/>
      <c r="BJ36" s="699"/>
      <c r="BK36" s="699"/>
      <c r="BL36" s="699"/>
      <c r="BM36" s="699"/>
      <c r="BN36" s="699"/>
      <c r="BO36" s="699"/>
      <c r="BP36" s="699"/>
      <c r="BQ36" s="699"/>
      <c r="BR36" s="699"/>
      <c r="BS36" s="699"/>
      <c r="BT36" s="699"/>
      <c r="BU36" s="700"/>
      <c r="BV36" s="695">
        <v>31691</v>
      </c>
      <c r="BW36" s="696"/>
      <c r="BX36" s="696"/>
      <c r="BY36" s="696"/>
      <c r="BZ36" s="696"/>
      <c r="CA36" s="696"/>
      <c r="CB36" s="697"/>
      <c r="CD36" s="673" t="s">
        <v>330</v>
      </c>
      <c r="CE36" s="674"/>
      <c r="CF36" s="674"/>
      <c r="CG36" s="674"/>
      <c r="CH36" s="674"/>
      <c r="CI36" s="674"/>
      <c r="CJ36" s="674"/>
      <c r="CK36" s="674"/>
      <c r="CL36" s="674"/>
      <c r="CM36" s="674"/>
      <c r="CN36" s="674"/>
      <c r="CO36" s="674"/>
      <c r="CP36" s="674"/>
      <c r="CQ36" s="675"/>
      <c r="CR36" s="640">
        <v>10715833</v>
      </c>
      <c r="CS36" s="641"/>
      <c r="CT36" s="641"/>
      <c r="CU36" s="641"/>
      <c r="CV36" s="641"/>
      <c r="CW36" s="641"/>
      <c r="CX36" s="641"/>
      <c r="CY36" s="642"/>
      <c r="CZ36" s="643">
        <v>9.4</v>
      </c>
      <c r="DA36" s="661"/>
      <c r="DB36" s="661"/>
      <c r="DC36" s="662"/>
      <c r="DD36" s="646">
        <v>9364517</v>
      </c>
      <c r="DE36" s="641"/>
      <c r="DF36" s="641"/>
      <c r="DG36" s="641"/>
      <c r="DH36" s="641"/>
      <c r="DI36" s="641"/>
      <c r="DJ36" s="641"/>
      <c r="DK36" s="642"/>
      <c r="DL36" s="646">
        <v>7440599</v>
      </c>
      <c r="DM36" s="641"/>
      <c r="DN36" s="641"/>
      <c r="DO36" s="641"/>
      <c r="DP36" s="641"/>
      <c r="DQ36" s="641"/>
      <c r="DR36" s="641"/>
      <c r="DS36" s="641"/>
      <c r="DT36" s="641"/>
      <c r="DU36" s="641"/>
      <c r="DV36" s="642"/>
      <c r="DW36" s="643">
        <v>10.9</v>
      </c>
      <c r="DX36" s="661"/>
      <c r="DY36" s="661"/>
      <c r="DZ36" s="661"/>
      <c r="EA36" s="661"/>
      <c r="EB36" s="661"/>
      <c r="EC36" s="676"/>
    </row>
    <row r="37" spans="2:133" ht="11.25" customHeight="1" x14ac:dyDescent="0.15">
      <c r="B37" s="637" t="s">
        <v>331</v>
      </c>
      <c r="C37" s="638"/>
      <c r="D37" s="638"/>
      <c r="E37" s="638"/>
      <c r="F37" s="638"/>
      <c r="G37" s="638"/>
      <c r="H37" s="638"/>
      <c r="I37" s="638"/>
      <c r="J37" s="638"/>
      <c r="K37" s="638"/>
      <c r="L37" s="638"/>
      <c r="M37" s="638"/>
      <c r="N37" s="638"/>
      <c r="O37" s="638"/>
      <c r="P37" s="638"/>
      <c r="Q37" s="639"/>
      <c r="R37" s="640">
        <v>793198</v>
      </c>
      <c r="S37" s="641"/>
      <c r="T37" s="641"/>
      <c r="U37" s="641"/>
      <c r="V37" s="641"/>
      <c r="W37" s="641"/>
      <c r="X37" s="641"/>
      <c r="Y37" s="642"/>
      <c r="Z37" s="677">
        <v>0.7</v>
      </c>
      <c r="AA37" s="677"/>
      <c r="AB37" s="677"/>
      <c r="AC37" s="677"/>
      <c r="AD37" s="678" t="s">
        <v>182</v>
      </c>
      <c r="AE37" s="678"/>
      <c r="AF37" s="678"/>
      <c r="AG37" s="678"/>
      <c r="AH37" s="678"/>
      <c r="AI37" s="678"/>
      <c r="AJ37" s="678"/>
      <c r="AK37" s="678"/>
      <c r="AL37" s="643" t="s">
        <v>130</v>
      </c>
      <c r="AM37" s="644"/>
      <c r="AN37" s="644"/>
      <c r="AO37" s="679"/>
      <c r="AQ37" s="680" t="s">
        <v>332</v>
      </c>
      <c r="AR37" s="681"/>
      <c r="AS37" s="681"/>
      <c r="AT37" s="681"/>
      <c r="AU37" s="681"/>
      <c r="AV37" s="681"/>
      <c r="AW37" s="681"/>
      <c r="AX37" s="681"/>
      <c r="AY37" s="682"/>
      <c r="AZ37" s="640">
        <v>5991606</v>
      </c>
      <c r="BA37" s="641"/>
      <c r="BB37" s="641"/>
      <c r="BC37" s="641"/>
      <c r="BD37" s="659"/>
      <c r="BE37" s="659"/>
      <c r="BF37" s="683"/>
      <c r="BG37" s="673" t="s">
        <v>333</v>
      </c>
      <c r="BH37" s="674"/>
      <c r="BI37" s="674"/>
      <c r="BJ37" s="674"/>
      <c r="BK37" s="674"/>
      <c r="BL37" s="674"/>
      <c r="BM37" s="674"/>
      <c r="BN37" s="674"/>
      <c r="BO37" s="674"/>
      <c r="BP37" s="674"/>
      <c r="BQ37" s="674"/>
      <c r="BR37" s="674"/>
      <c r="BS37" s="674"/>
      <c r="BT37" s="674"/>
      <c r="BU37" s="675"/>
      <c r="BV37" s="640">
        <v>31691</v>
      </c>
      <c r="BW37" s="641"/>
      <c r="BX37" s="641"/>
      <c r="BY37" s="641"/>
      <c r="BZ37" s="641"/>
      <c r="CA37" s="641"/>
      <c r="CB37" s="684"/>
      <c r="CD37" s="673" t="s">
        <v>334</v>
      </c>
      <c r="CE37" s="674"/>
      <c r="CF37" s="674"/>
      <c r="CG37" s="674"/>
      <c r="CH37" s="674"/>
      <c r="CI37" s="674"/>
      <c r="CJ37" s="674"/>
      <c r="CK37" s="674"/>
      <c r="CL37" s="674"/>
      <c r="CM37" s="674"/>
      <c r="CN37" s="674"/>
      <c r="CO37" s="674"/>
      <c r="CP37" s="674"/>
      <c r="CQ37" s="675"/>
      <c r="CR37" s="640">
        <v>55456</v>
      </c>
      <c r="CS37" s="659"/>
      <c r="CT37" s="659"/>
      <c r="CU37" s="659"/>
      <c r="CV37" s="659"/>
      <c r="CW37" s="659"/>
      <c r="CX37" s="659"/>
      <c r="CY37" s="660"/>
      <c r="CZ37" s="643">
        <v>0</v>
      </c>
      <c r="DA37" s="661"/>
      <c r="DB37" s="661"/>
      <c r="DC37" s="662"/>
      <c r="DD37" s="646">
        <v>55456</v>
      </c>
      <c r="DE37" s="659"/>
      <c r="DF37" s="659"/>
      <c r="DG37" s="659"/>
      <c r="DH37" s="659"/>
      <c r="DI37" s="659"/>
      <c r="DJ37" s="659"/>
      <c r="DK37" s="660"/>
      <c r="DL37" s="646">
        <v>44841</v>
      </c>
      <c r="DM37" s="659"/>
      <c r="DN37" s="659"/>
      <c r="DO37" s="659"/>
      <c r="DP37" s="659"/>
      <c r="DQ37" s="659"/>
      <c r="DR37" s="659"/>
      <c r="DS37" s="659"/>
      <c r="DT37" s="659"/>
      <c r="DU37" s="659"/>
      <c r="DV37" s="660"/>
      <c r="DW37" s="643">
        <v>0.1</v>
      </c>
      <c r="DX37" s="661"/>
      <c r="DY37" s="661"/>
      <c r="DZ37" s="661"/>
      <c r="EA37" s="661"/>
      <c r="EB37" s="661"/>
      <c r="EC37" s="676"/>
    </row>
    <row r="38" spans="2:133" ht="11.25" customHeight="1" x14ac:dyDescent="0.15">
      <c r="B38" s="637" t="s">
        <v>335</v>
      </c>
      <c r="C38" s="638"/>
      <c r="D38" s="638"/>
      <c r="E38" s="638"/>
      <c r="F38" s="638"/>
      <c r="G38" s="638"/>
      <c r="H38" s="638"/>
      <c r="I38" s="638"/>
      <c r="J38" s="638"/>
      <c r="K38" s="638"/>
      <c r="L38" s="638"/>
      <c r="M38" s="638"/>
      <c r="N38" s="638"/>
      <c r="O38" s="638"/>
      <c r="P38" s="638"/>
      <c r="Q38" s="639"/>
      <c r="R38" s="640">
        <v>1227545</v>
      </c>
      <c r="S38" s="641"/>
      <c r="T38" s="641"/>
      <c r="U38" s="641"/>
      <c r="V38" s="641"/>
      <c r="W38" s="641"/>
      <c r="X38" s="641"/>
      <c r="Y38" s="642"/>
      <c r="Z38" s="677">
        <v>1.1000000000000001</v>
      </c>
      <c r="AA38" s="677"/>
      <c r="AB38" s="677"/>
      <c r="AC38" s="677"/>
      <c r="AD38" s="678">
        <v>179733</v>
      </c>
      <c r="AE38" s="678"/>
      <c r="AF38" s="678"/>
      <c r="AG38" s="678"/>
      <c r="AH38" s="678"/>
      <c r="AI38" s="678"/>
      <c r="AJ38" s="678"/>
      <c r="AK38" s="678"/>
      <c r="AL38" s="643">
        <v>0.3</v>
      </c>
      <c r="AM38" s="644"/>
      <c r="AN38" s="644"/>
      <c r="AO38" s="679"/>
      <c r="AQ38" s="680" t="s">
        <v>336</v>
      </c>
      <c r="AR38" s="681"/>
      <c r="AS38" s="681"/>
      <c r="AT38" s="681"/>
      <c r="AU38" s="681"/>
      <c r="AV38" s="681"/>
      <c r="AW38" s="681"/>
      <c r="AX38" s="681"/>
      <c r="AY38" s="682"/>
      <c r="AZ38" s="640">
        <v>436992</v>
      </c>
      <c r="BA38" s="641"/>
      <c r="BB38" s="641"/>
      <c r="BC38" s="641"/>
      <c r="BD38" s="659"/>
      <c r="BE38" s="659"/>
      <c r="BF38" s="683"/>
      <c r="BG38" s="673" t="s">
        <v>337</v>
      </c>
      <c r="BH38" s="674"/>
      <c r="BI38" s="674"/>
      <c r="BJ38" s="674"/>
      <c r="BK38" s="674"/>
      <c r="BL38" s="674"/>
      <c r="BM38" s="674"/>
      <c r="BN38" s="674"/>
      <c r="BO38" s="674"/>
      <c r="BP38" s="674"/>
      <c r="BQ38" s="674"/>
      <c r="BR38" s="674"/>
      <c r="BS38" s="674"/>
      <c r="BT38" s="674"/>
      <c r="BU38" s="675"/>
      <c r="BV38" s="640">
        <v>34678</v>
      </c>
      <c r="BW38" s="641"/>
      <c r="BX38" s="641"/>
      <c r="BY38" s="641"/>
      <c r="BZ38" s="641"/>
      <c r="CA38" s="641"/>
      <c r="CB38" s="684"/>
      <c r="CD38" s="673" t="s">
        <v>338</v>
      </c>
      <c r="CE38" s="674"/>
      <c r="CF38" s="674"/>
      <c r="CG38" s="674"/>
      <c r="CH38" s="674"/>
      <c r="CI38" s="674"/>
      <c r="CJ38" s="674"/>
      <c r="CK38" s="674"/>
      <c r="CL38" s="674"/>
      <c r="CM38" s="674"/>
      <c r="CN38" s="674"/>
      <c r="CO38" s="674"/>
      <c r="CP38" s="674"/>
      <c r="CQ38" s="675"/>
      <c r="CR38" s="640">
        <v>10443460</v>
      </c>
      <c r="CS38" s="641"/>
      <c r="CT38" s="641"/>
      <c r="CU38" s="641"/>
      <c r="CV38" s="641"/>
      <c r="CW38" s="641"/>
      <c r="CX38" s="641"/>
      <c r="CY38" s="642"/>
      <c r="CZ38" s="643">
        <v>9.1999999999999993</v>
      </c>
      <c r="DA38" s="661"/>
      <c r="DB38" s="661"/>
      <c r="DC38" s="662"/>
      <c r="DD38" s="646">
        <v>8620006</v>
      </c>
      <c r="DE38" s="641"/>
      <c r="DF38" s="641"/>
      <c r="DG38" s="641"/>
      <c r="DH38" s="641"/>
      <c r="DI38" s="641"/>
      <c r="DJ38" s="641"/>
      <c r="DK38" s="642"/>
      <c r="DL38" s="646">
        <v>8035389</v>
      </c>
      <c r="DM38" s="641"/>
      <c r="DN38" s="641"/>
      <c r="DO38" s="641"/>
      <c r="DP38" s="641"/>
      <c r="DQ38" s="641"/>
      <c r="DR38" s="641"/>
      <c r="DS38" s="641"/>
      <c r="DT38" s="641"/>
      <c r="DU38" s="641"/>
      <c r="DV38" s="642"/>
      <c r="DW38" s="643">
        <v>11.8</v>
      </c>
      <c r="DX38" s="661"/>
      <c r="DY38" s="661"/>
      <c r="DZ38" s="661"/>
      <c r="EA38" s="661"/>
      <c r="EB38" s="661"/>
      <c r="EC38" s="676"/>
    </row>
    <row r="39" spans="2:133" ht="11.25" customHeight="1" x14ac:dyDescent="0.15">
      <c r="B39" s="637" t="s">
        <v>339</v>
      </c>
      <c r="C39" s="638"/>
      <c r="D39" s="638"/>
      <c r="E39" s="638"/>
      <c r="F39" s="638"/>
      <c r="G39" s="638"/>
      <c r="H39" s="638"/>
      <c r="I39" s="638"/>
      <c r="J39" s="638"/>
      <c r="K39" s="638"/>
      <c r="L39" s="638"/>
      <c r="M39" s="638"/>
      <c r="N39" s="638"/>
      <c r="O39" s="638"/>
      <c r="P39" s="638"/>
      <c r="Q39" s="639"/>
      <c r="R39" s="640">
        <v>13772000</v>
      </c>
      <c r="S39" s="641"/>
      <c r="T39" s="641"/>
      <c r="U39" s="641"/>
      <c r="V39" s="641"/>
      <c r="W39" s="641"/>
      <c r="X39" s="641"/>
      <c r="Y39" s="642"/>
      <c r="Z39" s="677">
        <v>12</v>
      </c>
      <c r="AA39" s="677"/>
      <c r="AB39" s="677"/>
      <c r="AC39" s="677"/>
      <c r="AD39" s="678" t="s">
        <v>253</v>
      </c>
      <c r="AE39" s="678"/>
      <c r="AF39" s="678"/>
      <c r="AG39" s="678"/>
      <c r="AH39" s="678"/>
      <c r="AI39" s="678"/>
      <c r="AJ39" s="678"/>
      <c r="AK39" s="678"/>
      <c r="AL39" s="643" t="s">
        <v>182</v>
      </c>
      <c r="AM39" s="644"/>
      <c r="AN39" s="644"/>
      <c r="AO39" s="679"/>
      <c r="AQ39" s="680" t="s">
        <v>340</v>
      </c>
      <c r="AR39" s="681"/>
      <c r="AS39" s="681"/>
      <c r="AT39" s="681"/>
      <c r="AU39" s="681"/>
      <c r="AV39" s="681"/>
      <c r="AW39" s="681"/>
      <c r="AX39" s="681"/>
      <c r="AY39" s="682"/>
      <c r="AZ39" s="640" t="s">
        <v>130</v>
      </c>
      <c r="BA39" s="641"/>
      <c r="BB39" s="641"/>
      <c r="BC39" s="641"/>
      <c r="BD39" s="659"/>
      <c r="BE39" s="659"/>
      <c r="BF39" s="683"/>
      <c r="BG39" s="673" t="s">
        <v>341</v>
      </c>
      <c r="BH39" s="674"/>
      <c r="BI39" s="674"/>
      <c r="BJ39" s="674"/>
      <c r="BK39" s="674"/>
      <c r="BL39" s="674"/>
      <c r="BM39" s="674"/>
      <c r="BN39" s="674"/>
      <c r="BO39" s="674"/>
      <c r="BP39" s="674"/>
      <c r="BQ39" s="674"/>
      <c r="BR39" s="674"/>
      <c r="BS39" s="674"/>
      <c r="BT39" s="674"/>
      <c r="BU39" s="675"/>
      <c r="BV39" s="640">
        <v>52530</v>
      </c>
      <c r="BW39" s="641"/>
      <c r="BX39" s="641"/>
      <c r="BY39" s="641"/>
      <c r="BZ39" s="641"/>
      <c r="CA39" s="641"/>
      <c r="CB39" s="684"/>
      <c r="CD39" s="673" t="s">
        <v>342</v>
      </c>
      <c r="CE39" s="674"/>
      <c r="CF39" s="674"/>
      <c r="CG39" s="674"/>
      <c r="CH39" s="674"/>
      <c r="CI39" s="674"/>
      <c r="CJ39" s="674"/>
      <c r="CK39" s="674"/>
      <c r="CL39" s="674"/>
      <c r="CM39" s="674"/>
      <c r="CN39" s="674"/>
      <c r="CO39" s="674"/>
      <c r="CP39" s="674"/>
      <c r="CQ39" s="675"/>
      <c r="CR39" s="640">
        <v>249756</v>
      </c>
      <c r="CS39" s="659"/>
      <c r="CT39" s="659"/>
      <c r="CU39" s="659"/>
      <c r="CV39" s="659"/>
      <c r="CW39" s="659"/>
      <c r="CX39" s="659"/>
      <c r="CY39" s="660"/>
      <c r="CZ39" s="643">
        <v>0.2</v>
      </c>
      <c r="DA39" s="661"/>
      <c r="DB39" s="661"/>
      <c r="DC39" s="662"/>
      <c r="DD39" s="646">
        <v>95416</v>
      </c>
      <c r="DE39" s="659"/>
      <c r="DF39" s="659"/>
      <c r="DG39" s="659"/>
      <c r="DH39" s="659"/>
      <c r="DI39" s="659"/>
      <c r="DJ39" s="659"/>
      <c r="DK39" s="660"/>
      <c r="DL39" s="646" t="s">
        <v>182</v>
      </c>
      <c r="DM39" s="659"/>
      <c r="DN39" s="659"/>
      <c r="DO39" s="659"/>
      <c r="DP39" s="659"/>
      <c r="DQ39" s="659"/>
      <c r="DR39" s="659"/>
      <c r="DS39" s="659"/>
      <c r="DT39" s="659"/>
      <c r="DU39" s="659"/>
      <c r="DV39" s="660"/>
      <c r="DW39" s="643" t="s">
        <v>130</v>
      </c>
      <c r="DX39" s="661"/>
      <c r="DY39" s="661"/>
      <c r="DZ39" s="661"/>
      <c r="EA39" s="661"/>
      <c r="EB39" s="661"/>
      <c r="EC39" s="676"/>
    </row>
    <row r="40" spans="2:133" ht="11.25" customHeight="1" x14ac:dyDescent="0.15">
      <c r="B40" s="637" t="s">
        <v>343</v>
      </c>
      <c r="C40" s="638"/>
      <c r="D40" s="638"/>
      <c r="E40" s="638"/>
      <c r="F40" s="638"/>
      <c r="G40" s="638"/>
      <c r="H40" s="638"/>
      <c r="I40" s="638"/>
      <c r="J40" s="638"/>
      <c r="K40" s="638"/>
      <c r="L40" s="638"/>
      <c r="M40" s="638"/>
      <c r="N40" s="638"/>
      <c r="O40" s="638"/>
      <c r="P40" s="638"/>
      <c r="Q40" s="639"/>
      <c r="R40" s="640" t="s">
        <v>182</v>
      </c>
      <c r="S40" s="641"/>
      <c r="T40" s="641"/>
      <c r="U40" s="641"/>
      <c r="V40" s="641"/>
      <c r="W40" s="641"/>
      <c r="X40" s="641"/>
      <c r="Y40" s="642"/>
      <c r="Z40" s="677" t="s">
        <v>130</v>
      </c>
      <c r="AA40" s="677"/>
      <c r="AB40" s="677"/>
      <c r="AC40" s="677"/>
      <c r="AD40" s="678" t="s">
        <v>130</v>
      </c>
      <c r="AE40" s="678"/>
      <c r="AF40" s="678"/>
      <c r="AG40" s="678"/>
      <c r="AH40" s="678"/>
      <c r="AI40" s="678"/>
      <c r="AJ40" s="678"/>
      <c r="AK40" s="678"/>
      <c r="AL40" s="643" t="s">
        <v>182</v>
      </c>
      <c r="AM40" s="644"/>
      <c r="AN40" s="644"/>
      <c r="AO40" s="679"/>
      <c r="AQ40" s="680" t="s">
        <v>344</v>
      </c>
      <c r="AR40" s="681"/>
      <c r="AS40" s="681"/>
      <c r="AT40" s="681"/>
      <c r="AU40" s="681"/>
      <c r="AV40" s="681"/>
      <c r="AW40" s="681"/>
      <c r="AX40" s="681"/>
      <c r="AY40" s="682"/>
      <c r="AZ40" s="640" t="s">
        <v>182</v>
      </c>
      <c r="BA40" s="641"/>
      <c r="BB40" s="641"/>
      <c r="BC40" s="641"/>
      <c r="BD40" s="659"/>
      <c r="BE40" s="659"/>
      <c r="BF40" s="683"/>
      <c r="BG40" s="685" t="s">
        <v>345</v>
      </c>
      <c r="BH40" s="686"/>
      <c r="BI40" s="686"/>
      <c r="BJ40" s="686"/>
      <c r="BK40" s="686"/>
      <c r="BL40" s="236"/>
      <c r="BM40" s="674" t="s">
        <v>346</v>
      </c>
      <c r="BN40" s="674"/>
      <c r="BO40" s="674"/>
      <c r="BP40" s="674"/>
      <c r="BQ40" s="674"/>
      <c r="BR40" s="674"/>
      <c r="BS40" s="674"/>
      <c r="BT40" s="674"/>
      <c r="BU40" s="675"/>
      <c r="BV40" s="640">
        <v>109</v>
      </c>
      <c r="BW40" s="641"/>
      <c r="BX40" s="641"/>
      <c r="BY40" s="641"/>
      <c r="BZ40" s="641"/>
      <c r="CA40" s="641"/>
      <c r="CB40" s="684"/>
      <c r="CD40" s="673" t="s">
        <v>347</v>
      </c>
      <c r="CE40" s="674"/>
      <c r="CF40" s="674"/>
      <c r="CG40" s="674"/>
      <c r="CH40" s="674"/>
      <c r="CI40" s="674"/>
      <c r="CJ40" s="674"/>
      <c r="CK40" s="674"/>
      <c r="CL40" s="674"/>
      <c r="CM40" s="674"/>
      <c r="CN40" s="674"/>
      <c r="CO40" s="674"/>
      <c r="CP40" s="674"/>
      <c r="CQ40" s="675"/>
      <c r="CR40" s="640">
        <v>72000</v>
      </c>
      <c r="CS40" s="641"/>
      <c r="CT40" s="641"/>
      <c r="CU40" s="641"/>
      <c r="CV40" s="641"/>
      <c r="CW40" s="641"/>
      <c r="CX40" s="641"/>
      <c r="CY40" s="642"/>
      <c r="CZ40" s="643">
        <v>0.1</v>
      </c>
      <c r="DA40" s="661"/>
      <c r="DB40" s="661"/>
      <c r="DC40" s="662"/>
      <c r="DD40" s="646" t="s">
        <v>130</v>
      </c>
      <c r="DE40" s="641"/>
      <c r="DF40" s="641"/>
      <c r="DG40" s="641"/>
      <c r="DH40" s="641"/>
      <c r="DI40" s="641"/>
      <c r="DJ40" s="641"/>
      <c r="DK40" s="642"/>
      <c r="DL40" s="646" t="s">
        <v>182</v>
      </c>
      <c r="DM40" s="641"/>
      <c r="DN40" s="641"/>
      <c r="DO40" s="641"/>
      <c r="DP40" s="641"/>
      <c r="DQ40" s="641"/>
      <c r="DR40" s="641"/>
      <c r="DS40" s="641"/>
      <c r="DT40" s="641"/>
      <c r="DU40" s="641"/>
      <c r="DV40" s="642"/>
      <c r="DW40" s="643" t="s">
        <v>182</v>
      </c>
      <c r="DX40" s="661"/>
      <c r="DY40" s="661"/>
      <c r="DZ40" s="661"/>
      <c r="EA40" s="661"/>
      <c r="EB40" s="661"/>
      <c r="EC40" s="676"/>
    </row>
    <row r="41" spans="2:133" ht="11.25" customHeight="1" x14ac:dyDescent="0.15">
      <c r="B41" s="637" t="s">
        <v>348</v>
      </c>
      <c r="C41" s="638"/>
      <c r="D41" s="638"/>
      <c r="E41" s="638"/>
      <c r="F41" s="638"/>
      <c r="G41" s="638"/>
      <c r="H41" s="638"/>
      <c r="I41" s="638"/>
      <c r="J41" s="638"/>
      <c r="K41" s="638"/>
      <c r="L41" s="638"/>
      <c r="M41" s="638"/>
      <c r="N41" s="638"/>
      <c r="O41" s="638"/>
      <c r="P41" s="638"/>
      <c r="Q41" s="639"/>
      <c r="R41" s="640">
        <v>3089900</v>
      </c>
      <c r="S41" s="641"/>
      <c r="T41" s="641"/>
      <c r="U41" s="641"/>
      <c r="V41" s="641"/>
      <c r="W41" s="641"/>
      <c r="X41" s="641"/>
      <c r="Y41" s="642"/>
      <c r="Z41" s="677">
        <v>2.7</v>
      </c>
      <c r="AA41" s="677"/>
      <c r="AB41" s="677"/>
      <c r="AC41" s="677"/>
      <c r="AD41" s="678" t="s">
        <v>182</v>
      </c>
      <c r="AE41" s="678"/>
      <c r="AF41" s="678"/>
      <c r="AG41" s="678"/>
      <c r="AH41" s="678"/>
      <c r="AI41" s="678"/>
      <c r="AJ41" s="678"/>
      <c r="AK41" s="678"/>
      <c r="AL41" s="643" t="s">
        <v>182</v>
      </c>
      <c r="AM41" s="644"/>
      <c r="AN41" s="644"/>
      <c r="AO41" s="679"/>
      <c r="AQ41" s="680" t="s">
        <v>349</v>
      </c>
      <c r="AR41" s="681"/>
      <c r="AS41" s="681"/>
      <c r="AT41" s="681"/>
      <c r="AU41" s="681"/>
      <c r="AV41" s="681"/>
      <c r="AW41" s="681"/>
      <c r="AX41" s="681"/>
      <c r="AY41" s="682"/>
      <c r="AZ41" s="640">
        <v>2012565</v>
      </c>
      <c r="BA41" s="641"/>
      <c r="BB41" s="641"/>
      <c r="BC41" s="641"/>
      <c r="BD41" s="659"/>
      <c r="BE41" s="659"/>
      <c r="BF41" s="683"/>
      <c r="BG41" s="685"/>
      <c r="BH41" s="686"/>
      <c r="BI41" s="686"/>
      <c r="BJ41" s="686"/>
      <c r="BK41" s="686"/>
      <c r="BL41" s="236"/>
      <c r="BM41" s="674" t="s">
        <v>350</v>
      </c>
      <c r="BN41" s="674"/>
      <c r="BO41" s="674"/>
      <c r="BP41" s="674"/>
      <c r="BQ41" s="674"/>
      <c r="BR41" s="674"/>
      <c r="BS41" s="674"/>
      <c r="BT41" s="674"/>
      <c r="BU41" s="675"/>
      <c r="BV41" s="640" t="s">
        <v>182</v>
      </c>
      <c r="BW41" s="641"/>
      <c r="BX41" s="641"/>
      <c r="BY41" s="641"/>
      <c r="BZ41" s="641"/>
      <c r="CA41" s="641"/>
      <c r="CB41" s="684"/>
      <c r="CD41" s="673" t="s">
        <v>351</v>
      </c>
      <c r="CE41" s="674"/>
      <c r="CF41" s="674"/>
      <c r="CG41" s="674"/>
      <c r="CH41" s="674"/>
      <c r="CI41" s="674"/>
      <c r="CJ41" s="674"/>
      <c r="CK41" s="674"/>
      <c r="CL41" s="674"/>
      <c r="CM41" s="674"/>
      <c r="CN41" s="674"/>
      <c r="CO41" s="674"/>
      <c r="CP41" s="674"/>
      <c r="CQ41" s="675"/>
      <c r="CR41" s="640" t="s">
        <v>182</v>
      </c>
      <c r="CS41" s="659"/>
      <c r="CT41" s="659"/>
      <c r="CU41" s="659"/>
      <c r="CV41" s="659"/>
      <c r="CW41" s="659"/>
      <c r="CX41" s="659"/>
      <c r="CY41" s="660"/>
      <c r="CZ41" s="643" t="s">
        <v>130</v>
      </c>
      <c r="DA41" s="661"/>
      <c r="DB41" s="661"/>
      <c r="DC41" s="662"/>
      <c r="DD41" s="646" t="s">
        <v>130</v>
      </c>
      <c r="DE41" s="659"/>
      <c r="DF41" s="659"/>
      <c r="DG41" s="659"/>
      <c r="DH41" s="659"/>
      <c r="DI41" s="659"/>
      <c r="DJ41" s="659"/>
      <c r="DK41" s="660"/>
      <c r="DL41" s="647"/>
      <c r="DM41" s="648"/>
      <c r="DN41" s="648"/>
      <c r="DO41" s="648"/>
      <c r="DP41" s="648"/>
      <c r="DQ41" s="648"/>
      <c r="DR41" s="648"/>
      <c r="DS41" s="648"/>
      <c r="DT41" s="648"/>
      <c r="DU41" s="648"/>
      <c r="DV41" s="649"/>
      <c r="DW41" s="650"/>
      <c r="DX41" s="651"/>
      <c r="DY41" s="651"/>
      <c r="DZ41" s="651"/>
      <c r="EA41" s="651"/>
      <c r="EB41" s="651"/>
      <c r="EC41" s="652"/>
    </row>
    <row r="42" spans="2:133" ht="11.25" customHeight="1" x14ac:dyDescent="0.15">
      <c r="B42" s="621" t="s">
        <v>352</v>
      </c>
      <c r="C42" s="622"/>
      <c r="D42" s="622"/>
      <c r="E42" s="622"/>
      <c r="F42" s="622"/>
      <c r="G42" s="622"/>
      <c r="H42" s="622"/>
      <c r="I42" s="622"/>
      <c r="J42" s="622"/>
      <c r="K42" s="622"/>
      <c r="L42" s="622"/>
      <c r="M42" s="622"/>
      <c r="N42" s="622"/>
      <c r="O42" s="622"/>
      <c r="P42" s="622"/>
      <c r="Q42" s="623"/>
      <c r="R42" s="624">
        <v>114552477</v>
      </c>
      <c r="S42" s="663"/>
      <c r="T42" s="663"/>
      <c r="U42" s="663"/>
      <c r="V42" s="663"/>
      <c r="W42" s="663"/>
      <c r="X42" s="663"/>
      <c r="Y42" s="665"/>
      <c r="Z42" s="666">
        <v>100</v>
      </c>
      <c r="AA42" s="666"/>
      <c r="AB42" s="666"/>
      <c r="AC42" s="666"/>
      <c r="AD42" s="667">
        <v>65260893</v>
      </c>
      <c r="AE42" s="667"/>
      <c r="AF42" s="667"/>
      <c r="AG42" s="667"/>
      <c r="AH42" s="667"/>
      <c r="AI42" s="667"/>
      <c r="AJ42" s="667"/>
      <c r="AK42" s="667"/>
      <c r="AL42" s="627">
        <v>100</v>
      </c>
      <c r="AM42" s="668"/>
      <c r="AN42" s="668"/>
      <c r="AO42" s="669"/>
      <c r="AQ42" s="670" t="s">
        <v>353</v>
      </c>
      <c r="AR42" s="671"/>
      <c r="AS42" s="671"/>
      <c r="AT42" s="671"/>
      <c r="AU42" s="671"/>
      <c r="AV42" s="671"/>
      <c r="AW42" s="671"/>
      <c r="AX42" s="671"/>
      <c r="AY42" s="672"/>
      <c r="AZ42" s="624">
        <v>7751098</v>
      </c>
      <c r="BA42" s="663"/>
      <c r="BB42" s="663"/>
      <c r="BC42" s="663"/>
      <c r="BD42" s="625"/>
      <c r="BE42" s="625"/>
      <c r="BF42" s="689"/>
      <c r="BG42" s="687"/>
      <c r="BH42" s="688"/>
      <c r="BI42" s="688"/>
      <c r="BJ42" s="688"/>
      <c r="BK42" s="688"/>
      <c r="BL42" s="237"/>
      <c r="BM42" s="690" t="s">
        <v>354</v>
      </c>
      <c r="BN42" s="690"/>
      <c r="BO42" s="690"/>
      <c r="BP42" s="690"/>
      <c r="BQ42" s="690"/>
      <c r="BR42" s="690"/>
      <c r="BS42" s="690"/>
      <c r="BT42" s="690"/>
      <c r="BU42" s="691"/>
      <c r="BV42" s="624">
        <v>358</v>
      </c>
      <c r="BW42" s="663"/>
      <c r="BX42" s="663"/>
      <c r="BY42" s="663"/>
      <c r="BZ42" s="663"/>
      <c r="CA42" s="663"/>
      <c r="CB42" s="664"/>
      <c r="CD42" s="637" t="s">
        <v>355</v>
      </c>
      <c r="CE42" s="638"/>
      <c r="CF42" s="638"/>
      <c r="CG42" s="638"/>
      <c r="CH42" s="638"/>
      <c r="CI42" s="638"/>
      <c r="CJ42" s="638"/>
      <c r="CK42" s="638"/>
      <c r="CL42" s="638"/>
      <c r="CM42" s="638"/>
      <c r="CN42" s="638"/>
      <c r="CO42" s="638"/>
      <c r="CP42" s="638"/>
      <c r="CQ42" s="639"/>
      <c r="CR42" s="640">
        <v>17335864</v>
      </c>
      <c r="CS42" s="641"/>
      <c r="CT42" s="641"/>
      <c r="CU42" s="641"/>
      <c r="CV42" s="641"/>
      <c r="CW42" s="641"/>
      <c r="CX42" s="641"/>
      <c r="CY42" s="642"/>
      <c r="CZ42" s="643">
        <v>15.2</v>
      </c>
      <c r="DA42" s="644"/>
      <c r="DB42" s="644"/>
      <c r="DC42" s="645"/>
      <c r="DD42" s="646">
        <v>3885436</v>
      </c>
      <c r="DE42" s="641"/>
      <c r="DF42" s="641"/>
      <c r="DG42" s="641"/>
      <c r="DH42" s="641"/>
      <c r="DI42" s="641"/>
      <c r="DJ42" s="641"/>
      <c r="DK42" s="642"/>
      <c r="DL42" s="647"/>
      <c r="DM42" s="648"/>
      <c r="DN42" s="648"/>
      <c r="DO42" s="648"/>
      <c r="DP42" s="648"/>
      <c r="DQ42" s="648"/>
      <c r="DR42" s="648"/>
      <c r="DS42" s="648"/>
      <c r="DT42" s="648"/>
      <c r="DU42" s="648"/>
      <c r="DV42" s="649"/>
      <c r="DW42" s="650"/>
      <c r="DX42" s="651"/>
      <c r="DY42" s="651"/>
      <c r="DZ42" s="651"/>
      <c r="EA42" s="651"/>
      <c r="EB42" s="651"/>
      <c r="EC42" s="652"/>
    </row>
    <row r="43" spans="2:133" ht="11.25" customHeight="1" x14ac:dyDescent="0.15">
      <c r="BV43" s="238"/>
      <c r="BW43" s="238"/>
      <c r="BX43" s="238"/>
      <c r="BY43" s="238"/>
      <c r="BZ43" s="238"/>
      <c r="CA43" s="238"/>
      <c r="CB43" s="238"/>
      <c r="CD43" s="637" t="s">
        <v>356</v>
      </c>
      <c r="CE43" s="638"/>
      <c r="CF43" s="638"/>
      <c r="CG43" s="638"/>
      <c r="CH43" s="638"/>
      <c r="CI43" s="638"/>
      <c r="CJ43" s="638"/>
      <c r="CK43" s="638"/>
      <c r="CL43" s="638"/>
      <c r="CM43" s="638"/>
      <c r="CN43" s="638"/>
      <c r="CO43" s="638"/>
      <c r="CP43" s="638"/>
      <c r="CQ43" s="639"/>
      <c r="CR43" s="640">
        <v>1043472</v>
      </c>
      <c r="CS43" s="659"/>
      <c r="CT43" s="659"/>
      <c r="CU43" s="659"/>
      <c r="CV43" s="659"/>
      <c r="CW43" s="659"/>
      <c r="CX43" s="659"/>
      <c r="CY43" s="660"/>
      <c r="CZ43" s="643">
        <v>0.9</v>
      </c>
      <c r="DA43" s="661"/>
      <c r="DB43" s="661"/>
      <c r="DC43" s="662"/>
      <c r="DD43" s="646">
        <v>1020176</v>
      </c>
      <c r="DE43" s="659"/>
      <c r="DF43" s="659"/>
      <c r="DG43" s="659"/>
      <c r="DH43" s="659"/>
      <c r="DI43" s="659"/>
      <c r="DJ43" s="659"/>
      <c r="DK43" s="660"/>
      <c r="DL43" s="647"/>
      <c r="DM43" s="648"/>
      <c r="DN43" s="648"/>
      <c r="DO43" s="648"/>
      <c r="DP43" s="648"/>
      <c r="DQ43" s="648"/>
      <c r="DR43" s="648"/>
      <c r="DS43" s="648"/>
      <c r="DT43" s="648"/>
      <c r="DU43" s="648"/>
      <c r="DV43" s="649"/>
      <c r="DW43" s="650"/>
      <c r="DX43" s="651"/>
      <c r="DY43" s="651"/>
      <c r="DZ43" s="651"/>
      <c r="EA43" s="651"/>
      <c r="EB43" s="651"/>
      <c r="EC43" s="652"/>
    </row>
    <row r="44" spans="2:133" ht="11.25" customHeight="1" x14ac:dyDescent="0.15">
      <c r="CD44" s="653" t="s">
        <v>304</v>
      </c>
      <c r="CE44" s="654"/>
      <c r="CF44" s="637" t="s">
        <v>357</v>
      </c>
      <c r="CG44" s="638"/>
      <c r="CH44" s="638"/>
      <c r="CI44" s="638"/>
      <c r="CJ44" s="638"/>
      <c r="CK44" s="638"/>
      <c r="CL44" s="638"/>
      <c r="CM44" s="638"/>
      <c r="CN44" s="638"/>
      <c r="CO44" s="638"/>
      <c r="CP44" s="638"/>
      <c r="CQ44" s="639"/>
      <c r="CR44" s="640">
        <v>17202176</v>
      </c>
      <c r="CS44" s="641"/>
      <c r="CT44" s="641"/>
      <c r="CU44" s="641"/>
      <c r="CV44" s="641"/>
      <c r="CW44" s="641"/>
      <c r="CX44" s="641"/>
      <c r="CY44" s="642"/>
      <c r="CZ44" s="643">
        <v>15.1</v>
      </c>
      <c r="DA44" s="644"/>
      <c r="DB44" s="644"/>
      <c r="DC44" s="645"/>
      <c r="DD44" s="646">
        <v>3865654</v>
      </c>
      <c r="DE44" s="641"/>
      <c r="DF44" s="641"/>
      <c r="DG44" s="641"/>
      <c r="DH44" s="641"/>
      <c r="DI44" s="641"/>
      <c r="DJ44" s="641"/>
      <c r="DK44" s="642"/>
      <c r="DL44" s="647"/>
      <c r="DM44" s="648"/>
      <c r="DN44" s="648"/>
      <c r="DO44" s="648"/>
      <c r="DP44" s="648"/>
      <c r="DQ44" s="648"/>
      <c r="DR44" s="648"/>
      <c r="DS44" s="648"/>
      <c r="DT44" s="648"/>
      <c r="DU44" s="648"/>
      <c r="DV44" s="649"/>
      <c r="DW44" s="650"/>
      <c r="DX44" s="651"/>
      <c r="DY44" s="651"/>
      <c r="DZ44" s="651"/>
      <c r="EA44" s="651"/>
      <c r="EB44" s="651"/>
      <c r="EC44" s="652"/>
    </row>
    <row r="45" spans="2:133" ht="11.25" customHeight="1" x14ac:dyDescent="0.15">
      <c r="CD45" s="655"/>
      <c r="CE45" s="656"/>
      <c r="CF45" s="637" t="s">
        <v>358</v>
      </c>
      <c r="CG45" s="638"/>
      <c r="CH45" s="638"/>
      <c r="CI45" s="638"/>
      <c r="CJ45" s="638"/>
      <c r="CK45" s="638"/>
      <c r="CL45" s="638"/>
      <c r="CM45" s="638"/>
      <c r="CN45" s="638"/>
      <c r="CO45" s="638"/>
      <c r="CP45" s="638"/>
      <c r="CQ45" s="639"/>
      <c r="CR45" s="640">
        <v>6222971</v>
      </c>
      <c r="CS45" s="659"/>
      <c r="CT45" s="659"/>
      <c r="CU45" s="659"/>
      <c r="CV45" s="659"/>
      <c r="CW45" s="659"/>
      <c r="CX45" s="659"/>
      <c r="CY45" s="660"/>
      <c r="CZ45" s="643">
        <v>5.5</v>
      </c>
      <c r="DA45" s="661"/>
      <c r="DB45" s="661"/>
      <c r="DC45" s="662"/>
      <c r="DD45" s="646">
        <v>308119</v>
      </c>
      <c r="DE45" s="659"/>
      <c r="DF45" s="659"/>
      <c r="DG45" s="659"/>
      <c r="DH45" s="659"/>
      <c r="DI45" s="659"/>
      <c r="DJ45" s="659"/>
      <c r="DK45" s="660"/>
      <c r="DL45" s="647"/>
      <c r="DM45" s="648"/>
      <c r="DN45" s="648"/>
      <c r="DO45" s="648"/>
      <c r="DP45" s="648"/>
      <c r="DQ45" s="648"/>
      <c r="DR45" s="648"/>
      <c r="DS45" s="648"/>
      <c r="DT45" s="648"/>
      <c r="DU45" s="648"/>
      <c r="DV45" s="649"/>
      <c r="DW45" s="650"/>
      <c r="DX45" s="651"/>
      <c r="DY45" s="651"/>
      <c r="DZ45" s="651"/>
      <c r="EA45" s="651"/>
      <c r="EB45" s="651"/>
      <c r="EC45" s="652"/>
    </row>
    <row r="46" spans="2:133" ht="11.25" customHeight="1" x14ac:dyDescent="0.15">
      <c r="B46" s="230" t="s">
        <v>359</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55"/>
      <c r="CE46" s="656"/>
      <c r="CF46" s="637" t="s">
        <v>360</v>
      </c>
      <c r="CG46" s="638"/>
      <c r="CH46" s="638"/>
      <c r="CI46" s="638"/>
      <c r="CJ46" s="638"/>
      <c r="CK46" s="638"/>
      <c r="CL46" s="638"/>
      <c r="CM46" s="638"/>
      <c r="CN46" s="638"/>
      <c r="CO46" s="638"/>
      <c r="CP46" s="638"/>
      <c r="CQ46" s="639"/>
      <c r="CR46" s="640">
        <v>10839650</v>
      </c>
      <c r="CS46" s="641"/>
      <c r="CT46" s="641"/>
      <c r="CU46" s="641"/>
      <c r="CV46" s="641"/>
      <c r="CW46" s="641"/>
      <c r="CX46" s="641"/>
      <c r="CY46" s="642"/>
      <c r="CZ46" s="643">
        <v>9.5</v>
      </c>
      <c r="DA46" s="644"/>
      <c r="DB46" s="644"/>
      <c r="DC46" s="645"/>
      <c r="DD46" s="646">
        <v>3529994</v>
      </c>
      <c r="DE46" s="641"/>
      <c r="DF46" s="641"/>
      <c r="DG46" s="641"/>
      <c r="DH46" s="641"/>
      <c r="DI46" s="641"/>
      <c r="DJ46" s="641"/>
      <c r="DK46" s="642"/>
      <c r="DL46" s="647"/>
      <c r="DM46" s="648"/>
      <c r="DN46" s="648"/>
      <c r="DO46" s="648"/>
      <c r="DP46" s="648"/>
      <c r="DQ46" s="648"/>
      <c r="DR46" s="648"/>
      <c r="DS46" s="648"/>
      <c r="DT46" s="648"/>
      <c r="DU46" s="648"/>
      <c r="DV46" s="649"/>
      <c r="DW46" s="650"/>
      <c r="DX46" s="651"/>
      <c r="DY46" s="651"/>
      <c r="DZ46" s="651"/>
      <c r="EA46" s="651"/>
      <c r="EB46" s="651"/>
      <c r="EC46" s="652"/>
    </row>
    <row r="47" spans="2:133" ht="11.25" customHeight="1" x14ac:dyDescent="0.15">
      <c r="B47" s="240" t="s">
        <v>361</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5"/>
      <c r="CE47" s="656"/>
      <c r="CF47" s="637" t="s">
        <v>362</v>
      </c>
      <c r="CG47" s="638"/>
      <c r="CH47" s="638"/>
      <c r="CI47" s="638"/>
      <c r="CJ47" s="638"/>
      <c r="CK47" s="638"/>
      <c r="CL47" s="638"/>
      <c r="CM47" s="638"/>
      <c r="CN47" s="638"/>
      <c r="CO47" s="638"/>
      <c r="CP47" s="638"/>
      <c r="CQ47" s="639"/>
      <c r="CR47" s="640">
        <v>133688</v>
      </c>
      <c r="CS47" s="659"/>
      <c r="CT47" s="659"/>
      <c r="CU47" s="659"/>
      <c r="CV47" s="659"/>
      <c r="CW47" s="659"/>
      <c r="CX47" s="659"/>
      <c r="CY47" s="660"/>
      <c r="CZ47" s="643">
        <v>0.1</v>
      </c>
      <c r="DA47" s="661"/>
      <c r="DB47" s="661"/>
      <c r="DC47" s="662"/>
      <c r="DD47" s="646">
        <v>19782</v>
      </c>
      <c r="DE47" s="659"/>
      <c r="DF47" s="659"/>
      <c r="DG47" s="659"/>
      <c r="DH47" s="659"/>
      <c r="DI47" s="659"/>
      <c r="DJ47" s="659"/>
      <c r="DK47" s="660"/>
      <c r="DL47" s="647"/>
      <c r="DM47" s="648"/>
      <c r="DN47" s="648"/>
      <c r="DO47" s="648"/>
      <c r="DP47" s="648"/>
      <c r="DQ47" s="648"/>
      <c r="DR47" s="648"/>
      <c r="DS47" s="648"/>
      <c r="DT47" s="648"/>
      <c r="DU47" s="648"/>
      <c r="DV47" s="649"/>
      <c r="DW47" s="650"/>
      <c r="DX47" s="651"/>
      <c r="DY47" s="651"/>
      <c r="DZ47" s="651"/>
      <c r="EA47" s="651"/>
      <c r="EB47" s="651"/>
      <c r="EC47" s="652"/>
    </row>
    <row r="48" spans="2:133" x14ac:dyDescent="0.15">
      <c r="B48" s="241" t="s">
        <v>363</v>
      </c>
      <c r="CD48" s="657"/>
      <c r="CE48" s="658"/>
      <c r="CF48" s="637" t="s">
        <v>364</v>
      </c>
      <c r="CG48" s="638"/>
      <c r="CH48" s="638"/>
      <c r="CI48" s="638"/>
      <c r="CJ48" s="638"/>
      <c r="CK48" s="638"/>
      <c r="CL48" s="638"/>
      <c r="CM48" s="638"/>
      <c r="CN48" s="638"/>
      <c r="CO48" s="638"/>
      <c r="CP48" s="638"/>
      <c r="CQ48" s="639"/>
      <c r="CR48" s="640" t="s">
        <v>130</v>
      </c>
      <c r="CS48" s="641"/>
      <c r="CT48" s="641"/>
      <c r="CU48" s="641"/>
      <c r="CV48" s="641"/>
      <c r="CW48" s="641"/>
      <c r="CX48" s="641"/>
      <c r="CY48" s="642"/>
      <c r="CZ48" s="643" t="s">
        <v>182</v>
      </c>
      <c r="DA48" s="644"/>
      <c r="DB48" s="644"/>
      <c r="DC48" s="645"/>
      <c r="DD48" s="646" t="s">
        <v>130</v>
      </c>
      <c r="DE48" s="641"/>
      <c r="DF48" s="641"/>
      <c r="DG48" s="641"/>
      <c r="DH48" s="641"/>
      <c r="DI48" s="641"/>
      <c r="DJ48" s="641"/>
      <c r="DK48" s="642"/>
      <c r="DL48" s="647"/>
      <c r="DM48" s="648"/>
      <c r="DN48" s="648"/>
      <c r="DO48" s="648"/>
      <c r="DP48" s="648"/>
      <c r="DQ48" s="648"/>
      <c r="DR48" s="648"/>
      <c r="DS48" s="648"/>
      <c r="DT48" s="648"/>
      <c r="DU48" s="648"/>
      <c r="DV48" s="649"/>
      <c r="DW48" s="650"/>
      <c r="DX48" s="651"/>
      <c r="DY48" s="651"/>
      <c r="DZ48" s="651"/>
      <c r="EA48" s="651"/>
      <c r="EB48" s="651"/>
      <c r="EC48" s="652"/>
    </row>
    <row r="49" spans="82:133" ht="11.25" customHeight="1" x14ac:dyDescent="0.15">
      <c r="CD49" s="621" t="s">
        <v>365</v>
      </c>
      <c r="CE49" s="622"/>
      <c r="CF49" s="622"/>
      <c r="CG49" s="622"/>
      <c r="CH49" s="622"/>
      <c r="CI49" s="622"/>
      <c r="CJ49" s="622"/>
      <c r="CK49" s="622"/>
      <c r="CL49" s="622"/>
      <c r="CM49" s="622"/>
      <c r="CN49" s="622"/>
      <c r="CO49" s="622"/>
      <c r="CP49" s="622"/>
      <c r="CQ49" s="623"/>
      <c r="CR49" s="624">
        <v>113908412</v>
      </c>
      <c r="CS49" s="625"/>
      <c r="CT49" s="625"/>
      <c r="CU49" s="625"/>
      <c r="CV49" s="625"/>
      <c r="CW49" s="625"/>
      <c r="CX49" s="625"/>
      <c r="CY49" s="626"/>
      <c r="CZ49" s="627">
        <v>100</v>
      </c>
      <c r="DA49" s="628"/>
      <c r="DB49" s="628"/>
      <c r="DC49" s="629"/>
      <c r="DD49" s="630">
        <v>75361234</v>
      </c>
      <c r="DE49" s="625"/>
      <c r="DF49" s="625"/>
      <c r="DG49" s="625"/>
      <c r="DH49" s="625"/>
      <c r="DI49" s="625"/>
      <c r="DJ49" s="625"/>
      <c r="DK49" s="626"/>
      <c r="DL49" s="631"/>
      <c r="DM49" s="632"/>
      <c r="DN49" s="632"/>
      <c r="DO49" s="632"/>
      <c r="DP49" s="632"/>
      <c r="DQ49" s="632"/>
      <c r="DR49" s="632"/>
      <c r="DS49" s="632"/>
      <c r="DT49" s="632"/>
      <c r="DU49" s="632"/>
      <c r="DV49" s="633"/>
      <c r="DW49" s="634"/>
      <c r="DX49" s="635"/>
      <c r="DY49" s="635"/>
      <c r="DZ49" s="635"/>
      <c r="EA49" s="635"/>
      <c r="EB49" s="635"/>
      <c r="EC49" s="636"/>
    </row>
  </sheetData>
  <sheetProtection algorithmName="SHA-512" hashValue="GEwPeX8D1r8nW+gaE/7jJkjKFZHG2jbPjNJ6xViMhRcC43Ppvic3ZAHrAaIUC41TqpU6azfxbBcSy+cR4ZUETQ==" saltValue="/M71U3zY4daVCgk1v4wi6A=="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25" zoomScaleSheetLayoutView="70" workbookViewId="0">
      <selection activeCell="BE13" sqref="BE13"/>
    </sheetView>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366</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164" t="s">
        <v>367</v>
      </c>
      <c r="DK2" s="1165"/>
      <c r="DL2" s="1165"/>
      <c r="DM2" s="1165"/>
      <c r="DN2" s="1165"/>
      <c r="DO2" s="1166"/>
      <c r="DP2" s="250"/>
      <c r="DQ2" s="1164" t="s">
        <v>368</v>
      </c>
      <c r="DR2" s="1165"/>
      <c r="DS2" s="1165"/>
      <c r="DT2" s="1165"/>
      <c r="DU2" s="1165"/>
      <c r="DV2" s="1165"/>
      <c r="DW2" s="1165"/>
      <c r="DX2" s="1165"/>
      <c r="DY2" s="1165"/>
      <c r="DZ2" s="1166"/>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17" t="s">
        <v>369</v>
      </c>
      <c r="B4" s="1117"/>
      <c r="C4" s="1117"/>
      <c r="D4" s="1117"/>
      <c r="E4" s="1117"/>
      <c r="F4" s="1117"/>
      <c r="G4" s="1117"/>
      <c r="H4" s="1117"/>
      <c r="I4" s="1117"/>
      <c r="J4" s="1117"/>
      <c r="K4" s="1117"/>
      <c r="L4" s="1117"/>
      <c r="M4" s="1117"/>
      <c r="N4" s="1117"/>
      <c r="O4" s="1117"/>
      <c r="P4" s="1117"/>
      <c r="Q4" s="1117"/>
      <c r="R4" s="1117"/>
      <c r="S4" s="1117"/>
      <c r="T4" s="1117"/>
      <c r="U4" s="1117"/>
      <c r="V4" s="1117"/>
      <c r="W4" s="1117"/>
      <c r="X4" s="1117"/>
      <c r="Y4" s="1117"/>
      <c r="Z4" s="1117"/>
      <c r="AA4" s="1117"/>
      <c r="AB4" s="1117"/>
      <c r="AC4" s="1117"/>
      <c r="AD4" s="1117"/>
      <c r="AE4" s="1117"/>
      <c r="AF4" s="1117"/>
      <c r="AG4" s="1117"/>
      <c r="AH4" s="1117"/>
      <c r="AI4" s="1117"/>
      <c r="AJ4" s="1117"/>
      <c r="AK4" s="1117"/>
      <c r="AL4" s="1117"/>
      <c r="AM4" s="1117"/>
      <c r="AN4" s="1117"/>
      <c r="AO4" s="1117"/>
      <c r="AP4" s="1117"/>
      <c r="AQ4" s="1117"/>
      <c r="AR4" s="1117"/>
      <c r="AS4" s="1117"/>
      <c r="AT4" s="1117"/>
      <c r="AU4" s="1117"/>
      <c r="AV4" s="1117"/>
      <c r="AW4" s="1117"/>
      <c r="AX4" s="1117"/>
      <c r="AY4" s="1117"/>
      <c r="AZ4" s="253"/>
      <c r="BA4" s="253"/>
      <c r="BB4" s="253"/>
      <c r="BC4" s="253"/>
      <c r="BD4" s="253"/>
      <c r="BE4" s="254"/>
      <c r="BF4" s="254"/>
      <c r="BG4" s="254"/>
      <c r="BH4" s="254"/>
      <c r="BI4" s="254"/>
      <c r="BJ4" s="254"/>
      <c r="BK4" s="254"/>
      <c r="BL4" s="254"/>
      <c r="BM4" s="254"/>
      <c r="BN4" s="254"/>
      <c r="BO4" s="254"/>
      <c r="BP4" s="254"/>
      <c r="BQ4" s="253" t="s">
        <v>370</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50" t="s">
        <v>371</v>
      </c>
      <c r="B5" s="1051"/>
      <c r="C5" s="1051"/>
      <c r="D5" s="1051"/>
      <c r="E5" s="1051"/>
      <c r="F5" s="1051"/>
      <c r="G5" s="1051"/>
      <c r="H5" s="1051"/>
      <c r="I5" s="1051"/>
      <c r="J5" s="1051"/>
      <c r="K5" s="1051"/>
      <c r="L5" s="1051"/>
      <c r="M5" s="1051"/>
      <c r="N5" s="1051"/>
      <c r="O5" s="1051"/>
      <c r="P5" s="1052"/>
      <c r="Q5" s="1056" t="s">
        <v>372</v>
      </c>
      <c r="R5" s="1057"/>
      <c r="S5" s="1057"/>
      <c r="T5" s="1057"/>
      <c r="U5" s="1058"/>
      <c r="V5" s="1056" t="s">
        <v>373</v>
      </c>
      <c r="W5" s="1057"/>
      <c r="X5" s="1057"/>
      <c r="Y5" s="1057"/>
      <c r="Z5" s="1058"/>
      <c r="AA5" s="1056" t="s">
        <v>374</v>
      </c>
      <c r="AB5" s="1057"/>
      <c r="AC5" s="1057"/>
      <c r="AD5" s="1057"/>
      <c r="AE5" s="1057"/>
      <c r="AF5" s="1167" t="s">
        <v>375</v>
      </c>
      <c r="AG5" s="1057"/>
      <c r="AH5" s="1057"/>
      <c r="AI5" s="1057"/>
      <c r="AJ5" s="1072"/>
      <c r="AK5" s="1057" t="s">
        <v>376</v>
      </c>
      <c r="AL5" s="1057"/>
      <c r="AM5" s="1057"/>
      <c r="AN5" s="1057"/>
      <c r="AO5" s="1058"/>
      <c r="AP5" s="1056" t="s">
        <v>377</v>
      </c>
      <c r="AQ5" s="1057"/>
      <c r="AR5" s="1057"/>
      <c r="AS5" s="1057"/>
      <c r="AT5" s="1058"/>
      <c r="AU5" s="1056" t="s">
        <v>378</v>
      </c>
      <c r="AV5" s="1057"/>
      <c r="AW5" s="1057"/>
      <c r="AX5" s="1057"/>
      <c r="AY5" s="1072"/>
      <c r="AZ5" s="257"/>
      <c r="BA5" s="257"/>
      <c r="BB5" s="257"/>
      <c r="BC5" s="257"/>
      <c r="BD5" s="257"/>
      <c r="BE5" s="258"/>
      <c r="BF5" s="258"/>
      <c r="BG5" s="258"/>
      <c r="BH5" s="258"/>
      <c r="BI5" s="258"/>
      <c r="BJ5" s="258"/>
      <c r="BK5" s="258"/>
      <c r="BL5" s="258"/>
      <c r="BM5" s="258"/>
      <c r="BN5" s="258"/>
      <c r="BO5" s="258"/>
      <c r="BP5" s="258"/>
      <c r="BQ5" s="1050" t="s">
        <v>379</v>
      </c>
      <c r="BR5" s="1051"/>
      <c r="BS5" s="1051"/>
      <c r="BT5" s="1051"/>
      <c r="BU5" s="1051"/>
      <c r="BV5" s="1051"/>
      <c r="BW5" s="1051"/>
      <c r="BX5" s="1051"/>
      <c r="BY5" s="1051"/>
      <c r="BZ5" s="1051"/>
      <c r="CA5" s="1051"/>
      <c r="CB5" s="1051"/>
      <c r="CC5" s="1051"/>
      <c r="CD5" s="1051"/>
      <c r="CE5" s="1051"/>
      <c r="CF5" s="1051"/>
      <c r="CG5" s="1052"/>
      <c r="CH5" s="1056" t="s">
        <v>380</v>
      </c>
      <c r="CI5" s="1057"/>
      <c r="CJ5" s="1057"/>
      <c r="CK5" s="1057"/>
      <c r="CL5" s="1058"/>
      <c r="CM5" s="1056" t="s">
        <v>381</v>
      </c>
      <c r="CN5" s="1057"/>
      <c r="CO5" s="1057"/>
      <c r="CP5" s="1057"/>
      <c r="CQ5" s="1058"/>
      <c r="CR5" s="1056" t="s">
        <v>382</v>
      </c>
      <c r="CS5" s="1057"/>
      <c r="CT5" s="1057"/>
      <c r="CU5" s="1057"/>
      <c r="CV5" s="1058"/>
      <c r="CW5" s="1056" t="s">
        <v>383</v>
      </c>
      <c r="CX5" s="1057"/>
      <c r="CY5" s="1057"/>
      <c r="CZ5" s="1057"/>
      <c r="DA5" s="1058"/>
      <c r="DB5" s="1056" t="s">
        <v>384</v>
      </c>
      <c r="DC5" s="1057"/>
      <c r="DD5" s="1057"/>
      <c r="DE5" s="1057"/>
      <c r="DF5" s="1058"/>
      <c r="DG5" s="1152" t="s">
        <v>385</v>
      </c>
      <c r="DH5" s="1153"/>
      <c r="DI5" s="1153"/>
      <c r="DJ5" s="1153"/>
      <c r="DK5" s="1154"/>
      <c r="DL5" s="1152" t="s">
        <v>386</v>
      </c>
      <c r="DM5" s="1153"/>
      <c r="DN5" s="1153"/>
      <c r="DO5" s="1153"/>
      <c r="DP5" s="1154"/>
      <c r="DQ5" s="1056" t="s">
        <v>387</v>
      </c>
      <c r="DR5" s="1057"/>
      <c r="DS5" s="1057"/>
      <c r="DT5" s="1057"/>
      <c r="DU5" s="1058"/>
      <c r="DV5" s="1056" t="s">
        <v>378</v>
      </c>
      <c r="DW5" s="1057"/>
      <c r="DX5" s="1057"/>
      <c r="DY5" s="1057"/>
      <c r="DZ5" s="1072"/>
      <c r="EA5" s="255"/>
    </row>
    <row r="6" spans="1:131" s="256" customFormat="1" ht="26.25" customHeight="1" thickBot="1" x14ac:dyDescent="0.2">
      <c r="A6" s="1053"/>
      <c r="B6" s="1054"/>
      <c r="C6" s="1054"/>
      <c r="D6" s="1054"/>
      <c r="E6" s="1054"/>
      <c r="F6" s="1054"/>
      <c r="G6" s="1054"/>
      <c r="H6" s="1054"/>
      <c r="I6" s="1054"/>
      <c r="J6" s="1054"/>
      <c r="K6" s="1054"/>
      <c r="L6" s="1054"/>
      <c r="M6" s="1054"/>
      <c r="N6" s="1054"/>
      <c r="O6" s="1054"/>
      <c r="P6" s="1055"/>
      <c r="Q6" s="1059"/>
      <c r="R6" s="1060"/>
      <c r="S6" s="1060"/>
      <c r="T6" s="1060"/>
      <c r="U6" s="1061"/>
      <c r="V6" s="1059"/>
      <c r="W6" s="1060"/>
      <c r="X6" s="1060"/>
      <c r="Y6" s="1060"/>
      <c r="Z6" s="1061"/>
      <c r="AA6" s="1059"/>
      <c r="AB6" s="1060"/>
      <c r="AC6" s="1060"/>
      <c r="AD6" s="1060"/>
      <c r="AE6" s="1060"/>
      <c r="AF6" s="1168"/>
      <c r="AG6" s="1060"/>
      <c r="AH6" s="1060"/>
      <c r="AI6" s="1060"/>
      <c r="AJ6" s="1073"/>
      <c r="AK6" s="1060"/>
      <c r="AL6" s="1060"/>
      <c r="AM6" s="1060"/>
      <c r="AN6" s="1060"/>
      <c r="AO6" s="1061"/>
      <c r="AP6" s="1059"/>
      <c r="AQ6" s="1060"/>
      <c r="AR6" s="1060"/>
      <c r="AS6" s="1060"/>
      <c r="AT6" s="1061"/>
      <c r="AU6" s="1059"/>
      <c r="AV6" s="1060"/>
      <c r="AW6" s="1060"/>
      <c r="AX6" s="1060"/>
      <c r="AY6" s="1073"/>
      <c r="AZ6" s="253"/>
      <c r="BA6" s="253"/>
      <c r="BB6" s="253"/>
      <c r="BC6" s="253"/>
      <c r="BD6" s="253"/>
      <c r="BE6" s="254"/>
      <c r="BF6" s="254"/>
      <c r="BG6" s="254"/>
      <c r="BH6" s="254"/>
      <c r="BI6" s="254"/>
      <c r="BJ6" s="254"/>
      <c r="BK6" s="254"/>
      <c r="BL6" s="254"/>
      <c r="BM6" s="254"/>
      <c r="BN6" s="254"/>
      <c r="BO6" s="254"/>
      <c r="BP6" s="254"/>
      <c r="BQ6" s="1053"/>
      <c r="BR6" s="1054"/>
      <c r="BS6" s="1054"/>
      <c r="BT6" s="1054"/>
      <c r="BU6" s="1054"/>
      <c r="BV6" s="1054"/>
      <c r="BW6" s="1054"/>
      <c r="BX6" s="1054"/>
      <c r="BY6" s="1054"/>
      <c r="BZ6" s="1054"/>
      <c r="CA6" s="1054"/>
      <c r="CB6" s="1054"/>
      <c r="CC6" s="1054"/>
      <c r="CD6" s="1054"/>
      <c r="CE6" s="1054"/>
      <c r="CF6" s="1054"/>
      <c r="CG6" s="1055"/>
      <c r="CH6" s="1059"/>
      <c r="CI6" s="1060"/>
      <c r="CJ6" s="1060"/>
      <c r="CK6" s="1060"/>
      <c r="CL6" s="1061"/>
      <c r="CM6" s="1059"/>
      <c r="CN6" s="1060"/>
      <c r="CO6" s="1060"/>
      <c r="CP6" s="1060"/>
      <c r="CQ6" s="1061"/>
      <c r="CR6" s="1059"/>
      <c r="CS6" s="1060"/>
      <c r="CT6" s="1060"/>
      <c r="CU6" s="1060"/>
      <c r="CV6" s="1061"/>
      <c r="CW6" s="1059"/>
      <c r="CX6" s="1060"/>
      <c r="CY6" s="1060"/>
      <c r="CZ6" s="1060"/>
      <c r="DA6" s="1061"/>
      <c r="DB6" s="1059"/>
      <c r="DC6" s="1060"/>
      <c r="DD6" s="1060"/>
      <c r="DE6" s="1060"/>
      <c r="DF6" s="1061"/>
      <c r="DG6" s="1155"/>
      <c r="DH6" s="1156"/>
      <c r="DI6" s="1156"/>
      <c r="DJ6" s="1156"/>
      <c r="DK6" s="1157"/>
      <c r="DL6" s="1155"/>
      <c r="DM6" s="1156"/>
      <c r="DN6" s="1156"/>
      <c r="DO6" s="1156"/>
      <c r="DP6" s="1157"/>
      <c r="DQ6" s="1059"/>
      <c r="DR6" s="1060"/>
      <c r="DS6" s="1060"/>
      <c r="DT6" s="1060"/>
      <c r="DU6" s="1061"/>
      <c r="DV6" s="1059"/>
      <c r="DW6" s="1060"/>
      <c r="DX6" s="1060"/>
      <c r="DY6" s="1060"/>
      <c r="DZ6" s="1073"/>
      <c r="EA6" s="255"/>
    </row>
    <row r="7" spans="1:131" s="256" customFormat="1" ht="26.25" customHeight="1" thickTop="1" x14ac:dyDescent="0.15">
      <c r="A7" s="259">
        <v>1</v>
      </c>
      <c r="B7" s="1104" t="s">
        <v>388</v>
      </c>
      <c r="C7" s="1105"/>
      <c r="D7" s="1105"/>
      <c r="E7" s="1105"/>
      <c r="F7" s="1105"/>
      <c r="G7" s="1105"/>
      <c r="H7" s="1105"/>
      <c r="I7" s="1105"/>
      <c r="J7" s="1105"/>
      <c r="K7" s="1105"/>
      <c r="L7" s="1105"/>
      <c r="M7" s="1105"/>
      <c r="N7" s="1105"/>
      <c r="O7" s="1105"/>
      <c r="P7" s="1106"/>
      <c r="Q7" s="1158">
        <v>114358</v>
      </c>
      <c r="R7" s="1159"/>
      <c r="S7" s="1159"/>
      <c r="T7" s="1159"/>
      <c r="U7" s="1159"/>
      <c r="V7" s="1159">
        <v>113732</v>
      </c>
      <c r="W7" s="1159"/>
      <c r="X7" s="1159"/>
      <c r="Y7" s="1159"/>
      <c r="Z7" s="1159"/>
      <c r="AA7" s="1159">
        <v>626</v>
      </c>
      <c r="AB7" s="1159"/>
      <c r="AC7" s="1159"/>
      <c r="AD7" s="1159"/>
      <c r="AE7" s="1160"/>
      <c r="AF7" s="1161">
        <v>216</v>
      </c>
      <c r="AG7" s="1162"/>
      <c r="AH7" s="1162"/>
      <c r="AI7" s="1162"/>
      <c r="AJ7" s="1163"/>
      <c r="AK7" s="1145">
        <v>3563</v>
      </c>
      <c r="AL7" s="1146"/>
      <c r="AM7" s="1146"/>
      <c r="AN7" s="1146"/>
      <c r="AO7" s="1146"/>
      <c r="AP7" s="1146">
        <v>111314</v>
      </c>
      <c r="AQ7" s="1146"/>
      <c r="AR7" s="1146"/>
      <c r="AS7" s="1146"/>
      <c r="AT7" s="1146"/>
      <c r="AU7" s="1147"/>
      <c r="AV7" s="1147"/>
      <c r="AW7" s="1147"/>
      <c r="AX7" s="1147"/>
      <c r="AY7" s="1148"/>
      <c r="AZ7" s="253"/>
      <c r="BA7" s="253"/>
      <c r="BB7" s="253"/>
      <c r="BC7" s="253"/>
      <c r="BD7" s="253"/>
      <c r="BE7" s="254"/>
      <c r="BF7" s="254"/>
      <c r="BG7" s="254"/>
      <c r="BH7" s="254"/>
      <c r="BI7" s="254"/>
      <c r="BJ7" s="254"/>
      <c r="BK7" s="254"/>
      <c r="BL7" s="254"/>
      <c r="BM7" s="254"/>
      <c r="BN7" s="254"/>
      <c r="BO7" s="254"/>
      <c r="BP7" s="254"/>
      <c r="BQ7" s="260">
        <v>1</v>
      </c>
      <c r="BR7" s="261"/>
      <c r="BS7" s="1149" t="s">
        <v>610</v>
      </c>
      <c r="BT7" s="1150"/>
      <c r="BU7" s="1150"/>
      <c r="BV7" s="1150"/>
      <c r="BW7" s="1150"/>
      <c r="BX7" s="1150"/>
      <c r="BY7" s="1150"/>
      <c r="BZ7" s="1150"/>
      <c r="CA7" s="1150"/>
      <c r="CB7" s="1150"/>
      <c r="CC7" s="1150"/>
      <c r="CD7" s="1150"/>
      <c r="CE7" s="1150"/>
      <c r="CF7" s="1150"/>
      <c r="CG7" s="1151"/>
      <c r="CH7" s="1142">
        <v>-5</v>
      </c>
      <c r="CI7" s="1143"/>
      <c r="CJ7" s="1143"/>
      <c r="CK7" s="1143"/>
      <c r="CL7" s="1144"/>
      <c r="CM7" s="1142">
        <v>112</v>
      </c>
      <c r="CN7" s="1143"/>
      <c r="CO7" s="1143"/>
      <c r="CP7" s="1143"/>
      <c r="CQ7" s="1144"/>
      <c r="CR7" s="1142">
        <v>10</v>
      </c>
      <c r="CS7" s="1143"/>
      <c r="CT7" s="1143"/>
      <c r="CU7" s="1143"/>
      <c r="CV7" s="1144"/>
      <c r="CW7" s="1142">
        <v>30</v>
      </c>
      <c r="CX7" s="1143"/>
      <c r="CY7" s="1143"/>
      <c r="CZ7" s="1143"/>
      <c r="DA7" s="1144"/>
      <c r="DB7" s="1142" t="s">
        <v>624</v>
      </c>
      <c r="DC7" s="1143"/>
      <c r="DD7" s="1143"/>
      <c r="DE7" s="1143"/>
      <c r="DF7" s="1144"/>
      <c r="DG7" s="1142" t="s">
        <v>624</v>
      </c>
      <c r="DH7" s="1143"/>
      <c r="DI7" s="1143"/>
      <c r="DJ7" s="1143"/>
      <c r="DK7" s="1144"/>
      <c r="DL7" s="1142" t="s">
        <v>627</v>
      </c>
      <c r="DM7" s="1143"/>
      <c r="DN7" s="1143"/>
      <c r="DO7" s="1143"/>
      <c r="DP7" s="1144"/>
      <c r="DQ7" s="1142" t="s">
        <v>628</v>
      </c>
      <c r="DR7" s="1143"/>
      <c r="DS7" s="1143"/>
      <c r="DT7" s="1143"/>
      <c r="DU7" s="1144"/>
      <c r="DV7" s="1169"/>
      <c r="DW7" s="1170"/>
      <c r="DX7" s="1170"/>
      <c r="DY7" s="1170"/>
      <c r="DZ7" s="1171"/>
      <c r="EA7" s="255"/>
    </row>
    <row r="8" spans="1:131" s="256" customFormat="1" ht="26.25" customHeight="1" x14ac:dyDescent="0.15">
      <c r="A8" s="262">
        <v>2</v>
      </c>
      <c r="B8" s="1092" t="s">
        <v>389</v>
      </c>
      <c r="C8" s="1093"/>
      <c r="D8" s="1093"/>
      <c r="E8" s="1093"/>
      <c r="F8" s="1093"/>
      <c r="G8" s="1093"/>
      <c r="H8" s="1093"/>
      <c r="I8" s="1093"/>
      <c r="J8" s="1093"/>
      <c r="K8" s="1093"/>
      <c r="L8" s="1093"/>
      <c r="M8" s="1093"/>
      <c r="N8" s="1093"/>
      <c r="O8" s="1093"/>
      <c r="P8" s="1094"/>
      <c r="Q8" s="1098">
        <v>325</v>
      </c>
      <c r="R8" s="1099"/>
      <c r="S8" s="1099"/>
      <c r="T8" s="1099"/>
      <c r="U8" s="1099"/>
      <c r="V8" s="1099">
        <v>325</v>
      </c>
      <c r="W8" s="1099"/>
      <c r="X8" s="1099"/>
      <c r="Y8" s="1099"/>
      <c r="Z8" s="1099"/>
      <c r="AA8" s="1099">
        <v>0</v>
      </c>
      <c r="AB8" s="1099"/>
      <c r="AC8" s="1099"/>
      <c r="AD8" s="1099"/>
      <c r="AE8" s="1100"/>
      <c r="AF8" s="1074">
        <v>0</v>
      </c>
      <c r="AG8" s="1075"/>
      <c r="AH8" s="1075"/>
      <c r="AI8" s="1075"/>
      <c r="AJ8" s="1076"/>
      <c r="AK8" s="1140">
        <v>256</v>
      </c>
      <c r="AL8" s="1141"/>
      <c r="AM8" s="1141"/>
      <c r="AN8" s="1141"/>
      <c r="AO8" s="1141"/>
      <c r="AP8" s="1141">
        <v>5</v>
      </c>
      <c r="AQ8" s="1141"/>
      <c r="AR8" s="1141"/>
      <c r="AS8" s="1141"/>
      <c r="AT8" s="1141"/>
      <c r="AU8" s="1138"/>
      <c r="AV8" s="1138"/>
      <c r="AW8" s="1138"/>
      <c r="AX8" s="1138"/>
      <c r="AY8" s="1139"/>
      <c r="AZ8" s="253"/>
      <c r="BA8" s="253"/>
      <c r="BB8" s="253"/>
      <c r="BC8" s="253"/>
      <c r="BD8" s="253"/>
      <c r="BE8" s="254"/>
      <c r="BF8" s="254"/>
      <c r="BG8" s="254"/>
      <c r="BH8" s="254"/>
      <c r="BI8" s="254"/>
      <c r="BJ8" s="254"/>
      <c r="BK8" s="254"/>
      <c r="BL8" s="254"/>
      <c r="BM8" s="254"/>
      <c r="BN8" s="254"/>
      <c r="BO8" s="254"/>
      <c r="BP8" s="254"/>
      <c r="BQ8" s="263">
        <v>2</v>
      </c>
      <c r="BR8" s="264"/>
      <c r="BS8" s="1069" t="s">
        <v>611</v>
      </c>
      <c r="BT8" s="1070"/>
      <c r="BU8" s="1070"/>
      <c r="BV8" s="1070"/>
      <c r="BW8" s="1070"/>
      <c r="BX8" s="1070"/>
      <c r="BY8" s="1070"/>
      <c r="BZ8" s="1070"/>
      <c r="CA8" s="1070"/>
      <c r="CB8" s="1070"/>
      <c r="CC8" s="1070"/>
      <c r="CD8" s="1070"/>
      <c r="CE8" s="1070"/>
      <c r="CF8" s="1070"/>
      <c r="CG8" s="1071"/>
      <c r="CH8" s="1044">
        <v>242</v>
      </c>
      <c r="CI8" s="1045"/>
      <c r="CJ8" s="1045"/>
      <c r="CK8" s="1045"/>
      <c r="CL8" s="1046"/>
      <c r="CM8" s="1044">
        <v>1784</v>
      </c>
      <c r="CN8" s="1045"/>
      <c r="CO8" s="1045"/>
      <c r="CP8" s="1045"/>
      <c r="CQ8" s="1046"/>
      <c r="CR8" s="1044">
        <v>120</v>
      </c>
      <c r="CS8" s="1045"/>
      <c r="CT8" s="1045"/>
      <c r="CU8" s="1045"/>
      <c r="CV8" s="1046"/>
      <c r="CW8" s="1044" t="s">
        <v>624</v>
      </c>
      <c r="CX8" s="1045"/>
      <c r="CY8" s="1045"/>
      <c r="CZ8" s="1045"/>
      <c r="DA8" s="1046"/>
      <c r="DB8" s="1044" t="s">
        <v>624</v>
      </c>
      <c r="DC8" s="1045"/>
      <c r="DD8" s="1045"/>
      <c r="DE8" s="1045"/>
      <c r="DF8" s="1046"/>
      <c r="DG8" s="1044" t="s">
        <v>628</v>
      </c>
      <c r="DH8" s="1045"/>
      <c r="DI8" s="1045"/>
      <c r="DJ8" s="1045"/>
      <c r="DK8" s="1046"/>
      <c r="DL8" s="1044" t="s">
        <v>624</v>
      </c>
      <c r="DM8" s="1045"/>
      <c r="DN8" s="1045"/>
      <c r="DO8" s="1045"/>
      <c r="DP8" s="1046"/>
      <c r="DQ8" s="1044" t="s">
        <v>624</v>
      </c>
      <c r="DR8" s="1045"/>
      <c r="DS8" s="1045"/>
      <c r="DT8" s="1045"/>
      <c r="DU8" s="1046"/>
      <c r="DV8" s="1047"/>
      <c r="DW8" s="1048"/>
      <c r="DX8" s="1048"/>
      <c r="DY8" s="1048"/>
      <c r="DZ8" s="1049"/>
      <c r="EA8" s="255"/>
    </row>
    <row r="9" spans="1:131" s="256" customFormat="1" ht="26.25" customHeight="1" x14ac:dyDescent="0.15">
      <c r="A9" s="262">
        <v>3</v>
      </c>
      <c r="B9" s="1092" t="s">
        <v>390</v>
      </c>
      <c r="C9" s="1093"/>
      <c r="D9" s="1093"/>
      <c r="E9" s="1093"/>
      <c r="F9" s="1093"/>
      <c r="G9" s="1093"/>
      <c r="H9" s="1093"/>
      <c r="I9" s="1093"/>
      <c r="J9" s="1093"/>
      <c r="K9" s="1093"/>
      <c r="L9" s="1093"/>
      <c r="M9" s="1093"/>
      <c r="N9" s="1093"/>
      <c r="O9" s="1093"/>
      <c r="P9" s="1094"/>
      <c r="Q9" s="1098">
        <v>83</v>
      </c>
      <c r="R9" s="1099"/>
      <c r="S9" s="1099"/>
      <c r="T9" s="1099"/>
      <c r="U9" s="1099"/>
      <c r="V9" s="1099">
        <v>64</v>
      </c>
      <c r="W9" s="1099"/>
      <c r="X9" s="1099"/>
      <c r="Y9" s="1099"/>
      <c r="Z9" s="1099"/>
      <c r="AA9" s="1099">
        <v>19</v>
      </c>
      <c r="AB9" s="1099"/>
      <c r="AC9" s="1099"/>
      <c r="AD9" s="1099"/>
      <c r="AE9" s="1100"/>
      <c r="AF9" s="1074">
        <v>19</v>
      </c>
      <c r="AG9" s="1075"/>
      <c r="AH9" s="1075"/>
      <c r="AI9" s="1075"/>
      <c r="AJ9" s="1076"/>
      <c r="AK9" s="1140" t="s">
        <v>624</v>
      </c>
      <c r="AL9" s="1141"/>
      <c r="AM9" s="1141"/>
      <c r="AN9" s="1141"/>
      <c r="AO9" s="1141"/>
      <c r="AP9" s="1141">
        <v>1393</v>
      </c>
      <c r="AQ9" s="1141"/>
      <c r="AR9" s="1141"/>
      <c r="AS9" s="1141"/>
      <c r="AT9" s="1141"/>
      <c r="AU9" s="1138"/>
      <c r="AV9" s="1138"/>
      <c r="AW9" s="1138"/>
      <c r="AX9" s="1138"/>
      <c r="AY9" s="1139"/>
      <c r="AZ9" s="253"/>
      <c r="BA9" s="253"/>
      <c r="BB9" s="253"/>
      <c r="BC9" s="253"/>
      <c r="BD9" s="253"/>
      <c r="BE9" s="254"/>
      <c r="BF9" s="254"/>
      <c r="BG9" s="254"/>
      <c r="BH9" s="254"/>
      <c r="BI9" s="254"/>
      <c r="BJ9" s="254"/>
      <c r="BK9" s="254"/>
      <c r="BL9" s="254"/>
      <c r="BM9" s="254"/>
      <c r="BN9" s="254"/>
      <c r="BO9" s="254"/>
      <c r="BP9" s="254"/>
      <c r="BQ9" s="263">
        <v>3</v>
      </c>
      <c r="BR9" s="264"/>
      <c r="BS9" s="1069" t="s">
        <v>612</v>
      </c>
      <c r="BT9" s="1070"/>
      <c r="BU9" s="1070"/>
      <c r="BV9" s="1070"/>
      <c r="BW9" s="1070"/>
      <c r="BX9" s="1070"/>
      <c r="BY9" s="1070"/>
      <c r="BZ9" s="1070"/>
      <c r="CA9" s="1070"/>
      <c r="CB9" s="1070"/>
      <c r="CC9" s="1070"/>
      <c r="CD9" s="1070"/>
      <c r="CE9" s="1070"/>
      <c r="CF9" s="1070"/>
      <c r="CG9" s="1071"/>
      <c r="CH9" s="1044">
        <v>1</v>
      </c>
      <c r="CI9" s="1045"/>
      <c r="CJ9" s="1045"/>
      <c r="CK9" s="1045"/>
      <c r="CL9" s="1046"/>
      <c r="CM9" s="1044">
        <v>129</v>
      </c>
      <c r="CN9" s="1045"/>
      <c r="CO9" s="1045"/>
      <c r="CP9" s="1045"/>
      <c r="CQ9" s="1046"/>
      <c r="CR9" s="1044">
        <v>52</v>
      </c>
      <c r="CS9" s="1045"/>
      <c r="CT9" s="1045"/>
      <c r="CU9" s="1045"/>
      <c r="CV9" s="1046"/>
      <c r="CW9" s="1044" t="s">
        <v>624</v>
      </c>
      <c r="CX9" s="1045"/>
      <c r="CY9" s="1045"/>
      <c r="CZ9" s="1045"/>
      <c r="DA9" s="1046"/>
      <c r="DB9" s="1044" t="s">
        <v>624</v>
      </c>
      <c r="DC9" s="1045"/>
      <c r="DD9" s="1045"/>
      <c r="DE9" s="1045"/>
      <c r="DF9" s="1046"/>
      <c r="DG9" s="1044" t="s">
        <v>624</v>
      </c>
      <c r="DH9" s="1045"/>
      <c r="DI9" s="1045"/>
      <c r="DJ9" s="1045"/>
      <c r="DK9" s="1046"/>
      <c r="DL9" s="1044" t="s">
        <v>624</v>
      </c>
      <c r="DM9" s="1045"/>
      <c r="DN9" s="1045"/>
      <c r="DO9" s="1045"/>
      <c r="DP9" s="1046"/>
      <c r="DQ9" s="1044" t="s">
        <v>624</v>
      </c>
      <c r="DR9" s="1045"/>
      <c r="DS9" s="1045"/>
      <c r="DT9" s="1045"/>
      <c r="DU9" s="1046"/>
      <c r="DV9" s="1047"/>
      <c r="DW9" s="1048"/>
      <c r="DX9" s="1048"/>
      <c r="DY9" s="1048"/>
      <c r="DZ9" s="1049"/>
      <c r="EA9" s="255"/>
    </row>
    <row r="10" spans="1:131" s="256" customFormat="1" ht="26.25" customHeight="1" x14ac:dyDescent="0.15">
      <c r="A10" s="262">
        <v>4</v>
      </c>
      <c r="B10" s="1092" t="s">
        <v>391</v>
      </c>
      <c r="C10" s="1093"/>
      <c r="D10" s="1093"/>
      <c r="E10" s="1093"/>
      <c r="F10" s="1093"/>
      <c r="G10" s="1093"/>
      <c r="H10" s="1093"/>
      <c r="I10" s="1093"/>
      <c r="J10" s="1093"/>
      <c r="K10" s="1093"/>
      <c r="L10" s="1093"/>
      <c r="M10" s="1093"/>
      <c r="N10" s="1093"/>
      <c r="O10" s="1093"/>
      <c r="P10" s="1094"/>
      <c r="Q10" s="1098">
        <v>104</v>
      </c>
      <c r="R10" s="1099"/>
      <c r="S10" s="1099"/>
      <c r="T10" s="1099"/>
      <c r="U10" s="1099"/>
      <c r="V10" s="1099">
        <v>104</v>
      </c>
      <c r="W10" s="1099"/>
      <c r="X10" s="1099"/>
      <c r="Y10" s="1099"/>
      <c r="Z10" s="1099"/>
      <c r="AA10" s="1099">
        <v>0</v>
      </c>
      <c r="AB10" s="1099"/>
      <c r="AC10" s="1099"/>
      <c r="AD10" s="1099"/>
      <c r="AE10" s="1100"/>
      <c r="AF10" s="1074" t="s">
        <v>392</v>
      </c>
      <c r="AG10" s="1075"/>
      <c r="AH10" s="1075"/>
      <c r="AI10" s="1075"/>
      <c r="AJ10" s="1076"/>
      <c r="AK10" s="1140">
        <v>12</v>
      </c>
      <c r="AL10" s="1141"/>
      <c r="AM10" s="1141"/>
      <c r="AN10" s="1141"/>
      <c r="AO10" s="1141"/>
      <c r="AP10" s="1141" t="s">
        <v>624</v>
      </c>
      <c r="AQ10" s="1141"/>
      <c r="AR10" s="1141"/>
      <c r="AS10" s="1141"/>
      <c r="AT10" s="1141"/>
      <c r="AU10" s="1138"/>
      <c r="AV10" s="1138"/>
      <c r="AW10" s="1138"/>
      <c r="AX10" s="1138"/>
      <c r="AY10" s="1139"/>
      <c r="AZ10" s="253"/>
      <c r="BA10" s="253"/>
      <c r="BB10" s="253"/>
      <c r="BC10" s="253"/>
      <c r="BD10" s="253"/>
      <c r="BE10" s="254"/>
      <c r="BF10" s="254"/>
      <c r="BG10" s="254"/>
      <c r="BH10" s="254"/>
      <c r="BI10" s="254"/>
      <c r="BJ10" s="254"/>
      <c r="BK10" s="254"/>
      <c r="BL10" s="254"/>
      <c r="BM10" s="254"/>
      <c r="BN10" s="254"/>
      <c r="BO10" s="254"/>
      <c r="BP10" s="254"/>
      <c r="BQ10" s="263">
        <v>4</v>
      </c>
      <c r="BR10" s="264"/>
      <c r="BS10" s="1069" t="s">
        <v>613</v>
      </c>
      <c r="BT10" s="1070"/>
      <c r="BU10" s="1070"/>
      <c r="BV10" s="1070"/>
      <c r="BW10" s="1070"/>
      <c r="BX10" s="1070"/>
      <c r="BY10" s="1070"/>
      <c r="BZ10" s="1070"/>
      <c r="CA10" s="1070"/>
      <c r="CB10" s="1070"/>
      <c r="CC10" s="1070"/>
      <c r="CD10" s="1070"/>
      <c r="CE10" s="1070"/>
      <c r="CF10" s="1070"/>
      <c r="CG10" s="1071"/>
      <c r="CH10" s="1044">
        <v>0</v>
      </c>
      <c r="CI10" s="1045"/>
      <c r="CJ10" s="1045"/>
      <c r="CK10" s="1045"/>
      <c r="CL10" s="1046"/>
      <c r="CM10" s="1044">
        <v>34</v>
      </c>
      <c r="CN10" s="1045"/>
      <c r="CO10" s="1045"/>
      <c r="CP10" s="1045"/>
      <c r="CQ10" s="1046"/>
      <c r="CR10" s="1044">
        <v>15</v>
      </c>
      <c r="CS10" s="1045"/>
      <c r="CT10" s="1045"/>
      <c r="CU10" s="1045"/>
      <c r="CV10" s="1046"/>
      <c r="CW10" s="1044" t="s">
        <v>624</v>
      </c>
      <c r="CX10" s="1045"/>
      <c r="CY10" s="1045"/>
      <c r="CZ10" s="1045"/>
      <c r="DA10" s="1046"/>
      <c r="DB10" s="1044" t="s">
        <v>624</v>
      </c>
      <c r="DC10" s="1045"/>
      <c r="DD10" s="1045"/>
      <c r="DE10" s="1045"/>
      <c r="DF10" s="1046"/>
      <c r="DG10" s="1044" t="s">
        <v>624</v>
      </c>
      <c r="DH10" s="1045"/>
      <c r="DI10" s="1045"/>
      <c r="DJ10" s="1045"/>
      <c r="DK10" s="1046"/>
      <c r="DL10" s="1044" t="s">
        <v>624</v>
      </c>
      <c r="DM10" s="1045"/>
      <c r="DN10" s="1045"/>
      <c r="DO10" s="1045"/>
      <c r="DP10" s="1046"/>
      <c r="DQ10" s="1044" t="s">
        <v>624</v>
      </c>
      <c r="DR10" s="1045"/>
      <c r="DS10" s="1045"/>
      <c r="DT10" s="1045"/>
      <c r="DU10" s="1046"/>
      <c r="DV10" s="1047"/>
      <c r="DW10" s="1048"/>
      <c r="DX10" s="1048"/>
      <c r="DY10" s="1048"/>
      <c r="DZ10" s="1049"/>
      <c r="EA10" s="255"/>
    </row>
    <row r="11" spans="1:131" s="256" customFormat="1" ht="26.25" customHeight="1" x14ac:dyDescent="0.15">
      <c r="A11" s="262">
        <v>5</v>
      </c>
      <c r="B11" s="1092"/>
      <c r="C11" s="1093"/>
      <c r="D11" s="1093"/>
      <c r="E11" s="1093"/>
      <c r="F11" s="1093"/>
      <c r="G11" s="1093"/>
      <c r="H11" s="1093"/>
      <c r="I11" s="1093"/>
      <c r="J11" s="1093"/>
      <c r="K11" s="1093"/>
      <c r="L11" s="1093"/>
      <c r="M11" s="1093"/>
      <c r="N11" s="1093"/>
      <c r="O11" s="1093"/>
      <c r="P11" s="1094"/>
      <c r="Q11" s="1098"/>
      <c r="R11" s="1099"/>
      <c r="S11" s="1099"/>
      <c r="T11" s="1099"/>
      <c r="U11" s="1099"/>
      <c r="V11" s="1099"/>
      <c r="W11" s="1099"/>
      <c r="X11" s="1099"/>
      <c r="Y11" s="1099"/>
      <c r="Z11" s="1099"/>
      <c r="AA11" s="1099"/>
      <c r="AB11" s="1099"/>
      <c r="AC11" s="1099"/>
      <c r="AD11" s="1099"/>
      <c r="AE11" s="1100"/>
      <c r="AF11" s="1074"/>
      <c r="AG11" s="1075"/>
      <c r="AH11" s="1075"/>
      <c r="AI11" s="1075"/>
      <c r="AJ11" s="1076"/>
      <c r="AK11" s="1140"/>
      <c r="AL11" s="1141"/>
      <c r="AM11" s="1141"/>
      <c r="AN11" s="1141"/>
      <c r="AO11" s="1141"/>
      <c r="AP11" s="1141"/>
      <c r="AQ11" s="1141"/>
      <c r="AR11" s="1141"/>
      <c r="AS11" s="1141"/>
      <c r="AT11" s="1141"/>
      <c r="AU11" s="1138"/>
      <c r="AV11" s="1138"/>
      <c r="AW11" s="1138"/>
      <c r="AX11" s="1138"/>
      <c r="AY11" s="1139"/>
      <c r="AZ11" s="253"/>
      <c r="BA11" s="253"/>
      <c r="BB11" s="253"/>
      <c r="BC11" s="253"/>
      <c r="BD11" s="253"/>
      <c r="BE11" s="254"/>
      <c r="BF11" s="254"/>
      <c r="BG11" s="254"/>
      <c r="BH11" s="254"/>
      <c r="BI11" s="254"/>
      <c r="BJ11" s="254"/>
      <c r="BK11" s="254"/>
      <c r="BL11" s="254"/>
      <c r="BM11" s="254"/>
      <c r="BN11" s="254"/>
      <c r="BO11" s="254"/>
      <c r="BP11" s="254"/>
      <c r="BQ11" s="263">
        <v>5</v>
      </c>
      <c r="BR11" s="264"/>
      <c r="BS11" s="1069" t="s">
        <v>614</v>
      </c>
      <c r="BT11" s="1070"/>
      <c r="BU11" s="1070"/>
      <c r="BV11" s="1070"/>
      <c r="BW11" s="1070"/>
      <c r="BX11" s="1070"/>
      <c r="BY11" s="1070"/>
      <c r="BZ11" s="1070"/>
      <c r="CA11" s="1070"/>
      <c r="CB11" s="1070"/>
      <c r="CC11" s="1070"/>
      <c r="CD11" s="1070"/>
      <c r="CE11" s="1070"/>
      <c r="CF11" s="1070"/>
      <c r="CG11" s="1071"/>
      <c r="CH11" s="1044">
        <v>14</v>
      </c>
      <c r="CI11" s="1045"/>
      <c r="CJ11" s="1045"/>
      <c r="CK11" s="1045"/>
      <c r="CL11" s="1046"/>
      <c r="CM11" s="1044">
        <v>1579</v>
      </c>
      <c r="CN11" s="1045"/>
      <c r="CO11" s="1045"/>
      <c r="CP11" s="1045"/>
      <c r="CQ11" s="1046"/>
      <c r="CR11" s="1044">
        <v>351</v>
      </c>
      <c r="CS11" s="1045"/>
      <c r="CT11" s="1045"/>
      <c r="CU11" s="1045"/>
      <c r="CV11" s="1046"/>
      <c r="CW11" s="1044" t="s">
        <v>624</v>
      </c>
      <c r="CX11" s="1045"/>
      <c r="CY11" s="1045"/>
      <c r="CZ11" s="1045"/>
      <c r="DA11" s="1046"/>
      <c r="DB11" s="1044" t="s">
        <v>624</v>
      </c>
      <c r="DC11" s="1045"/>
      <c r="DD11" s="1045"/>
      <c r="DE11" s="1045"/>
      <c r="DF11" s="1046"/>
      <c r="DG11" s="1044" t="s">
        <v>624</v>
      </c>
      <c r="DH11" s="1045"/>
      <c r="DI11" s="1045"/>
      <c r="DJ11" s="1045"/>
      <c r="DK11" s="1046"/>
      <c r="DL11" s="1044" t="s">
        <v>624</v>
      </c>
      <c r="DM11" s="1045"/>
      <c r="DN11" s="1045"/>
      <c r="DO11" s="1045"/>
      <c r="DP11" s="1046"/>
      <c r="DQ11" s="1044" t="s">
        <v>624</v>
      </c>
      <c r="DR11" s="1045"/>
      <c r="DS11" s="1045"/>
      <c r="DT11" s="1045"/>
      <c r="DU11" s="1046"/>
      <c r="DV11" s="1047"/>
      <c r="DW11" s="1048"/>
      <c r="DX11" s="1048"/>
      <c r="DY11" s="1048"/>
      <c r="DZ11" s="1049"/>
      <c r="EA11" s="255"/>
    </row>
    <row r="12" spans="1:131" s="256" customFormat="1" ht="26.25" customHeight="1" x14ac:dyDescent="0.15">
      <c r="A12" s="262">
        <v>6</v>
      </c>
      <c r="B12" s="1092"/>
      <c r="C12" s="1093"/>
      <c r="D12" s="1093"/>
      <c r="E12" s="1093"/>
      <c r="F12" s="1093"/>
      <c r="G12" s="1093"/>
      <c r="H12" s="1093"/>
      <c r="I12" s="1093"/>
      <c r="J12" s="1093"/>
      <c r="K12" s="1093"/>
      <c r="L12" s="1093"/>
      <c r="M12" s="1093"/>
      <c r="N12" s="1093"/>
      <c r="O12" s="1093"/>
      <c r="P12" s="1094"/>
      <c r="Q12" s="1098"/>
      <c r="R12" s="1099"/>
      <c r="S12" s="1099"/>
      <c r="T12" s="1099"/>
      <c r="U12" s="1099"/>
      <c r="V12" s="1099"/>
      <c r="W12" s="1099"/>
      <c r="X12" s="1099"/>
      <c r="Y12" s="1099"/>
      <c r="Z12" s="1099"/>
      <c r="AA12" s="1099"/>
      <c r="AB12" s="1099"/>
      <c r="AC12" s="1099"/>
      <c r="AD12" s="1099"/>
      <c r="AE12" s="1100"/>
      <c r="AF12" s="1074"/>
      <c r="AG12" s="1075"/>
      <c r="AH12" s="1075"/>
      <c r="AI12" s="1075"/>
      <c r="AJ12" s="1076"/>
      <c r="AK12" s="1140"/>
      <c r="AL12" s="1141"/>
      <c r="AM12" s="1141"/>
      <c r="AN12" s="1141"/>
      <c r="AO12" s="1141"/>
      <c r="AP12" s="1141"/>
      <c r="AQ12" s="1141"/>
      <c r="AR12" s="1141"/>
      <c r="AS12" s="1141"/>
      <c r="AT12" s="1141"/>
      <c r="AU12" s="1138"/>
      <c r="AV12" s="1138"/>
      <c r="AW12" s="1138"/>
      <c r="AX12" s="1138"/>
      <c r="AY12" s="1139"/>
      <c r="AZ12" s="253"/>
      <c r="BA12" s="253"/>
      <c r="BB12" s="253"/>
      <c r="BC12" s="253"/>
      <c r="BD12" s="253"/>
      <c r="BE12" s="254"/>
      <c r="BF12" s="254"/>
      <c r="BG12" s="254"/>
      <c r="BH12" s="254"/>
      <c r="BI12" s="254"/>
      <c r="BJ12" s="254"/>
      <c r="BK12" s="254"/>
      <c r="BL12" s="254"/>
      <c r="BM12" s="254"/>
      <c r="BN12" s="254"/>
      <c r="BO12" s="254"/>
      <c r="BP12" s="254"/>
      <c r="BQ12" s="263">
        <v>6</v>
      </c>
      <c r="BR12" s="264"/>
      <c r="BS12" s="1069" t="s">
        <v>615</v>
      </c>
      <c r="BT12" s="1070"/>
      <c r="BU12" s="1070"/>
      <c r="BV12" s="1070"/>
      <c r="BW12" s="1070"/>
      <c r="BX12" s="1070"/>
      <c r="BY12" s="1070"/>
      <c r="BZ12" s="1070"/>
      <c r="CA12" s="1070"/>
      <c r="CB12" s="1070"/>
      <c r="CC12" s="1070"/>
      <c r="CD12" s="1070"/>
      <c r="CE12" s="1070"/>
      <c r="CF12" s="1070"/>
      <c r="CG12" s="1071"/>
      <c r="CH12" s="1044">
        <v>-15</v>
      </c>
      <c r="CI12" s="1045"/>
      <c r="CJ12" s="1045"/>
      <c r="CK12" s="1045"/>
      <c r="CL12" s="1046"/>
      <c r="CM12" s="1044">
        <v>1474</v>
      </c>
      <c r="CN12" s="1045"/>
      <c r="CO12" s="1045"/>
      <c r="CP12" s="1045"/>
      <c r="CQ12" s="1046"/>
      <c r="CR12" s="1044">
        <v>520</v>
      </c>
      <c r="CS12" s="1045"/>
      <c r="CT12" s="1045"/>
      <c r="CU12" s="1045"/>
      <c r="CV12" s="1046"/>
      <c r="CW12" s="1044" t="s">
        <v>624</v>
      </c>
      <c r="CX12" s="1045"/>
      <c r="CY12" s="1045"/>
      <c r="CZ12" s="1045"/>
      <c r="DA12" s="1046"/>
      <c r="DB12" s="1044" t="s">
        <v>624</v>
      </c>
      <c r="DC12" s="1045"/>
      <c r="DD12" s="1045"/>
      <c r="DE12" s="1045"/>
      <c r="DF12" s="1046"/>
      <c r="DG12" s="1044" t="s">
        <v>624</v>
      </c>
      <c r="DH12" s="1045"/>
      <c r="DI12" s="1045"/>
      <c r="DJ12" s="1045"/>
      <c r="DK12" s="1046"/>
      <c r="DL12" s="1044" t="s">
        <v>624</v>
      </c>
      <c r="DM12" s="1045"/>
      <c r="DN12" s="1045"/>
      <c r="DO12" s="1045"/>
      <c r="DP12" s="1046"/>
      <c r="DQ12" s="1044" t="s">
        <v>624</v>
      </c>
      <c r="DR12" s="1045"/>
      <c r="DS12" s="1045"/>
      <c r="DT12" s="1045"/>
      <c r="DU12" s="1046"/>
      <c r="DV12" s="1047"/>
      <c r="DW12" s="1048"/>
      <c r="DX12" s="1048"/>
      <c r="DY12" s="1048"/>
      <c r="DZ12" s="1049"/>
      <c r="EA12" s="255"/>
    </row>
    <row r="13" spans="1:131" s="256" customFormat="1" ht="26.25" customHeight="1" x14ac:dyDescent="0.15">
      <c r="A13" s="262">
        <v>7</v>
      </c>
      <c r="B13" s="1092"/>
      <c r="C13" s="1093"/>
      <c r="D13" s="1093"/>
      <c r="E13" s="1093"/>
      <c r="F13" s="1093"/>
      <c r="G13" s="1093"/>
      <c r="H13" s="1093"/>
      <c r="I13" s="1093"/>
      <c r="J13" s="1093"/>
      <c r="K13" s="1093"/>
      <c r="L13" s="1093"/>
      <c r="M13" s="1093"/>
      <c r="N13" s="1093"/>
      <c r="O13" s="1093"/>
      <c r="P13" s="1094"/>
      <c r="Q13" s="1098"/>
      <c r="R13" s="1099"/>
      <c r="S13" s="1099"/>
      <c r="T13" s="1099"/>
      <c r="U13" s="1099"/>
      <c r="V13" s="1099"/>
      <c r="W13" s="1099"/>
      <c r="X13" s="1099"/>
      <c r="Y13" s="1099"/>
      <c r="Z13" s="1099"/>
      <c r="AA13" s="1099"/>
      <c r="AB13" s="1099"/>
      <c r="AC13" s="1099"/>
      <c r="AD13" s="1099"/>
      <c r="AE13" s="1100"/>
      <c r="AF13" s="1074"/>
      <c r="AG13" s="1075"/>
      <c r="AH13" s="1075"/>
      <c r="AI13" s="1075"/>
      <c r="AJ13" s="1076"/>
      <c r="AK13" s="1140"/>
      <c r="AL13" s="1141"/>
      <c r="AM13" s="1141"/>
      <c r="AN13" s="1141"/>
      <c r="AO13" s="1141"/>
      <c r="AP13" s="1141"/>
      <c r="AQ13" s="1141"/>
      <c r="AR13" s="1141"/>
      <c r="AS13" s="1141"/>
      <c r="AT13" s="1141"/>
      <c r="AU13" s="1138"/>
      <c r="AV13" s="1138"/>
      <c r="AW13" s="1138"/>
      <c r="AX13" s="1138"/>
      <c r="AY13" s="1139"/>
      <c r="AZ13" s="253"/>
      <c r="BA13" s="253"/>
      <c r="BB13" s="253"/>
      <c r="BC13" s="253"/>
      <c r="BD13" s="253"/>
      <c r="BE13" s="254"/>
      <c r="BF13" s="254"/>
      <c r="BG13" s="254"/>
      <c r="BH13" s="254"/>
      <c r="BI13" s="254"/>
      <c r="BJ13" s="254"/>
      <c r="BK13" s="254"/>
      <c r="BL13" s="254"/>
      <c r="BM13" s="254"/>
      <c r="BN13" s="254"/>
      <c r="BO13" s="254"/>
      <c r="BP13" s="254"/>
      <c r="BQ13" s="263">
        <v>7</v>
      </c>
      <c r="BR13" s="264"/>
      <c r="BS13" s="1069" t="s">
        <v>616</v>
      </c>
      <c r="BT13" s="1070"/>
      <c r="BU13" s="1070"/>
      <c r="BV13" s="1070"/>
      <c r="BW13" s="1070"/>
      <c r="BX13" s="1070"/>
      <c r="BY13" s="1070"/>
      <c r="BZ13" s="1070"/>
      <c r="CA13" s="1070"/>
      <c r="CB13" s="1070"/>
      <c r="CC13" s="1070"/>
      <c r="CD13" s="1070"/>
      <c r="CE13" s="1070"/>
      <c r="CF13" s="1070"/>
      <c r="CG13" s="1071"/>
      <c r="CH13" s="1044">
        <v>161</v>
      </c>
      <c r="CI13" s="1045"/>
      <c r="CJ13" s="1045"/>
      <c r="CK13" s="1045"/>
      <c r="CL13" s="1046"/>
      <c r="CM13" s="1044">
        <v>1552</v>
      </c>
      <c r="CN13" s="1045"/>
      <c r="CO13" s="1045"/>
      <c r="CP13" s="1045"/>
      <c r="CQ13" s="1046"/>
      <c r="CR13" s="1044">
        <v>10</v>
      </c>
      <c r="CS13" s="1045"/>
      <c r="CT13" s="1045"/>
      <c r="CU13" s="1045"/>
      <c r="CV13" s="1046"/>
      <c r="CW13" s="1044" t="s">
        <v>624</v>
      </c>
      <c r="CX13" s="1045"/>
      <c r="CY13" s="1045"/>
      <c r="CZ13" s="1045"/>
      <c r="DA13" s="1046"/>
      <c r="DB13" s="1044" t="s">
        <v>624</v>
      </c>
      <c r="DC13" s="1045"/>
      <c r="DD13" s="1045"/>
      <c r="DE13" s="1045"/>
      <c r="DF13" s="1046"/>
      <c r="DG13" s="1044">
        <v>2400</v>
      </c>
      <c r="DH13" s="1045"/>
      <c r="DI13" s="1045"/>
      <c r="DJ13" s="1045"/>
      <c r="DK13" s="1046"/>
      <c r="DL13" s="1044" t="s">
        <v>626</v>
      </c>
      <c r="DM13" s="1045"/>
      <c r="DN13" s="1045"/>
      <c r="DO13" s="1045"/>
      <c r="DP13" s="1046"/>
      <c r="DQ13" s="1044" t="s">
        <v>624</v>
      </c>
      <c r="DR13" s="1045"/>
      <c r="DS13" s="1045"/>
      <c r="DT13" s="1045"/>
      <c r="DU13" s="1046"/>
      <c r="DV13" s="1047"/>
      <c r="DW13" s="1048"/>
      <c r="DX13" s="1048"/>
      <c r="DY13" s="1048"/>
      <c r="DZ13" s="1049"/>
      <c r="EA13" s="255"/>
    </row>
    <row r="14" spans="1:131" s="256" customFormat="1" ht="26.25" customHeight="1" x14ac:dyDescent="0.15">
      <c r="A14" s="262">
        <v>8</v>
      </c>
      <c r="B14" s="1092"/>
      <c r="C14" s="1093"/>
      <c r="D14" s="1093"/>
      <c r="E14" s="1093"/>
      <c r="F14" s="1093"/>
      <c r="G14" s="1093"/>
      <c r="H14" s="1093"/>
      <c r="I14" s="1093"/>
      <c r="J14" s="1093"/>
      <c r="K14" s="1093"/>
      <c r="L14" s="1093"/>
      <c r="M14" s="1093"/>
      <c r="N14" s="1093"/>
      <c r="O14" s="1093"/>
      <c r="P14" s="1094"/>
      <c r="Q14" s="1098"/>
      <c r="R14" s="1099"/>
      <c r="S14" s="1099"/>
      <c r="T14" s="1099"/>
      <c r="U14" s="1099"/>
      <c r="V14" s="1099"/>
      <c r="W14" s="1099"/>
      <c r="X14" s="1099"/>
      <c r="Y14" s="1099"/>
      <c r="Z14" s="1099"/>
      <c r="AA14" s="1099"/>
      <c r="AB14" s="1099"/>
      <c r="AC14" s="1099"/>
      <c r="AD14" s="1099"/>
      <c r="AE14" s="1100"/>
      <c r="AF14" s="1074"/>
      <c r="AG14" s="1075"/>
      <c r="AH14" s="1075"/>
      <c r="AI14" s="1075"/>
      <c r="AJ14" s="1076"/>
      <c r="AK14" s="1140"/>
      <c r="AL14" s="1141"/>
      <c r="AM14" s="1141"/>
      <c r="AN14" s="1141"/>
      <c r="AO14" s="1141"/>
      <c r="AP14" s="1141"/>
      <c r="AQ14" s="1141"/>
      <c r="AR14" s="1141"/>
      <c r="AS14" s="1141"/>
      <c r="AT14" s="1141"/>
      <c r="AU14" s="1138"/>
      <c r="AV14" s="1138"/>
      <c r="AW14" s="1138"/>
      <c r="AX14" s="1138"/>
      <c r="AY14" s="1139"/>
      <c r="AZ14" s="253"/>
      <c r="BA14" s="253"/>
      <c r="BB14" s="253"/>
      <c r="BC14" s="253"/>
      <c r="BD14" s="253"/>
      <c r="BE14" s="254"/>
      <c r="BF14" s="254"/>
      <c r="BG14" s="254"/>
      <c r="BH14" s="254"/>
      <c r="BI14" s="254"/>
      <c r="BJ14" s="254"/>
      <c r="BK14" s="254"/>
      <c r="BL14" s="254"/>
      <c r="BM14" s="254"/>
      <c r="BN14" s="254"/>
      <c r="BO14" s="254"/>
      <c r="BP14" s="254"/>
      <c r="BQ14" s="263">
        <v>8</v>
      </c>
      <c r="BR14" s="264"/>
      <c r="BS14" s="1069" t="s">
        <v>617</v>
      </c>
      <c r="BT14" s="1070"/>
      <c r="BU14" s="1070"/>
      <c r="BV14" s="1070"/>
      <c r="BW14" s="1070"/>
      <c r="BX14" s="1070"/>
      <c r="BY14" s="1070"/>
      <c r="BZ14" s="1070"/>
      <c r="CA14" s="1070"/>
      <c r="CB14" s="1070"/>
      <c r="CC14" s="1070"/>
      <c r="CD14" s="1070"/>
      <c r="CE14" s="1070"/>
      <c r="CF14" s="1070"/>
      <c r="CG14" s="1071"/>
      <c r="CH14" s="1044">
        <v>3</v>
      </c>
      <c r="CI14" s="1045"/>
      <c r="CJ14" s="1045"/>
      <c r="CK14" s="1045"/>
      <c r="CL14" s="1046"/>
      <c r="CM14" s="1044">
        <v>49</v>
      </c>
      <c r="CN14" s="1045"/>
      <c r="CO14" s="1045"/>
      <c r="CP14" s="1045"/>
      <c r="CQ14" s="1046"/>
      <c r="CR14" s="1044">
        <v>20</v>
      </c>
      <c r="CS14" s="1045"/>
      <c r="CT14" s="1045"/>
      <c r="CU14" s="1045"/>
      <c r="CV14" s="1046"/>
      <c r="CW14" s="1044" t="s">
        <v>624</v>
      </c>
      <c r="CX14" s="1045"/>
      <c r="CY14" s="1045"/>
      <c r="CZ14" s="1045"/>
      <c r="DA14" s="1046"/>
      <c r="DB14" s="1044" t="s">
        <v>624</v>
      </c>
      <c r="DC14" s="1045"/>
      <c r="DD14" s="1045"/>
      <c r="DE14" s="1045"/>
      <c r="DF14" s="1046"/>
      <c r="DG14" s="1044" t="s">
        <v>624</v>
      </c>
      <c r="DH14" s="1045"/>
      <c r="DI14" s="1045"/>
      <c r="DJ14" s="1045"/>
      <c r="DK14" s="1046"/>
      <c r="DL14" s="1044" t="s">
        <v>624</v>
      </c>
      <c r="DM14" s="1045"/>
      <c r="DN14" s="1045"/>
      <c r="DO14" s="1045"/>
      <c r="DP14" s="1046"/>
      <c r="DQ14" s="1044" t="s">
        <v>624</v>
      </c>
      <c r="DR14" s="1045"/>
      <c r="DS14" s="1045"/>
      <c r="DT14" s="1045"/>
      <c r="DU14" s="1046"/>
      <c r="DV14" s="1047"/>
      <c r="DW14" s="1048"/>
      <c r="DX14" s="1048"/>
      <c r="DY14" s="1048"/>
      <c r="DZ14" s="1049"/>
      <c r="EA14" s="255"/>
    </row>
    <row r="15" spans="1:131" s="256" customFormat="1" ht="26.25" customHeight="1" x14ac:dyDescent="0.15">
      <c r="A15" s="262">
        <v>9</v>
      </c>
      <c r="B15" s="1092"/>
      <c r="C15" s="1093"/>
      <c r="D15" s="1093"/>
      <c r="E15" s="1093"/>
      <c r="F15" s="1093"/>
      <c r="G15" s="1093"/>
      <c r="H15" s="1093"/>
      <c r="I15" s="1093"/>
      <c r="J15" s="1093"/>
      <c r="K15" s="1093"/>
      <c r="L15" s="1093"/>
      <c r="M15" s="1093"/>
      <c r="N15" s="1093"/>
      <c r="O15" s="1093"/>
      <c r="P15" s="1094"/>
      <c r="Q15" s="1098"/>
      <c r="R15" s="1099"/>
      <c r="S15" s="1099"/>
      <c r="T15" s="1099"/>
      <c r="U15" s="1099"/>
      <c r="V15" s="1099"/>
      <c r="W15" s="1099"/>
      <c r="X15" s="1099"/>
      <c r="Y15" s="1099"/>
      <c r="Z15" s="1099"/>
      <c r="AA15" s="1099"/>
      <c r="AB15" s="1099"/>
      <c r="AC15" s="1099"/>
      <c r="AD15" s="1099"/>
      <c r="AE15" s="1100"/>
      <c r="AF15" s="1074"/>
      <c r="AG15" s="1075"/>
      <c r="AH15" s="1075"/>
      <c r="AI15" s="1075"/>
      <c r="AJ15" s="1076"/>
      <c r="AK15" s="1140"/>
      <c r="AL15" s="1141"/>
      <c r="AM15" s="1141"/>
      <c r="AN15" s="1141"/>
      <c r="AO15" s="1141"/>
      <c r="AP15" s="1141"/>
      <c r="AQ15" s="1141"/>
      <c r="AR15" s="1141"/>
      <c r="AS15" s="1141"/>
      <c r="AT15" s="1141"/>
      <c r="AU15" s="1138"/>
      <c r="AV15" s="1138"/>
      <c r="AW15" s="1138"/>
      <c r="AX15" s="1138"/>
      <c r="AY15" s="1139"/>
      <c r="AZ15" s="253"/>
      <c r="BA15" s="253"/>
      <c r="BB15" s="253"/>
      <c r="BC15" s="253"/>
      <c r="BD15" s="253"/>
      <c r="BE15" s="254"/>
      <c r="BF15" s="254"/>
      <c r="BG15" s="254"/>
      <c r="BH15" s="254"/>
      <c r="BI15" s="254"/>
      <c r="BJ15" s="254"/>
      <c r="BK15" s="254"/>
      <c r="BL15" s="254"/>
      <c r="BM15" s="254"/>
      <c r="BN15" s="254"/>
      <c r="BO15" s="254"/>
      <c r="BP15" s="254"/>
      <c r="BQ15" s="263">
        <v>9</v>
      </c>
      <c r="BR15" s="264"/>
      <c r="BS15" s="1069" t="s">
        <v>618</v>
      </c>
      <c r="BT15" s="1070"/>
      <c r="BU15" s="1070"/>
      <c r="BV15" s="1070"/>
      <c r="BW15" s="1070"/>
      <c r="BX15" s="1070"/>
      <c r="BY15" s="1070"/>
      <c r="BZ15" s="1070"/>
      <c r="CA15" s="1070"/>
      <c r="CB15" s="1070"/>
      <c r="CC15" s="1070"/>
      <c r="CD15" s="1070"/>
      <c r="CE15" s="1070"/>
      <c r="CF15" s="1070"/>
      <c r="CG15" s="1071"/>
      <c r="CH15" s="1044">
        <v>2</v>
      </c>
      <c r="CI15" s="1045"/>
      <c r="CJ15" s="1045"/>
      <c r="CK15" s="1045"/>
      <c r="CL15" s="1046"/>
      <c r="CM15" s="1044">
        <v>-33</v>
      </c>
      <c r="CN15" s="1045"/>
      <c r="CO15" s="1045"/>
      <c r="CP15" s="1045"/>
      <c r="CQ15" s="1046"/>
      <c r="CR15" s="1044">
        <v>3</v>
      </c>
      <c r="CS15" s="1045"/>
      <c r="CT15" s="1045"/>
      <c r="CU15" s="1045"/>
      <c r="CV15" s="1046"/>
      <c r="CW15" s="1044" t="s">
        <v>624</v>
      </c>
      <c r="CX15" s="1045"/>
      <c r="CY15" s="1045"/>
      <c r="CZ15" s="1045"/>
      <c r="DA15" s="1046"/>
      <c r="DB15" s="1044" t="s">
        <v>624</v>
      </c>
      <c r="DC15" s="1045"/>
      <c r="DD15" s="1045"/>
      <c r="DE15" s="1045"/>
      <c r="DF15" s="1046"/>
      <c r="DG15" s="1044" t="s">
        <v>624</v>
      </c>
      <c r="DH15" s="1045"/>
      <c r="DI15" s="1045"/>
      <c r="DJ15" s="1045"/>
      <c r="DK15" s="1046"/>
      <c r="DL15" s="1044" t="s">
        <v>624</v>
      </c>
      <c r="DM15" s="1045"/>
      <c r="DN15" s="1045"/>
      <c r="DO15" s="1045"/>
      <c r="DP15" s="1046"/>
      <c r="DQ15" s="1044" t="s">
        <v>624</v>
      </c>
      <c r="DR15" s="1045"/>
      <c r="DS15" s="1045"/>
      <c r="DT15" s="1045"/>
      <c r="DU15" s="1046"/>
      <c r="DV15" s="1047"/>
      <c r="DW15" s="1048"/>
      <c r="DX15" s="1048"/>
      <c r="DY15" s="1048"/>
      <c r="DZ15" s="1049"/>
      <c r="EA15" s="255"/>
    </row>
    <row r="16" spans="1:131" s="256" customFormat="1" ht="26.25" customHeight="1" x14ac:dyDescent="0.15">
      <c r="A16" s="262">
        <v>10</v>
      </c>
      <c r="B16" s="1092"/>
      <c r="C16" s="1093"/>
      <c r="D16" s="1093"/>
      <c r="E16" s="1093"/>
      <c r="F16" s="1093"/>
      <c r="G16" s="1093"/>
      <c r="H16" s="1093"/>
      <c r="I16" s="1093"/>
      <c r="J16" s="1093"/>
      <c r="K16" s="1093"/>
      <c r="L16" s="1093"/>
      <c r="M16" s="1093"/>
      <c r="N16" s="1093"/>
      <c r="O16" s="1093"/>
      <c r="P16" s="1094"/>
      <c r="Q16" s="1098"/>
      <c r="R16" s="1099"/>
      <c r="S16" s="1099"/>
      <c r="T16" s="1099"/>
      <c r="U16" s="1099"/>
      <c r="V16" s="1099"/>
      <c r="W16" s="1099"/>
      <c r="X16" s="1099"/>
      <c r="Y16" s="1099"/>
      <c r="Z16" s="1099"/>
      <c r="AA16" s="1099"/>
      <c r="AB16" s="1099"/>
      <c r="AC16" s="1099"/>
      <c r="AD16" s="1099"/>
      <c r="AE16" s="1100"/>
      <c r="AF16" s="1074"/>
      <c r="AG16" s="1075"/>
      <c r="AH16" s="1075"/>
      <c r="AI16" s="1075"/>
      <c r="AJ16" s="1076"/>
      <c r="AK16" s="1140"/>
      <c r="AL16" s="1141"/>
      <c r="AM16" s="1141"/>
      <c r="AN16" s="1141"/>
      <c r="AO16" s="1141"/>
      <c r="AP16" s="1141"/>
      <c r="AQ16" s="1141"/>
      <c r="AR16" s="1141"/>
      <c r="AS16" s="1141"/>
      <c r="AT16" s="1141"/>
      <c r="AU16" s="1138"/>
      <c r="AV16" s="1138"/>
      <c r="AW16" s="1138"/>
      <c r="AX16" s="1138"/>
      <c r="AY16" s="1139"/>
      <c r="AZ16" s="253"/>
      <c r="BA16" s="253"/>
      <c r="BB16" s="253"/>
      <c r="BC16" s="253"/>
      <c r="BD16" s="253"/>
      <c r="BE16" s="254"/>
      <c r="BF16" s="254"/>
      <c r="BG16" s="254"/>
      <c r="BH16" s="254"/>
      <c r="BI16" s="254"/>
      <c r="BJ16" s="254"/>
      <c r="BK16" s="254"/>
      <c r="BL16" s="254"/>
      <c r="BM16" s="254"/>
      <c r="BN16" s="254"/>
      <c r="BO16" s="254"/>
      <c r="BP16" s="254"/>
      <c r="BQ16" s="263">
        <v>10</v>
      </c>
      <c r="BR16" s="264"/>
      <c r="BS16" s="1069"/>
      <c r="BT16" s="1070"/>
      <c r="BU16" s="1070"/>
      <c r="BV16" s="1070"/>
      <c r="BW16" s="1070"/>
      <c r="BX16" s="1070"/>
      <c r="BY16" s="1070"/>
      <c r="BZ16" s="1070"/>
      <c r="CA16" s="1070"/>
      <c r="CB16" s="1070"/>
      <c r="CC16" s="1070"/>
      <c r="CD16" s="1070"/>
      <c r="CE16" s="1070"/>
      <c r="CF16" s="1070"/>
      <c r="CG16" s="1071"/>
      <c r="CH16" s="1044"/>
      <c r="CI16" s="1045"/>
      <c r="CJ16" s="1045"/>
      <c r="CK16" s="1045"/>
      <c r="CL16" s="1046"/>
      <c r="CM16" s="1044"/>
      <c r="CN16" s="1045"/>
      <c r="CO16" s="1045"/>
      <c r="CP16" s="1045"/>
      <c r="CQ16" s="1046"/>
      <c r="CR16" s="1044"/>
      <c r="CS16" s="1045"/>
      <c r="CT16" s="1045"/>
      <c r="CU16" s="1045"/>
      <c r="CV16" s="1046"/>
      <c r="CW16" s="1044"/>
      <c r="CX16" s="1045"/>
      <c r="CY16" s="1045"/>
      <c r="CZ16" s="1045"/>
      <c r="DA16" s="1046"/>
      <c r="DB16" s="1044"/>
      <c r="DC16" s="1045"/>
      <c r="DD16" s="1045"/>
      <c r="DE16" s="1045"/>
      <c r="DF16" s="1046"/>
      <c r="DG16" s="1044"/>
      <c r="DH16" s="1045"/>
      <c r="DI16" s="1045"/>
      <c r="DJ16" s="1045"/>
      <c r="DK16" s="1046"/>
      <c r="DL16" s="1044"/>
      <c r="DM16" s="1045"/>
      <c r="DN16" s="1045"/>
      <c r="DO16" s="1045"/>
      <c r="DP16" s="1046"/>
      <c r="DQ16" s="1044"/>
      <c r="DR16" s="1045"/>
      <c r="DS16" s="1045"/>
      <c r="DT16" s="1045"/>
      <c r="DU16" s="1046"/>
      <c r="DV16" s="1047"/>
      <c r="DW16" s="1048"/>
      <c r="DX16" s="1048"/>
      <c r="DY16" s="1048"/>
      <c r="DZ16" s="1049"/>
      <c r="EA16" s="255"/>
    </row>
    <row r="17" spans="1:131" s="256" customFormat="1" ht="26.25" customHeight="1" x14ac:dyDescent="0.15">
      <c r="A17" s="262">
        <v>11</v>
      </c>
      <c r="B17" s="1092"/>
      <c r="C17" s="1093"/>
      <c r="D17" s="1093"/>
      <c r="E17" s="1093"/>
      <c r="F17" s="1093"/>
      <c r="G17" s="1093"/>
      <c r="H17" s="1093"/>
      <c r="I17" s="1093"/>
      <c r="J17" s="1093"/>
      <c r="K17" s="1093"/>
      <c r="L17" s="1093"/>
      <c r="M17" s="1093"/>
      <c r="N17" s="1093"/>
      <c r="O17" s="1093"/>
      <c r="P17" s="1094"/>
      <c r="Q17" s="1098"/>
      <c r="R17" s="1099"/>
      <c r="S17" s="1099"/>
      <c r="T17" s="1099"/>
      <c r="U17" s="1099"/>
      <c r="V17" s="1099"/>
      <c r="W17" s="1099"/>
      <c r="X17" s="1099"/>
      <c r="Y17" s="1099"/>
      <c r="Z17" s="1099"/>
      <c r="AA17" s="1099"/>
      <c r="AB17" s="1099"/>
      <c r="AC17" s="1099"/>
      <c r="AD17" s="1099"/>
      <c r="AE17" s="1100"/>
      <c r="AF17" s="1074"/>
      <c r="AG17" s="1075"/>
      <c r="AH17" s="1075"/>
      <c r="AI17" s="1075"/>
      <c r="AJ17" s="1076"/>
      <c r="AK17" s="1140"/>
      <c r="AL17" s="1141"/>
      <c r="AM17" s="1141"/>
      <c r="AN17" s="1141"/>
      <c r="AO17" s="1141"/>
      <c r="AP17" s="1141"/>
      <c r="AQ17" s="1141"/>
      <c r="AR17" s="1141"/>
      <c r="AS17" s="1141"/>
      <c r="AT17" s="1141"/>
      <c r="AU17" s="1138"/>
      <c r="AV17" s="1138"/>
      <c r="AW17" s="1138"/>
      <c r="AX17" s="1138"/>
      <c r="AY17" s="1139"/>
      <c r="AZ17" s="253"/>
      <c r="BA17" s="253"/>
      <c r="BB17" s="253"/>
      <c r="BC17" s="253"/>
      <c r="BD17" s="253"/>
      <c r="BE17" s="254"/>
      <c r="BF17" s="254"/>
      <c r="BG17" s="254"/>
      <c r="BH17" s="254"/>
      <c r="BI17" s="254"/>
      <c r="BJ17" s="254"/>
      <c r="BK17" s="254"/>
      <c r="BL17" s="254"/>
      <c r="BM17" s="254"/>
      <c r="BN17" s="254"/>
      <c r="BO17" s="254"/>
      <c r="BP17" s="254"/>
      <c r="BQ17" s="263">
        <v>11</v>
      </c>
      <c r="BR17" s="264"/>
      <c r="BS17" s="1069"/>
      <c r="BT17" s="1070"/>
      <c r="BU17" s="1070"/>
      <c r="BV17" s="1070"/>
      <c r="BW17" s="1070"/>
      <c r="BX17" s="1070"/>
      <c r="BY17" s="1070"/>
      <c r="BZ17" s="1070"/>
      <c r="CA17" s="1070"/>
      <c r="CB17" s="1070"/>
      <c r="CC17" s="1070"/>
      <c r="CD17" s="1070"/>
      <c r="CE17" s="1070"/>
      <c r="CF17" s="1070"/>
      <c r="CG17" s="1071"/>
      <c r="CH17" s="1044"/>
      <c r="CI17" s="1045"/>
      <c r="CJ17" s="1045"/>
      <c r="CK17" s="1045"/>
      <c r="CL17" s="1046"/>
      <c r="CM17" s="1044"/>
      <c r="CN17" s="1045"/>
      <c r="CO17" s="1045"/>
      <c r="CP17" s="1045"/>
      <c r="CQ17" s="1046"/>
      <c r="CR17" s="1044"/>
      <c r="CS17" s="1045"/>
      <c r="CT17" s="1045"/>
      <c r="CU17" s="1045"/>
      <c r="CV17" s="1046"/>
      <c r="CW17" s="1044"/>
      <c r="CX17" s="1045"/>
      <c r="CY17" s="1045"/>
      <c r="CZ17" s="1045"/>
      <c r="DA17" s="1046"/>
      <c r="DB17" s="1044"/>
      <c r="DC17" s="1045"/>
      <c r="DD17" s="1045"/>
      <c r="DE17" s="1045"/>
      <c r="DF17" s="1046"/>
      <c r="DG17" s="1044"/>
      <c r="DH17" s="1045"/>
      <c r="DI17" s="1045"/>
      <c r="DJ17" s="1045"/>
      <c r="DK17" s="1046"/>
      <c r="DL17" s="1044"/>
      <c r="DM17" s="1045"/>
      <c r="DN17" s="1045"/>
      <c r="DO17" s="1045"/>
      <c r="DP17" s="1046"/>
      <c r="DQ17" s="1044"/>
      <c r="DR17" s="1045"/>
      <c r="DS17" s="1045"/>
      <c r="DT17" s="1045"/>
      <c r="DU17" s="1046"/>
      <c r="DV17" s="1047"/>
      <c r="DW17" s="1048"/>
      <c r="DX17" s="1048"/>
      <c r="DY17" s="1048"/>
      <c r="DZ17" s="1049"/>
      <c r="EA17" s="255"/>
    </row>
    <row r="18" spans="1:131" s="256" customFormat="1" ht="26.25" customHeight="1" x14ac:dyDescent="0.15">
      <c r="A18" s="262">
        <v>12</v>
      </c>
      <c r="B18" s="1092"/>
      <c r="C18" s="1093"/>
      <c r="D18" s="1093"/>
      <c r="E18" s="1093"/>
      <c r="F18" s="1093"/>
      <c r="G18" s="1093"/>
      <c r="H18" s="1093"/>
      <c r="I18" s="1093"/>
      <c r="J18" s="1093"/>
      <c r="K18" s="1093"/>
      <c r="L18" s="1093"/>
      <c r="M18" s="1093"/>
      <c r="N18" s="1093"/>
      <c r="O18" s="1093"/>
      <c r="P18" s="1094"/>
      <c r="Q18" s="1098"/>
      <c r="R18" s="1099"/>
      <c r="S18" s="1099"/>
      <c r="T18" s="1099"/>
      <c r="U18" s="1099"/>
      <c r="V18" s="1099"/>
      <c r="W18" s="1099"/>
      <c r="X18" s="1099"/>
      <c r="Y18" s="1099"/>
      <c r="Z18" s="1099"/>
      <c r="AA18" s="1099"/>
      <c r="AB18" s="1099"/>
      <c r="AC18" s="1099"/>
      <c r="AD18" s="1099"/>
      <c r="AE18" s="1100"/>
      <c r="AF18" s="1074"/>
      <c r="AG18" s="1075"/>
      <c r="AH18" s="1075"/>
      <c r="AI18" s="1075"/>
      <c r="AJ18" s="1076"/>
      <c r="AK18" s="1140"/>
      <c r="AL18" s="1141"/>
      <c r="AM18" s="1141"/>
      <c r="AN18" s="1141"/>
      <c r="AO18" s="1141"/>
      <c r="AP18" s="1141"/>
      <c r="AQ18" s="1141"/>
      <c r="AR18" s="1141"/>
      <c r="AS18" s="1141"/>
      <c r="AT18" s="1141"/>
      <c r="AU18" s="1138"/>
      <c r="AV18" s="1138"/>
      <c r="AW18" s="1138"/>
      <c r="AX18" s="1138"/>
      <c r="AY18" s="1139"/>
      <c r="AZ18" s="253"/>
      <c r="BA18" s="253"/>
      <c r="BB18" s="253"/>
      <c r="BC18" s="253"/>
      <c r="BD18" s="253"/>
      <c r="BE18" s="254"/>
      <c r="BF18" s="254"/>
      <c r="BG18" s="254"/>
      <c r="BH18" s="254"/>
      <c r="BI18" s="254"/>
      <c r="BJ18" s="254"/>
      <c r="BK18" s="254"/>
      <c r="BL18" s="254"/>
      <c r="BM18" s="254"/>
      <c r="BN18" s="254"/>
      <c r="BO18" s="254"/>
      <c r="BP18" s="254"/>
      <c r="BQ18" s="263">
        <v>12</v>
      </c>
      <c r="BR18" s="264"/>
      <c r="BS18" s="1069"/>
      <c r="BT18" s="1070"/>
      <c r="BU18" s="1070"/>
      <c r="BV18" s="1070"/>
      <c r="BW18" s="1070"/>
      <c r="BX18" s="1070"/>
      <c r="BY18" s="1070"/>
      <c r="BZ18" s="1070"/>
      <c r="CA18" s="1070"/>
      <c r="CB18" s="1070"/>
      <c r="CC18" s="1070"/>
      <c r="CD18" s="1070"/>
      <c r="CE18" s="1070"/>
      <c r="CF18" s="1070"/>
      <c r="CG18" s="1071"/>
      <c r="CH18" s="1044"/>
      <c r="CI18" s="1045"/>
      <c r="CJ18" s="1045"/>
      <c r="CK18" s="1045"/>
      <c r="CL18" s="1046"/>
      <c r="CM18" s="1044"/>
      <c r="CN18" s="1045"/>
      <c r="CO18" s="1045"/>
      <c r="CP18" s="1045"/>
      <c r="CQ18" s="1046"/>
      <c r="CR18" s="1044"/>
      <c r="CS18" s="1045"/>
      <c r="CT18" s="1045"/>
      <c r="CU18" s="1045"/>
      <c r="CV18" s="1046"/>
      <c r="CW18" s="1044"/>
      <c r="CX18" s="1045"/>
      <c r="CY18" s="1045"/>
      <c r="CZ18" s="1045"/>
      <c r="DA18" s="1046"/>
      <c r="DB18" s="1044"/>
      <c r="DC18" s="1045"/>
      <c r="DD18" s="1045"/>
      <c r="DE18" s="1045"/>
      <c r="DF18" s="1046"/>
      <c r="DG18" s="1044"/>
      <c r="DH18" s="1045"/>
      <c r="DI18" s="1045"/>
      <c r="DJ18" s="1045"/>
      <c r="DK18" s="1046"/>
      <c r="DL18" s="1044"/>
      <c r="DM18" s="1045"/>
      <c r="DN18" s="1045"/>
      <c r="DO18" s="1045"/>
      <c r="DP18" s="1046"/>
      <c r="DQ18" s="1044"/>
      <c r="DR18" s="1045"/>
      <c r="DS18" s="1045"/>
      <c r="DT18" s="1045"/>
      <c r="DU18" s="1046"/>
      <c r="DV18" s="1047"/>
      <c r="DW18" s="1048"/>
      <c r="DX18" s="1048"/>
      <c r="DY18" s="1048"/>
      <c r="DZ18" s="1049"/>
      <c r="EA18" s="255"/>
    </row>
    <row r="19" spans="1:131" s="256" customFormat="1" ht="26.25" customHeight="1" x14ac:dyDescent="0.15">
      <c r="A19" s="262">
        <v>13</v>
      </c>
      <c r="B19" s="1092"/>
      <c r="C19" s="1093"/>
      <c r="D19" s="1093"/>
      <c r="E19" s="1093"/>
      <c r="F19" s="1093"/>
      <c r="G19" s="1093"/>
      <c r="H19" s="1093"/>
      <c r="I19" s="1093"/>
      <c r="J19" s="1093"/>
      <c r="K19" s="1093"/>
      <c r="L19" s="1093"/>
      <c r="M19" s="1093"/>
      <c r="N19" s="1093"/>
      <c r="O19" s="1093"/>
      <c r="P19" s="1094"/>
      <c r="Q19" s="1098"/>
      <c r="R19" s="1099"/>
      <c r="S19" s="1099"/>
      <c r="T19" s="1099"/>
      <c r="U19" s="1099"/>
      <c r="V19" s="1099"/>
      <c r="W19" s="1099"/>
      <c r="X19" s="1099"/>
      <c r="Y19" s="1099"/>
      <c r="Z19" s="1099"/>
      <c r="AA19" s="1099"/>
      <c r="AB19" s="1099"/>
      <c r="AC19" s="1099"/>
      <c r="AD19" s="1099"/>
      <c r="AE19" s="1100"/>
      <c r="AF19" s="1074"/>
      <c r="AG19" s="1075"/>
      <c r="AH19" s="1075"/>
      <c r="AI19" s="1075"/>
      <c r="AJ19" s="1076"/>
      <c r="AK19" s="1140"/>
      <c r="AL19" s="1141"/>
      <c r="AM19" s="1141"/>
      <c r="AN19" s="1141"/>
      <c r="AO19" s="1141"/>
      <c r="AP19" s="1141"/>
      <c r="AQ19" s="1141"/>
      <c r="AR19" s="1141"/>
      <c r="AS19" s="1141"/>
      <c r="AT19" s="1141"/>
      <c r="AU19" s="1138"/>
      <c r="AV19" s="1138"/>
      <c r="AW19" s="1138"/>
      <c r="AX19" s="1138"/>
      <c r="AY19" s="1139"/>
      <c r="AZ19" s="253"/>
      <c r="BA19" s="253"/>
      <c r="BB19" s="253"/>
      <c r="BC19" s="253"/>
      <c r="BD19" s="253"/>
      <c r="BE19" s="254"/>
      <c r="BF19" s="254"/>
      <c r="BG19" s="254"/>
      <c r="BH19" s="254"/>
      <c r="BI19" s="254"/>
      <c r="BJ19" s="254"/>
      <c r="BK19" s="254"/>
      <c r="BL19" s="254"/>
      <c r="BM19" s="254"/>
      <c r="BN19" s="254"/>
      <c r="BO19" s="254"/>
      <c r="BP19" s="254"/>
      <c r="BQ19" s="263">
        <v>13</v>
      </c>
      <c r="BR19" s="264"/>
      <c r="BS19" s="1069"/>
      <c r="BT19" s="1070"/>
      <c r="BU19" s="1070"/>
      <c r="BV19" s="1070"/>
      <c r="BW19" s="1070"/>
      <c r="BX19" s="1070"/>
      <c r="BY19" s="1070"/>
      <c r="BZ19" s="1070"/>
      <c r="CA19" s="1070"/>
      <c r="CB19" s="1070"/>
      <c r="CC19" s="1070"/>
      <c r="CD19" s="1070"/>
      <c r="CE19" s="1070"/>
      <c r="CF19" s="1070"/>
      <c r="CG19" s="1071"/>
      <c r="CH19" s="1044"/>
      <c r="CI19" s="1045"/>
      <c r="CJ19" s="1045"/>
      <c r="CK19" s="1045"/>
      <c r="CL19" s="1046"/>
      <c r="CM19" s="1044"/>
      <c r="CN19" s="1045"/>
      <c r="CO19" s="1045"/>
      <c r="CP19" s="1045"/>
      <c r="CQ19" s="1046"/>
      <c r="CR19" s="1044"/>
      <c r="CS19" s="1045"/>
      <c r="CT19" s="1045"/>
      <c r="CU19" s="1045"/>
      <c r="CV19" s="1046"/>
      <c r="CW19" s="1044"/>
      <c r="CX19" s="1045"/>
      <c r="CY19" s="1045"/>
      <c r="CZ19" s="1045"/>
      <c r="DA19" s="1046"/>
      <c r="DB19" s="1044"/>
      <c r="DC19" s="1045"/>
      <c r="DD19" s="1045"/>
      <c r="DE19" s="1045"/>
      <c r="DF19" s="1046"/>
      <c r="DG19" s="1044"/>
      <c r="DH19" s="1045"/>
      <c r="DI19" s="1045"/>
      <c r="DJ19" s="1045"/>
      <c r="DK19" s="1046"/>
      <c r="DL19" s="1044"/>
      <c r="DM19" s="1045"/>
      <c r="DN19" s="1045"/>
      <c r="DO19" s="1045"/>
      <c r="DP19" s="1046"/>
      <c r="DQ19" s="1044"/>
      <c r="DR19" s="1045"/>
      <c r="DS19" s="1045"/>
      <c r="DT19" s="1045"/>
      <c r="DU19" s="1046"/>
      <c r="DV19" s="1047"/>
      <c r="DW19" s="1048"/>
      <c r="DX19" s="1048"/>
      <c r="DY19" s="1048"/>
      <c r="DZ19" s="1049"/>
      <c r="EA19" s="255"/>
    </row>
    <row r="20" spans="1:131" s="256" customFormat="1" ht="26.25" customHeight="1" x14ac:dyDescent="0.15">
      <c r="A20" s="262">
        <v>14</v>
      </c>
      <c r="B20" s="1092"/>
      <c r="C20" s="1093"/>
      <c r="D20" s="1093"/>
      <c r="E20" s="1093"/>
      <c r="F20" s="1093"/>
      <c r="G20" s="1093"/>
      <c r="H20" s="1093"/>
      <c r="I20" s="1093"/>
      <c r="J20" s="1093"/>
      <c r="K20" s="1093"/>
      <c r="L20" s="1093"/>
      <c r="M20" s="1093"/>
      <c r="N20" s="1093"/>
      <c r="O20" s="1093"/>
      <c r="P20" s="1094"/>
      <c r="Q20" s="1098"/>
      <c r="R20" s="1099"/>
      <c r="S20" s="1099"/>
      <c r="T20" s="1099"/>
      <c r="U20" s="1099"/>
      <c r="V20" s="1099"/>
      <c r="W20" s="1099"/>
      <c r="X20" s="1099"/>
      <c r="Y20" s="1099"/>
      <c r="Z20" s="1099"/>
      <c r="AA20" s="1099"/>
      <c r="AB20" s="1099"/>
      <c r="AC20" s="1099"/>
      <c r="AD20" s="1099"/>
      <c r="AE20" s="1100"/>
      <c r="AF20" s="1074"/>
      <c r="AG20" s="1075"/>
      <c r="AH20" s="1075"/>
      <c r="AI20" s="1075"/>
      <c r="AJ20" s="1076"/>
      <c r="AK20" s="1140"/>
      <c r="AL20" s="1141"/>
      <c r="AM20" s="1141"/>
      <c r="AN20" s="1141"/>
      <c r="AO20" s="1141"/>
      <c r="AP20" s="1141"/>
      <c r="AQ20" s="1141"/>
      <c r="AR20" s="1141"/>
      <c r="AS20" s="1141"/>
      <c r="AT20" s="1141"/>
      <c r="AU20" s="1138"/>
      <c r="AV20" s="1138"/>
      <c r="AW20" s="1138"/>
      <c r="AX20" s="1138"/>
      <c r="AY20" s="1139"/>
      <c r="AZ20" s="253"/>
      <c r="BA20" s="253"/>
      <c r="BB20" s="253"/>
      <c r="BC20" s="253"/>
      <c r="BD20" s="253"/>
      <c r="BE20" s="254"/>
      <c r="BF20" s="254"/>
      <c r="BG20" s="254"/>
      <c r="BH20" s="254"/>
      <c r="BI20" s="254"/>
      <c r="BJ20" s="254"/>
      <c r="BK20" s="254"/>
      <c r="BL20" s="254"/>
      <c r="BM20" s="254"/>
      <c r="BN20" s="254"/>
      <c r="BO20" s="254"/>
      <c r="BP20" s="254"/>
      <c r="BQ20" s="263">
        <v>14</v>
      </c>
      <c r="BR20" s="264"/>
      <c r="BS20" s="1069"/>
      <c r="BT20" s="1070"/>
      <c r="BU20" s="1070"/>
      <c r="BV20" s="1070"/>
      <c r="BW20" s="1070"/>
      <c r="BX20" s="1070"/>
      <c r="BY20" s="1070"/>
      <c r="BZ20" s="1070"/>
      <c r="CA20" s="1070"/>
      <c r="CB20" s="1070"/>
      <c r="CC20" s="1070"/>
      <c r="CD20" s="1070"/>
      <c r="CE20" s="1070"/>
      <c r="CF20" s="1070"/>
      <c r="CG20" s="1071"/>
      <c r="CH20" s="1044"/>
      <c r="CI20" s="1045"/>
      <c r="CJ20" s="1045"/>
      <c r="CK20" s="1045"/>
      <c r="CL20" s="1046"/>
      <c r="CM20" s="1044"/>
      <c r="CN20" s="1045"/>
      <c r="CO20" s="1045"/>
      <c r="CP20" s="1045"/>
      <c r="CQ20" s="1046"/>
      <c r="CR20" s="1044"/>
      <c r="CS20" s="1045"/>
      <c r="CT20" s="1045"/>
      <c r="CU20" s="1045"/>
      <c r="CV20" s="1046"/>
      <c r="CW20" s="1044"/>
      <c r="CX20" s="1045"/>
      <c r="CY20" s="1045"/>
      <c r="CZ20" s="1045"/>
      <c r="DA20" s="1046"/>
      <c r="DB20" s="1044"/>
      <c r="DC20" s="1045"/>
      <c r="DD20" s="1045"/>
      <c r="DE20" s="1045"/>
      <c r="DF20" s="1046"/>
      <c r="DG20" s="1044"/>
      <c r="DH20" s="1045"/>
      <c r="DI20" s="1045"/>
      <c r="DJ20" s="1045"/>
      <c r="DK20" s="1046"/>
      <c r="DL20" s="1044"/>
      <c r="DM20" s="1045"/>
      <c r="DN20" s="1045"/>
      <c r="DO20" s="1045"/>
      <c r="DP20" s="1046"/>
      <c r="DQ20" s="1044"/>
      <c r="DR20" s="1045"/>
      <c r="DS20" s="1045"/>
      <c r="DT20" s="1045"/>
      <c r="DU20" s="1046"/>
      <c r="DV20" s="1047"/>
      <c r="DW20" s="1048"/>
      <c r="DX20" s="1048"/>
      <c r="DY20" s="1048"/>
      <c r="DZ20" s="1049"/>
      <c r="EA20" s="255"/>
    </row>
    <row r="21" spans="1:131" s="256" customFormat="1" ht="26.25" customHeight="1" thickBot="1" x14ac:dyDescent="0.2">
      <c r="A21" s="262">
        <v>15</v>
      </c>
      <c r="B21" s="1092"/>
      <c r="C21" s="1093"/>
      <c r="D21" s="1093"/>
      <c r="E21" s="1093"/>
      <c r="F21" s="1093"/>
      <c r="G21" s="1093"/>
      <c r="H21" s="1093"/>
      <c r="I21" s="1093"/>
      <c r="J21" s="1093"/>
      <c r="K21" s="1093"/>
      <c r="L21" s="1093"/>
      <c r="M21" s="1093"/>
      <c r="N21" s="1093"/>
      <c r="O21" s="1093"/>
      <c r="P21" s="1094"/>
      <c r="Q21" s="1098"/>
      <c r="R21" s="1099"/>
      <c r="S21" s="1099"/>
      <c r="T21" s="1099"/>
      <c r="U21" s="1099"/>
      <c r="V21" s="1099"/>
      <c r="W21" s="1099"/>
      <c r="X21" s="1099"/>
      <c r="Y21" s="1099"/>
      <c r="Z21" s="1099"/>
      <c r="AA21" s="1099"/>
      <c r="AB21" s="1099"/>
      <c r="AC21" s="1099"/>
      <c r="AD21" s="1099"/>
      <c r="AE21" s="1100"/>
      <c r="AF21" s="1074"/>
      <c r="AG21" s="1075"/>
      <c r="AH21" s="1075"/>
      <c r="AI21" s="1075"/>
      <c r="AJ21" s="1076"/>
      <c r="AK21" s="1140"/>
      <c r="AL21" s="1141"/>
      <c r="AM21" s="1141"/>
      <c r="AN21" s="1141"/>
      <c r="AO21" s="1141"/>
      <c r="AP21" s="1141"/>
      <c r="AQ21" s="1141"/>
      <c r="AR21" s="1141"/>
      <c r="AS21" s="1141"/>
      <c r="AT21" s="1141"/>
      <c r="AU21" s="1138"/>
      <c r="AV21" s="1138"/>
      <c r="AW21" s="1138"/>
      <c r="AX21" s="1138"/>
      <c r="AY21" s="1139"/>
      <c r="AZ21" s="253"/>
      <c r="BA21" s="253"/>
      <c r="BB21" s="253"/>
      <c r="BC21" s="253"/>
      <c r="BD21" s="253"/>
      <c r="BE21" s="254"/>
      <c r="BF21" s="254"/>
      <c r="BG21" s="254"/>
      <c r="BH21" s="254"/>
      <c r="BI21" s="254"/>
      <c r="BJ21" s="254"/>
      <c r="BK21" s="254"/>
      <c r="BL21" s="254"/>
      <c r="BM21" s="254"/>
      <c r="BN21" s="254"/>
      <c r="BO21" s="254"/>
      <c r="BP21" s="254"/>
      <c r="BQ21" s="263">
        <v>15</v>
      </c>
      <c r="BR21" s="264"/>
      <c r="BS21" s="1069"/>
      <c r="BT21" s="1070"/>
      <c r="BU21" s="1070"/>
      <c r="BV21" s="1070"/>
      <c r="BW21" s="1070"/>
      <c r="BX21" s="1070"/>
      <c r="BY21" s="1070"/>
      <c r="BZ21" s="1070"/>
      <c r="CA21" s="1070"/>
      <c r="CB21" s="1070"/>
      <c r="CC21" s="1070"/>
      <c r="CD21" s="1070"/>
      <c r="CE21" s="1070"/>
      <c r="CF21" s="1070"/>
      <c r="CG21" s="1071"/>
      <c r="CH21" s="1044"/>
      <c r="CI21" s="1045"/>
      <c r="CJ21" s="1045"/>
      <c r="CK21" s="1045"/>
      <c r="CL21" s="1046"/>
      <c r="CM21" s="1044"/>
      <c r="CN21" s="1045"/>
      <c r="CO21" s="1045"/>
      <c r="CP21" s="1045"/>
      <c r="CQ21" s="1046"/>
      <c r="CR21" s="1044"/>
      <c r="CS21" s="1045"/>
      <c r="CT21" s="1045"/>
      <c r="CU21" s="1045"/>
      <c r="CV21" s="1046"/>
      <c r="CW21" s="1044"/>
      <c r="CX21" s="1045"/>
      <c r="CY21" s="1045"/>
      <c r="CZ21" s="1045"/>
      <c r="DA21" s="1046"/>
      <c r="DB21" s="1044"/>
      <c r="DC21" s="1045"/>
      <c r="DD21" s="1045"/>
      <c r="DE21" s="1045"/>
      <c r="DF21" s="1046"/>
      <c r="DG21" s="1044"/>
      <c r="DH21" s="1045"/>
      <c r="DI21" s="1045"/>
      <c r="DJ21" s="1045"/>
      <c r="DK21" s="1046"/>
      <c r="DL21" s="1044"/>
      <c r="DM21" s="1045"/>
      <c r="DN21" s="1045"/>
      <c r="DO21" s="1045"/>
      <c r="DP21" s="1046"/>
      <c r="DQ21" s="1044"/>
      <c r="DR21" s="1045"/>
      <c r="DS21" s="1045"/>
      <c r="DT21" s="1045"/>
      <c r="DU21" s="1046"/>
      <c r="DV21" s="1047"/>
      <c r="DW21" s="1048"/>
      <c r="DX21" s="1048"/>
      <c r="DY21" s="1048"/>
      <c r="DZ21" s="1049"/>
      <c r="EA21" s="255"/>
    </row>
    <row r="22" spans="1:131" s="256" customFormat="1" ht="26.25" customHeight="1" x14ac:dyDescent="0.15">
      <c r="A22" s="262">
        <v>16</v>
      </c>
      <c r="B22" s="1092"/>
      <c r="C22" s="1093"/>
      <c r="D22" s="1093"/>
      <c r="E22" s="1093"/>
      <c r="F22" s="1093"/>
      <c r="G22" s="1093"/>
      <c r="H22" s="1093"/>
      <c r="I22" s="1093"/>
      <c r="J22" s="1093"/>
      <c r="K22" s="1093"/>
      <c r="L22" s="1093"/>
      <c r="M22" s="1093"/>
      <c r="N22" s="1093"/>
      <c r="O22" s="1093"/>
      <c r="P22" s="1094"/>
      <c r="Q22" s="1135"/>
      <c r="R22" s="1136"/>
      <c r="S22" s="1136"/>
      <c r="T22" s="1136"/>
      <c r="U22" s="1136"/>
      <c r="V22" s="1136"/>
      <c r="W22" s="1136"/>
      <c r="X22" s="1136"/>
      <c r="Y22" s="1136"/>
      <c r="Z22" s="1136"/>
      <c r="AA22" s="1136"/>
      <c r="AB22" s="1136"/>
      <c r="AC22" s="1136"/>
      <c r="AD22" s="1136"/>
      <c r="AE22" s="1137"/>
      <c r="AF22" s="1074"/>
      <c r="AG22" s="1075"/>
      <c r="AH22" s="1075"/>
      <c r="AI22" s="1075"/>
      <c r="AJ22" s="1076"/>
      <c r="AK22" s="1131"/>
      <c r="AL22" s="1132"/>
      <c r="AM22" s="1132"/>
      <c r="AN22" s="1132"/>
      <c r="AO22" s="1132"/>
      <c r="AP22" s="1132"/>
      <c r="AQ22" s="1132"/>
      <c r="AR22" s="1132"/>
      <c r="AS22" s="1132"/>
      <c r="AT22" s="1132"/>
      <c r="AU22" s="1133"/>
      <c r="AV22" s="1133"/>
      <c r="AW22" s="1133"/>
      <c r="AX22" s="1133"/>
      <c r="AY22" s="1134"/>
      <c r="AZ22" s="1090" t="s">
        <v>393</v>
      </c>
      <c r="BA22" s="1090"/>
      <c r="BB22" s="1090"/>
      <c r="BC22" s="1090"/>
      <c r="BD22" s="1091"/>
      <c r="BE22" s="254"/>
      <c r="BF22" s="254"/>
      <c r="BG22" s="254"/>
      <c r="BH22" s="254"/>
      <c r="BI22" s="254"/>
      <c r="BJ22" s="254"/>
      <c r="BK22" s="254"/>
      <c r="BL22" s="254"/>
      <c r="BM22" s="254"/>
      <c r="BN22" s="254"/>
      <c r="BO22" s="254"/>
      <c r="BP22" s="254"/>
      <c r="BQ22" s="263">
        <v>16</v>
      </c>
      <c r="BR22" s="264"/>
      <c r="BS22" s="1069"/>
      <c r="BT22" s="1070"/>
      <c r="BU22" s="1070"/>
      <c r="BV22" s="1070"/>
      <c r="BW22" s="1070"/>
      <c r="BX22" s="1070"/>
      <c r="BY22" s="1070"/>
      <c r="BZ22" s="1070"/>
      <c r="CA22" s="1070"/>
      <c r="CB22" s="1070"/>
      <c r="CC22" s="1070"/>
      <c r="CD22" s="1070"/>
      <c r="CE22" s="1070"/>
      <c r="CF22" s="1070"/>
      <c r="CG22" s="1071"/>
      <c r="CH22" s="1044"/>
      <c r="CI22" s="1045"/>
      <c r="CJ22" s="1045"/>
      <c r="CK22" s="1045"/>
      <c r="CL22" s="1046"/>
      <c r="CM22" s="1044"/>
      <c r="CN22" s="1045"/>
      <c r="CO22" s="1045"/>
      <c r="CP22" s="1045"/>
      <c r="CQ22" s="1046"/>
      <c r="CR22" s="1044"/>
      <c r="CS22" s="1045"/>
      <c r="CT22" s="1045"/>
      <c r="CU22" s="1045"/>
      <c r="CV22" s="1046"/>
      <c r="CW22" s="1044"/>
      <c r="CX22" s="1045"/>
      <c r="CY22" s="1045"/>
      <c r="CZ22" s="1045"/>
      <c r="DA22" s="1046"/>
      <c r="DB22" s="1044"/>
      <c r="DC22" s="1045"/>
      <c r="DD22" s="1045"/>
      <c r="DE22" s="1045"/>
      <c r="DF22" s="1046"/>
      <c r="DG22" s="1044"/>
      <c r="DH22" s="1045"/>
      <c r="DI22" s="1045"/>
      <c r="DJ22" s="1045"/>
      <c r="DK22" s="1046"/>
      <c r="DL22" s="1044"/>
      <c r="DM22" s="1045"/>
      <c r="DN22" s="1045"/>
      <c r="DO22" s="1045"/>
      <c r="DP22" s="1046"/>
      <c r="DQ22" s="1044"/>
      <c r="DR22" s="1045"/>
      <c r="DS22" s="1045"/>
      <c r="DT22" s="1045"/>
      <c r="DU22" s="1046"/>
      <c r="DV22" s="1047"/>
      <c r="DW22" s="1048"/>
      <c r="DX22" s="1048"/>
      <c r="DY22" s="1048"/>
      <c r="DZ22" s="1049"/>
      <c r="EA22" s="255"/>
    </row>
    <row r="23" spans="1:131" s="256" customFormat="1" ht="26.25" customHeight="1" thickBot="1" x14ac:dyDescent="0.2">
      <c r="A23" s="265" t="s">
        <v>394</v>
      </c>
      <c r="B23" s="999" t="s">
        <v>395</v>
      </c>
      <c r="C23" s="1000"/>
      <c r="D23" s="1000"/>
      <c r="E23" s="1000"/>
      <c r="F23" s="1000"/>
      <c r="G23" s="1000"/>
      <c r="H23" s="1000"/>
      <c r="I23" s="1000"/>
      <c r="J23" s="1000"/>
      <c r="K23" s="1000"/>
      <c r="L23" s="1000"/>
      <c r="M23" s="1000"/>
      <c r="N23" s="1000"/>
      <c r="O23" s="1000"/>
      <c r="P23" s="1001"/>
      <c r="Q23" s="1122">
        <v>114552</v>
      </c>
      <c r="R23" s="1123"/>
      <c r="S23" s="1123"/>
      <c r="T23" s="1123"/>
      <c r="U23" s="1123"/>
      <c r="V23" s="1123">
        <v>113908</v>
      </c>
      <c r="W23" s="1123"/>
      <c r="X23" s="1123"/>
      <c r="Y23" s="1123"/>
      <c r="Z23" s="1123"/>
      <c r="AA23" s="1123">
        <v>644</v>
      </c>
      <c r="AB23" s="1123"/>
      <c r="AC23" s="1123"/>
      <c r="AD23" s="1123"/>
      <c r="AE23" s="1124"/>
      <c r="AF23" s="1125">
        <v>234</v>
      </c>
      <c r="AG23" s="1123"/>
      <c r="AH23" s="1123"/>
      <c r="AI23" s="1123"/>
      <c r="AJ23" s="1126"/>
      <c r="AK23" s="1127"/>
      <c r="AL23" s="1128"/>
      <c r="AM23" s="1128"/>
      <c r="AN23" s="1128"/>
      <c r="AO23" s="1128"/>
      <c r="AP23" s="1123">
        <v>112711</v>
      </c>
      <c r="AQ23" s="1123"/>
      <c r="AR23" s="1123"/>
      <c r="AS23" s="1123"/>
      <c r="AT23" s="1123"/>
      <c r="AU23" s="1129"/>
      <c r="AV23" s="1129"/>
      <c r="AW23" s="1129"/>
      <c r="AX23" s="1129"/>
      <c r="AY23" s="1130"/>
      <c r="AZ23" s="1119" t="s">
        <v>396</v>
      </c>
      <c r="BA23" s="1120"/>
      <c r="BB23" s="1120"/>
      <c r="BC23" s="1120"/>
      <c r="BD23" s="1121"/>
      <c r="BE23" s="254"/>
      <c r="BF23" s="254"/>
      <c r="BG23" s="254"/>
      <c r="BH23" s="254"/>
      <c r="BI23" s="254"/>
      <c r="BJ23" s="254"/>
      <c r="BK23" s="254"/>
      <c r="BL23" s="254"/>
      <c r="BM23" s="254"/>
      <c r="BN23" s="254"/>
      <c r="BO23" s="254"/>
      <c r="BP23" s="254"/>
      <c r="BQ23" s="263">
        <v>17</v>
      </c>
      <c r="BR23" s="264"/>
      <c r="BS23" s="1069"/>
      <c r="BT23" s="1070"/>
      <c r="BU23" s="1070"/>
      <c r="BV23" s="1070"/>
      <c r="BW23" s="1070"/>
      <c r="BX23" s="1070"/>
      <c r="BY23" s="1070"/>
      <c r="BZ23" s="1070"/>
      <c r="CA23" s="1070"/>
      <c r="CB23" s="1070"/>
      <c r="CC23" s="1070"/>
      <c r="CD23" s="1070"/>
      <c r="CE23" s="1070"/>
      <c r="CF23" s="1070"/>
      <c r="CG23" s="1071"/>
      <c r="CH23" s="1044"/>
      <c r="CI23" s="1045"/>
      <c r="CJ23" s="1045"/>
      <c r="CK23" s="1045"/>
      <c r="CL23" s="1046"/>
      <c r="CM23" s="1044"/>
      <c r="CN23" s="1045"/>
      <c r="CO23" s="1045"/>
      <c r="CP23" s="1045"/>
      <c r="CQ23" s="1046"/>
      <c r="CR23" s="1044"/>
      <c r="CS23" s="1045"/>
      <c r="CT23" s="1045"/>
      <c r="CU23" s="1045"/>
      <c r="CV23" s="1046"/>
      <c r="CW23" s="1044"/>
      <c r="CX23" s="1045"/>
      <c r="CY23" s="1045"/>
      <c r="CZ23" s="1045"/>
      <c r="DA23" s="1046"/>
      <c r="DB23" s="1044"/>
      <c r="DC23" s="1045"/>
      <c r="DD23" s="1045"/>
      <c r="DE23" s="1045"/>
      <c r="DF23" s="1046"/>
      <c r="DG23" s="1044"/>
      <c r="DH23" s="1045"/>
      <c r="DI23" s="1045"/>
      <c r="DJ23" s="1045"/>
      <c r="DK23" s="1046"/>
      <c r="DL23" s="1044"/>
      <c r="DM23" s="1045"/>
      <c r="DN23" s="1045"/>
      <c r="DO23" s="1045"/>
      <c r="DP23" s="1046"/>
      <c r="DQ23" s="1044"/>
      <c r="DR23" s="1045"/>
      <c r="DS23" s="1045"/>
      <c r="DT23" s="1045"/>
      <c r="DU23" s="1046"/>
      <c r="DV23" s="1047"/>
      <c r="DW23" s="1048"/>
      <c r="DX23" s="1048"/>
      <c r="DY23" s="1048"/>
      <c r="DZ23" s="1049"/>
      <c r="EA23" s="255"/>
    </row>
    <row r="24" spans="1:131" s="256" customFormat="1" ht="26.25" customHeight="1" x14ac:dyDescent="0.15">
      <c r="A24" s="1118" t="s">
        <v>397</v>
      </c>
      <c r="B24" s="1118"/>
      <c r="C24" s="1118"/>
      <c r="D24" s="1118"/>
      <c r="E24" s="1118"/>
      <c r="F24" s="1118"/>
      <c r="G24" s="1118"/>
      <c r="H24" s="1118"/>
      <c r="I24" s="1118"/>
      <c r="J24" s="1118"/>
      <c r="K24" s="1118"/>
      <c r="L24" s="1118"/>
      <c r="M24" s="1118"/>
      <c r="N24" s="1118"/>
      <c r="O24" s="1118"/>
      <c r="P24" s="1118"/>
      <c r="Q24" s="1118"/>
      <c r="R24" s="1118"/>
      <c r="S24" s="1118"/>
      <c r="T24" s="1118"/>
      <c r="U24" s="1118"/>
      <c r="V24" s="1118"/>
      <c r="W24" s="1118"/>
      <c r="X24" s="1118"/>
      <c r="Y24" s="1118"/>
      <c r="Z24" s="1118"/>
      <c r="AA24" s="1118"/>
      <c r="AB24" s="1118"/>
      <c r="AC24" s="1118"/>
      <c r="AD24" s="1118"/>
      <c r="AE24" s="1118"/>
      <c r="AF24" s="1118"/>
      <c r="AG24" s="1118"/>
      <c r="AH24" s="1118"/>
      <c r="AI24" s="1118"/>
      <c r="AJ24" s="1118"/>
      <c r="AK24" s="1118"/>
      <c r="AL24" s="1118"/>
      <c r="AM24" s="1118"/>
      <c r="AN24" s="1118"/>
      <c r="AO24" s="1118"/>
      <c r="AP24" s="1118"/>
      <c r="AQ24" s="1118"/>
      <c r="AR24" s="1118"/>
      <c r="AS24" s="1118"/>
      <c r="AT24" s="1118"/>
      <c r="AU24" s="1118"/>
      <c r="AV24" s="1118"/>
      <c r="AW24" s="1118"/>
      <c r="AX24" s="1118"/>
      <c r="AY24" s="1118"/>
      <c r="AZ24" s="253"/>
      <c r="BA24" s="253"/>
      <c r="BB24" s="253"/>
      <c r="BC24" s="253"/>
      <c r="BD24" s="253"/>
      <c r="BE24" s="254"/>
      <c r="BF24" s="254"/>
      <c r="BG24" s="254"/>
      <c r="BH24" s="254"/>
      <c r="BI24" s="254"/>
      <c r="BJ24" s="254"/>
      <c r="BK24" s="254"/>
      <c r="BL24" s="254"/>
      <c r="BM24" s="254"/>
      <c r="BN24" s="254"/>
      <c r="BO24" s="254"/>
      <c r="BP24" s="254"/>
      <c r="BQ24" s="263">
        <v>18</v>
      </c>
      <c r="BR24" s="264"/>
      <c r="BS24" s="1069"/>
      <c r="BT24" s="1070"/>
      <c r="BU24" s="1070"/>
      <c r="BV24" s="1070"/>
      <c r="BW24" s="1070"/>
      <c r="BX24" s="1070"/>
      <c r="BY24" s="1070"/>
      <c r="BZ24" s="1070"/>
      <c r="CA24" s="1070"/>
      <c r="CB24" s="1070"/>
      <c r="CC24" s="1070"/>
      <c r="CD24" s="1070"/>
      <c r="CE24" s="1070"/>
      <c r="CF24" s="1070"/>
      <c r="CG24" s="1071"/>
      <c r="CH24" s="1044"/>
      <c r="CI24" s="1045"/>
      <c r="CJ24" s="1045"/>
      <c r="CK24" s="1045"/>
      <c r="CL24" s="1046"/>
      <c r="CM24" s="1044"/>
      <c r="CN24" s="1045"/>
      <c r="CO24" s="1045"/>
      <c r="CP24" s="1045"/>
      <c r="CQ24" s="1046"/>
      <c r="CR24" s="1044"/>
      <c r="CS24" s="1045"/>
      <c r="CT24" s="1045"/>
      <c r="CU24" s="1045"/>
      <c r="CV24" s="1046"/>
      <c r="CW24" s="1044"/>
      <c r="CX24" s="1045"/>
      <c r="CY24" s="1045"/>
      <c r="CZ24" s="1045"/>
      <c r="DA24" s="1046"/>
      <c r="DB24" s="1044"/>
      <c r="DC24" s="1045"/>
      <c r="DD24" s="1045"/>
      <c r="DE24" s="1045"/>
      <c r="DF24" s="1046"/>
      <c r="DG24" s="1044"/>
      <c r="DH24" s="1045"/>
      <c r="DI24" s="1045"/>
      <c r="DJ24" s="1045"/>
      <c r="DK24" s="1046"/>
      <c r="DL24" s="1044"/>
      <c r="DM24" s="1045"/>
      <c r="DN24" s="1045"/>
      <c r="DO24" s="1045"/>
      <c r="DP24" s="1046"/>
      <c r="DQ24" s="1044"/>
      <c r="DR24" s="1045"/>
      <c r="DS24" s="1045"/>
      <c r="DT24" s="1045"/>
      <c r="DU24" s="1046"/>
      <c r="DV24" s="1047"/>
      <c r="DW24" s="1048"/>
      <c r="DX24" s="1048"/>
      <c r="DY24" s="1048"/>
      <c r="DZ24" s="1049"/>
      <c r="EA24" s="255"/>
    </row>
    <row r="25" spans="1:131" s="248" customFormat="1" ht="26.25" customHeight="1" thickBot="1" x14ac:dyDescent="0.2">
      <c r="A25" s="1117" t="s">
        <v>398</v>
      </c>
      <c r="B25" s="1117"/>
      <c r="C25" s="1117"/>
      <c r="D25" s="1117"/>
      <c r="E25" s="1117"/>
      <c r="F25" s="1117"/>
      <c r="G25" s="1117"/>
      <c r="H25" s="1117"/>
      <c r="I25" s="1117"/>
      <c r="J25" s="1117"/>
      <c r="K25" s="1117"/>
      <c r="L25" s="1117"/>
      <c r="M25" s="1117"/>
      <c r="N25" s="1117"/>
      <c r="O25" s="1117"/>
      <c r="P25" s="1117"/>
      <c r="Q25" s="1117"/>
      <c r="R25" s="1117"/>
      <c r="S25" s="1117"/>
      <c r="T25" s="1117"/>
      <c r="U25" s="1117"/>
      <c r="V25" s="1117"/>
      <c r="W25" s="1117"/>
      <c r="X25" s="1117"/>
      <c r="Y25" s="1117"/>
      <c r="Z25" s="1117"/>
      <c r="AA25" s="1117"/>
      <c r="AB25" s="1117"/>
      <c r="AC25" s="1117"/>
      <c r="AD25" s="1117"/>
      <c r="AE25" s="1117"/>
      <c r="AF25" s="1117"/>
      <c r="AG25" s="1117"/>
      <c r="AH25" s="1117"/>
      <c r="AI25" s="1117"/>
      <c r="AJ25" s="1117"/>
      <c r="AK25" s="1117"/>
      <c r="AL25" s="1117"/>
      <c r="AM25" s="1117"/>
      <c r="AN25" s="1117"/>
      <c r="AO25" s="1117"/>
      <c r="AP25" s="1117"/>
      <c r="AQ25" s="1117"/>
      <c r="AR25" s="1117"/>
      <c r="AS25" s="1117"/>
      <c r="AT25" s="1117"/>
      <c r="AU25" s="1117"/>
      <c r="AV25" s="1117"/>
      <c r="AW25" s="1117"/>
      <c r="AX25" s="1117"/>
      <c r="AY25" s="1117"/>
      <c r="AZ25" s="1117"/>
      <c r="BA25" s="1117"/>
      <c r="BB25" s="1117"/>
      <c r="BC25" s="1117"/>
      <c r="BD25" s="1117"/>
      <c r="BE25" s="1117"/>
      <c r="BF25" s="1117"/>
      <c r="BG25" s="1117"/>
      <c r="BH25" s="1117"/>
      <c r="BI25" s="1117"/>
      <c r="BJ25" s="253"/>
      <c r="BK25" s="253"/>
      <c r="BL25" s="253"/>
      <c r="BM25" s="253"/>
      <c r="BN25" s="253"/>
      <c r="BO25" s="266"/>
      <c r="BP25" s="266"/>
      <c r="BQ25" s="263">
        <v>19</v>
      </c>
      <c r="BR25" s="264"/>
      <c r="BS25" s="1069"/>
      <c r="BT25" s="1070"/>
      <c r="BU25" s="1070"/>
      <c r="BV25" s="1070"/>
      <c r="BW25" s="1070"/>
      <c r="BX25" s="1070"/>
      <c r="BY25" s="1070"/>
      <c r="BZ25" s="1070"/>
      <c r="CA25" s="1070"/>
      <c r="CB25" s="1070"/>
      <c r="CC25" s="1070"/>
      <c r="CD25" s="1070"/>
      <c r="CE25" s="1070"/>
      <c r="CF25" s="1070"/>
      <c r="CG25" s="1071"/>
      <c r="CH25" s="1044"/>
      <c r="CI25" s="1045"/>
      <c r="CJ25" s="1045"/>
      <c r="CK25" s="1045"/>
      <c r="CL25" s="1046"/>
      <c r="CM25" s="1044"/>
      <c r="CN25" s="1045"/>
      <c r="CO25" s="1045"/>
      <c r="CP25" s="1045"/>
      <c r="CQ25" s="1046"/>
      <c r="CR25" s="1044"/>
      <c r="CS25" s="1045"/>
      <c r="CT25" s="1045"/>
      <c r="CU25" s="1045"/>
      <c r="CV25" s="1046"/>
      <c r="CW25" s="1044"/>
      <c r="CX25" s="1045"/>
      <c r="CY25" s="1045"/>
      <c r="CZ25" s="1045"/>
      <c r="DA25" s="1046"/>
      <c r="DB25" s="1044"/>
      <c r="DC25" s="1045"/>
      <c r="DD25" s="1045"/>
      <c r="DE25" s="1045"/>
      <c r="DF25" s="1046"/>
      <c r="DG25" s="1044"/>
      <c r="DH25" s="1045"/>
      <c r="DI25" s="1045"/>
      <c r="DJ25" s="1045"/>
      <c r="DK25" s="1046"/>
      <c r="DL25" s="1044"/>
      <c r="DM25" s="1045"/>
      <c r="DN25" s="1045"/>
      <c r="DO25" s="1045"/>
      <c r="DP25" s="1046"/>
      <c r="DQ25" s="1044"/>
      <c r="DR25" s="1045"/>
      <c r="DS25" s="1045"/>
      <c r="DT25" s="1045"/>
      <c r="DU25" s="1046"/>
      <c r="DV25" s="1047"/>
      <c r="DW25" s="1048"/>
      <c r="DX25" s="1048"/>
      <c r="DY25" s="1048"/>
      <c r="DZ25" s="1049"/>
      <c r="EA25" s="247"/>
    </row>
    <row r="26" spans="1:131" s="248" customFormat="1" ht="26.25" customHeight="1" x14ac:dyDescent="0.15">
      <c r="A26" s="1050" t="s">
        <v>371</v>
      </c>
      <c r="B26" s="1051"/>
      <c r="C26" s="1051"/>
      <c r="D26" s="1051"/>
      <c r="E26" s="1051"/>
      <c r="F26" s="1051"/>
      <c r="G26" s="1051"/>
      <c r="H26" s="1051"/>
      <c r="I26" s="1051"/>
      <c r="J26" s="1051"/>
      <c r="K26" s="1051"/>
      <c r="L26" s="1051"/>
      <c r="M26" s="1051"/>
      <c r="N26" s="1051"/>
      <c r="O26" s="1051"/>
      <c r="P26" s="1052"/>
      <c r="Q26" s="1056" t="s">
        <v>399</v>
      </c>
      <c r="R26" s="1057"/>
      <c r="S26" s="1057"/>
      <c r="T26" s="1057"/>
      <c r="U26" s="1058"/>
      <c r="V26" s="1056" t="s">
        <v>400</v>
      </c>
      <c r="W26" s="1057"/>
      <c r="X26" s="1057"/>
      <c r="Y26" s="1057"/>
      <c r="Z26" s="1058"/>
      <c r="AA26" s="1056" t="s">
        <v>401</v>
      </c>
      <c r="AB26" s="1057"/>
      <c r="AC26" s="1057"/>
      <c r="AD26" s="1057"/>
      <c r="AE26" s="1057"/>
      <c r="AF26" s="1113" t="s">
        <v>402</v>
      </c>
      <c r="AG26" s="1063"/>
      <c r="AH26" s="1063"/>
      <c r="AI26" s="1063"/>
      <c r="AJ26" s="1114"/>
      <c r="AK26" s="1057" t="s">
        <v>403</v>
      </c>
      <c r="AL26" s="1057"/>
      <c r="AM26" s="1057"/>
      <c r="AN26" s="1057"/>
      <c r="AO26" s="1058"/>
      <c r="AP26" s="1056" t="s">
        <v>404</v>
      </c>
      <c r="AQ26" s="1057"/>
      <c r="AR26" s="1057"/>
      <c r="AS26" s="1057"/>
      <c r="AT26" s="1058"/>
      <c r="AU26" s="1056" t="s">
        <v>405</v>
      </c>
      <c r="AV26" s="1057"/>
      <c r="AW26" s="1057"/>
      <c r="AX26" s="1057"/>
      <c r="AY26" s="1058"/>
      <c r="AZ26" s="1056" t="s">
        <v>406</v>
      </c>
      <c r="BA26" s="1057"/>
      <c r="BB26" s="1057"/>
      <c r="BC26" s="1057"/>
      <c r="BD26" s="1058"/>
      <c r="BE26" s="1056" t="s">
        <v>378</v>
      </c>
      <c r="BF26" s="1057"/>
      <c r="BG26" s="1057"/>
      <c r="BH26" s="1057"/>
      <c r="BI26" s="1072"/>
      <c r="BJ26" s="253"/>
      <c r="BK26" s="253"/>
      <c r="BL26" s="253"/>
      <c r="BM26" s="253"/>
      <c r="BN26" s="253"/>
      <c r="BO26" s="266"/>
      <c r="BP26" s="266"/>
      <c r="BQ26" s="263">
        <v>20</v>
      </c>
      <c r="BR26" s="264"/>
      <c r="BS26" s="1069"/>
      <c r="BT26" s="1070"/>
      <c r="BU26" s="1070"/>
      <c r="BV26" s="1070"/>
      <c r="BW26" s="1070"/>
      <c r="BX26" s="1070"/>
      <c r="BY26" s="1070"/>
      <c r="BZ26" s="1070"/>
      <c r="CA26" s="1070"/>
      <c r="CB26" s="1070"/>
      <c r="CC26" s="1070"/>
      <c r="CD26" s="1070"/>
      <c r="CE26" s="1070"/>
      <c r="CF26" s="1070"/>
      <c r="CG26" s="1071"/>
      <c r="CH26" s="1044"/>
      <c r="CI26" s="1045"/>
      <c r="CJ26" s="1045"/>
      <c r="CK26" s="1045"/>
      <c r="CL26" s="1046"/>
      <c r="CM26" s="1044"/>
      <c r="CN26" s="1045"/>
      <c r="CO26" s="1045"/>
      <c r="CP26" s="1045"/>
      <c r="CQ26" s="1046"/>
      <c r="CR26" s="1044"/>
      <c r="CS26" s="1045"/>
      <c r="CT26" s="1045"/>
      <c r="CU26" s="1045"/>
      <c r="CV26" s="1046"/>
      <c r="CW26" s="1044"/>
      <c r="CX26" s="1045"/>
      <c r="CY26" s="1045"/>
      <c r="CZ26" s="1045"/>
      <c r="DA26" s="1046"/>
      <c r="DB26" s="1044"/>
      <c r="DC26" s="1045"/>
      <c r="DD26" s="1045"/>
      <c r="DE26" s="1045"/>
      <c r="DF26" s="1046"/>
      <c r="DG26" s="1044"/>
      <c r="DH26" s="1045"/>
      <c r="DI26" s="1045"/>
      <c r="DJ26" s="1045"/>
      <c r="DK26" s="1046"/>
      <c r="DL26" s="1044"/>
      <c r="DM26" s="1045"/>
      <c r="DN26" s="1045"/>
      <c r="DO26" s="1045"/>
      <c r="DP26" s="1046"/>
      <c r="DQ26" s="1044"/>
      <c r="DR26" s="1045"/>
      <c r="DS26" s="1045"/>
      <c r="DT26" s="1045"/>
      <c r="DU26" s="1046"/>
      <c r="DV26" s="1047"/>
      <c r="DW26" s="1048"/>
      <c r="DX26" s="1048"/>
      <c r="DY26" s="1048"/>
      <c r="DZ26" s="1049"/>
      <c r="EA26" s="247"/>
    </row>
    <row r="27" spans="1:131" s="248" customFormat="1" ht="26.25" customHeight="1" thickBot="1" x14ac:dyDescent="0.2">
      <c r="A27" s="1053"/>
      <c r="B27" s="1054"/>
      <c r="C27" s="1054"/>
      <c r="D27" s="1054"/>
      <c r="E27" s="1054"/>
      <c r="F27" s="1054"/>
      <c r="G27" s="1054"/>
      <c r="H27" s="1054"/>
      <c r="I27" s="1054"/>
      <c r="J27" s="1054"/>
      <c r="K27" s="1054"/>
      <c r="L27" s="1054"/>
      <c r="M27" s="1054"/>
      <c r="N27" s="1054"/>
      <c r="O27" s="1054"/>
      <c r="P27" s="1055"/>
      <c r="Q27" s="1059"/>
      <c r="R27" s="1060"/>
      <c r="S27" s="1060"/>
      <c r="T27" s="1060"/>
      <c r="U27" s="1061"/>
      <c r="V27" s="1059"/>
      <c r="W27" s="1060"/>
      <c r="X27" s="1060"/>
      <c r="Y27" s="1060"/>
      <c r="Z27" s="1061"/>
      <c r="AA27" s="1059"/>
      <c r="AB27" s="1060"/>
      <c r="AC27" s="1060"/>
      <c r="AD27" s="1060"/>
      <c r="AE27" s="1060"/>
      <c r="AF27" s="1115"/>
      <c r="AG27" s="1066"/>
      <c r="AH27" s="1066"/>
      <c r="AI27" s="1066"/>
      <c r="AJ27" s="1116"/>
      <c r="AK27" s="1060"/>
      <c r="AL27" s="1060"/>
      <c r="AM27" s="1060"/>
      <c r="AN27" s="1060"/>
      <c r="AO27" s="1061"/>
      <c r="AP27" s="1059"/>
      <c r="AQ27" s="1060"/>
      <c r="AR27" s="1060"/>
      <c r="AS27" s="1060"/>
      <c r="AT27" s="1061"/>
      <c r="AU27" s="1059"/>
      <c r="AV27" s="1060"/>
      <c r="AW27" s="1060"/>
      <c r="AX27" s="1060"/>
      <c r="AY27" s="1061"/>
      <c r="AZ27" s="1059"/>
      <c r="BA27" s="1060"/>
      <c r="BB27" s="1060"/>
      <c r="BC27" s="1060"/>
      <c r="BD27" s="1061"/>
      <c r="BE27" s="1059"/>
      <c r="BF27" s="1060"/>
      <c r="BG27" s="1060"/>
      <c r="BH27" s="1060"/>
      <c r="BI27" s="1073"/>
      <c r="BJ27" s="253"/>
      <c r="BK27" s="253"/>
      <c r="BL27" s="253"/>
      <c r="BM27" s="253"/>
      <c r="BN27" s="253"/>
      <c r="BO27" s="266"/>
      <c r="BP27" s="266"/>
      <c r="BQ27" s="263">
        <v>21</v>
      </c>
      <c r="BR27" s="264"/>
      <c r="BS27" s="1069"/>
      <c r="BT27" s="1070"/>
      <c r="BU27" s="1070"/>
      <c r="BV27" s="1070"/>
      <c r="BW27" s="1070"/>
      <c r="BX27" s="1070"/>
      <c r="BY27" s="1070"/>
      <c r="BZ27" s="1070"/>
      <c r="CA27" s="1070"/>
      <c r="CB27" s="1070"/>
      <c r="CC27" s="1070"/>
      <c r="CD27" s="1070"/>
      <c r="CE27" s="1070"/>
      <c r="CF27" s="1070"/>
      <c r="CG27" s="1071"/>
      <c r="CH27" s="1044"/>
      <c r="CI27" s="1045"/>
      <c r="CJ27" s="1045"/>
      <c r="CK27" s="1045"/>
      <c r="CL27" s="1046"/>
      <c r="CM27" s="1044"/>
      <c r="CN27" s="1045"/>
      <c r="CO27" s="1045"/>
      <c r="CP27" s="1045"/>
      <c r="CQ27" s="1046"/>
      <c r="CR27" s="1044"/>
      <c r="CS27" s="1045"/>
      <c r="CT27" s="1045"/>
      <c r="CU27" s="1045"/>
      <c r="CV27" s="1046"/>
      <c r="CW27" s="1044"/>
      <c r="CX27" s="1045"/>
      <c r="CY27" s="1045"/>
      <c r="CZ27" s="1045"/>
      <c r="DA27" s="1046"/>
      <c r="DB27" s="1044"/>
      <c r="DC27" s="1045"/>
      <c r="DD27" s="1045"/>
      <c r="DE27" s="1045"/>
      <c r="DF27" s="1046"/>
      <c r="DG27" s="1044"/>
      <c r="DH27" s="1045"/>
      <c r="DI27" s="1045"/>
      <c r="DJ27" s="1045"/>
      <c r="DK27" s="1046"/>
      <c r="DL27" s="1044"/>
      <c r="DM27" s="1045"/>
      <c r="DN27" s="1045"/>
      <c r="DO27" s="1045"/>
      <c r="DP27" s="1046"/>
      <c r="DQ27" s="1044"/>
      <c r="DR27" s="1045"/>
      <c r="DS27" s="1045"/>
      <c r="DT27" s="1045"/>
      <c r="DU27" s="1046"/>
      <c r="DV27" s="1047"/>
      <c r="DW27" s="1048"/>
      <c r="DX27" s="1048"/>
      <c r="DY27" s="1048"/>
      <c r="DZ27" s="1049"/>
      <c r="EA27" s="247"/>
    </row>
    <row r="28" spans="1:131" s="248" customFormat="1" ht="26.25" customHeight="1" thickTop="1" x14ac:dyDescent="0.15">
      <c r="A28" s="267">
        <v>1</v>
      </c>
      <c r="B28" s="1104" t="s">
        <v>407</v>
      </c>
      <c r="C28" s="1105"/>
      <c r="D28" s="1105"/>
      <c r="E28" s="1105"/>
      <c r="F28" s="1105"/>
      <c r="G28" s="1105"/>
      <c r="H28" s="1105"/>
      <c r="I28" s="1105"/>
      <c r="J28" s="1105"/>
      <c r="K28" s="1105"/>
      <c r="L28" s="1105"/>
      <c r="M28" s="1105"/>
      <c r="N28" s="1105"/>
      <c r="O28" s="1105"/>
      <c r="P28" s="1106"/>
      <c r="Q28" s="1107">
        <v>27368</v>
      </c>
      <c r="R28" s="1108"/>
      <c r="S28" s="1108"/>
      <c r="T28" s="1108"/>
      <c r="U28" s="1108"/>
      <c r="V28" s="1108">
        <v>27336</v>
      </c>
      <c r="W28" s="1108"/>
      <c r="X28" s="1108"/>
      <c r="Y28" s="1108"/>
      <c r="Z28" s="1108"/>
      <c r="AA28" s="1108">
        <v>32</v>
      </c>
      <c r="AB28" s="1108"/>
      <c r="AC28" s="1108"/>
      <c r="AD28" s="1108"/>
      <c r="AE28" s="1109"/>
      <c r="AF28" s="1110">
        <v>32</v>
      </c>
      <c r="AG28" s="1108"/>
      <c r="AH28" s="1108"/>
      <c r="AI28" s="1108"/>
      <c r="AJ28" s="1111"/>
      <c r="AK28" s="1112">
        <v>2063</v>
      </c>
      <c r="AL28" s="1101"/>
      <c r="AM28" s="1101"/>
      <c r="AN28" s="1101"/>
      <c r="AO28" s="1101"/>
      <c r="AP28" s="1101" t="s">
        <v>624</v>
      </c>
      <c r="AQ28" s="1101"/>
      <c r="AR28" s="1101"/>
      <c r="AS28" s="1101"/>
      <c r="AT28" s="1101"/>
      <c r="AU28" s="1101" t="s">
        <v>624</v>
      </c>
      <c r="AV28" s="1101"/>
      <c r="AW28" s="1101"/>
      <c r="AX28" s="1101"/>
      <c r="AY28" s="1101"/>
      <c r="AZ28" s="1101" t="s">
        <v>624</v>
      </c>
      <c r="BA28" s="1101"/>
      <c r="BB28" s="1101"/>
      <c r="BC28" s="1101"/>
      <c r="BD28" s="1101"/>
      <c r="BE28" s="1102"/>
      <c r="BF28" s="1102"/>
      <c r="BG28" s="1102"/>
      <c r="BH28" s="1102"/>
      <c r="BI28" s="1103"/>
      <c r="BJ28" s="253"/>
      <c r="BK28" s="253"/>
      <c r="BL28" s="253"/>
      <c r="BM28" s="253"/>
      <c r="BN28" s="253"/>
      <c r="BO28" s="266"/>
      <c r="BP28" s="266"/>
      <c r="BQ28" s="263">
        <v>22</v>
      </c>
      <c r="BR28" s="264"/>
      <c r="BS28" s="1069"/>
      <c r="BT28" s="1070"/>
      <c r="BU28" s="1070"/>
      <c r="BV28" s="1070"/>
      <c r="BW28" s="1070"/>
      <c r="BX28" s="1070"/>
      <c r="BY28" s="1070"/>
      <c r="BZ28" s="1070"/>
      <c r="CA28" s="1070"/>
      <c r="CB28" s="1070"/>
      <c r="CC28" s="1070"/>
      <c r="CD28" s="1070"/>
      <c r="CE28" s="1070"/>
      <c r="CF28" s="1070"/>
      <c r="CG28" s="1071"/>
      <c r="CH28" s="1044"/>
      <c r="CI28" s="1045"/>
      <c r="CJ28" s="1045"/>
      <c r="CK28" s="1045"/>
      <c r="CL28" s="1046"/>
      <c r="CM28" s="1044"/>
      <c r="CN28" s="1045"/>
      <c r="CO28" s="1045"/>
      <c r="CP28" s="1045"/>
      <c r="CQ28" s="1046"/>
      <c r="CR28" s="1044"/>
      <c r="CS28" s="1045"/>
      <c r="CT28" s="1045"/>
      <c r="CU28" s="1045"/>
      <c r="CV28" s="1046"/>
      <c r="CW28" s="1044"/>
      <c r="CX28" s="1045"/>
      <c r="CY28" s="1045"/>
      <c r="CZ28" s="1045"/>
      <c r="DA28" s="1046"/>
      <c r="DB28" s="1044"/>
      <c r="DC28" s="1045"/>
      <c r="DD28" s="1045"/>
      <c r="DE28" s="1045"/>
      <c r="DF28" s="1046"/>
      <c r="DG28" s="1044"/>
      <c r="DH28" s="1045"/>
      <c r="DI28" s="1045"/>
      <c r="DJ28" s="1045"/>
      <c r="DK28" s="1046"/>
      <c r="DL28" s="1044"/>
      <c r="DM28" s="1045"/>
      <c r="DN28" s="1045"/>
      <c r="DO28" s="1045"/>
      <c r="DP28" s="1046"/>
      <c r="DQ28" s="1044"/>
      <c r="DR28" s="1045"/>
      <c r="DS28" s="1045"/>
      <c r="DT28" s="1045"/>
      <c r="DU28" s="1046"/>
      <c r="DV28" s="1047"/>
      <c r="DW28" s="1048"/>
      <c r="DX28" s="1048"/>
      <c r="DY28" s="1048"/>
      <c r="DZ28" s="1049"/>
      <c r="EA28" s="247"/>
    </row>
    <row r="29" spans="1:131" s="248" customFormat="1" ht="26.25" customHeight="1" x14ac:dyDescent="0.15">
      <c r="A29" s="267">
        <v>2</v>
      </c>
      <c r="B29" s="1092" t="s">
        <v>408</v>
      </c>
      <c r="C29" s="1093"/>
      <c r="D29" s="1093"/>
      <c r="E29" s="1093"/>
      <c r="F29" s="1093"/>
      <c r="G29" s="1093"/>
      <c r="H29" s="1093"/>
      <c r="I29" s="1093"/>
      <c r="J29" s="1093"/>
      <c r="K29" s="1093"/>
      <c r="L29" s="1093"/>
      <c r="M29" s="1093"/>
      <c r="N29" s="1093"/>
      <c r="O29" s="1093"/>
      <c r="P29" s="1094"/>
      <c r="Q29" s="1098">
        <v>29643</v>
      </c>
      <c r="R29" s="1099"/>
      <c r="S29" s="1099"/>
      <c r="T29" s="1099"/>
      <c r="U29" s="1099"/>
      <c r="V29" s="1099">
        <v>29206</v>
      </c>
      <c r="W29" s="1099"/>
      <c r="X29" s="1099"/>
      <c r="Y29" s="1099"/>
      <c r="Z29" s="1099"/>
      <c r="AA29" s="1099">
        <v>437</v>
      </c>
      <c r="AB29" s="1099"/>
      <c r="AC29" s="1099"/>
      <c r="AD29" s="1099"/>
      <c r="AE29" s="1100"/>
      <c r="AF29" s="1074">
        <v>437</v>
      </c>
      <c r="AG29" s="1075"/>
      <c r="AH29" s="1075"/>
      <c r="AI29" s="1075"/>
      <c r="AJ29" s="1076"/>
      <c r="AK29" s="1035">
        <v>4174</v>
      </c>
      <c r="AL29" s="1026"/>
      <c r="AM29" s="1026"/>
      <c r="AN29" s="1026"/>
      <c r="AO29" s="1026"/>
      <c r="AP29" s="1026" t="s">
        <v>624</v>
      </c>
      <c r="AQ29" s="1026"/>
      <c r="AR29" s="1026"/>
      <c r="AS29" s="1026"/>
      <c r="AT29" s="1026"/>
      <c r="AU29" s="1026" t="s">
        <v>624</v>
      </c>
      <c r="AV29" s="1026"/>
      <c r="AW29" s="1026"/>
      <c r="AX29" s="1026"/>
      <c r="AY29" s="1026"/>
      <c r="AZ29" s="1097" t="s">
        <v>624</v>
      </c>
      <c r="BA29" s="1097"/>
      <c r="BB29" s="1097"/>
      <c r="BC29" s="1097"/>
      <c r="BD29" s="1097"/>
      <c r="BE29" s="1087"/>
      <c r="BF29" s="1087"/>
      <c r="BG29" s="1087"/>
      <c r="BH29" s="1087"/>
      <c r="BI29" s="1088"/>
      <c r="BJ29" s="253"/>
      <c r="BK29" s="253"/>
      <c r="BL29" s="253"/>
      <c r="BM29" s="253"/>
      <c r="BN29" s="253"/>
      <c r="BO29" s="266"/>
      <c r="BP29" s="266"/>
      <c r="BQ29" s="263">
        <v>23</v>
      </c>
      <c r="BR29" s="264"/>
      <c r="BS29" s="1069"/>
      <c r="BT29" s="1070"/>
      <c r="BU29" s="1070"/>
      <c r="BV29" s="1070"/>
      <c r="BW29" s="1070"/>
      <c r="BX29" s="1070"/>
      <c r="BY29" s="1070"/>
      <c r="BZ29" s="1070"/>
      <c r="CA29" s="1070"/>
      <c r="CB29" s="1070"/>
      <c r="CC29" s="1070"/>
      <c r="CD29" s="1070"/>
      <c r="CE29" s="1070"/>
      <c r="CF29" s="1070"/>
      <c r="CG29" s="1071"/>
      <c r="CH29" s="1044"/>
      <c r="CI29" s="1045"/>
      <c r="CJ29" s="1045"/>
      <c r="CK29" s="1045"/>
      <c r="CL29" s="1046"/>
      <c r="CM29" s="1044"/>
      <c r="CN29" s="1045"/>
      <c r="CO29" s="1045"/>
      <c r="CP29" s="1045"/>
      <c r="CQ29" s="1046"/>
      <c r="CR29" s="1044"/>
      <c r="CS29" s="1045"/>
      <c r="CT29" s="1045"/>
      <c r="CU29" s="1045"/>
      <c r="CV29" s="1046"/>
      <c r="CW29" s="1044"/>
      <c r="CX29" s="1045"/>
      <c r="CY29" s="1045"/>
      <c r="CZ29" s="1045"/>
      <c r="DA29" s="1046"/>
      <c r="DB29" s="1044"/>
      <c r="DC29" s="1045"/>
      <c r="DD29" s="1045"/>
      <c r="DE29" s="1045"/>
      <c r="DF29" s="1046"/>
      <c r="DG29" s="1044"/>
      <c r="DH29" s="1045"/>
      <c r="DI29" s="1045"/>
      <c r="DJ29" s="1045"/>
      <c r="DK29" s="1046"/>
      <c r="DL29" s="1044"/>
      <c r="DM29" s="1045"/>
      <c r="DN29" s="1045"/>
      <c r="DO29" s="1045"/>
      <c r="DP29" s="1046"/>
      <c r="DQ29" s="1044"/>
      <c r="DR29" s="1045"/>
      <c r="DS29" s="1045"/>
      <c r="DT29" s="1045"/>
      <c r="DU29" s="1046"/>
      <c r="DV29" s="1047"/>
      <c r="DW29" s="1048"/>
      <c r="DX29" s="1048"/>
      <c r="DY29" s="1048"/>
      <c r="DZ29" s="1049"/>
      <c r="EA29" s="247"/>
    </row>
    <row r="30" spans="1:131" s="248" customFormat="1" ht="26.25" customHeight="1" x14ac:dyDescent="0.15">
      <c r="A30" s="267">
        <v>3</v>
      </c>
      <c r="B30" s="1092" t="s">
        <v>409</v>
      </c>
      <c r="C30" s="1093"/>
      <c r="D30" s="1093"/>
      <c r="E30" s="1093"/>
      <c r="F30" s="1093"/>
      <c r="G30" s="1093"/>
      <c r="H30" s="1093"/>
      <c r="I30" s="1093"/>
      <c r="J30" s="1093"/>
      <c r="K30" s="1093"/>
      <c r="L30" s="1093"/>
      <c r="M30" s="1093"/>
      <c r="N30" s="1093"/>
      <c r="O30" s="1093"/>
      <c r="P30" s="1094"/>
      <c r="Q30" s="1098">
        <v>6729</v>
      </c>
      <c r="R30" s="1099"/>
      <c r="S30" s="1099"/>
      <c r="T30" s="1099"/>
      <c r="U30" s="1099"/>
      <c r="V30" s="1099">
        <v>6692</v>
      </c>
      <c r="W30" s="1099"/>
      <c r="X30" s="1099"/>
      <c r="Y30" s="1099"/>
      <c r="Z30" s="1099"/>
      <c r="AA30" s="1099">
        <v>37</v>
      </c>
      <c r="AB30" s="1099"/>
      <c r="AC30" s="1099"/>
      <c r="AD30" s="1099"/>
      <c r="AE30" s="1100"/>
      <c r="AF30" s="1074">
        <v>37</v>
      </c>
      <c r="AG30" s="1075"/>
      <c r="AH30" s="1075"/>
      <c r="AI30" s="1075"/>
      <c r="AJ30" s="1076"/>
      <c r="AK30" s="1035">
        <v>3604</v>
      </c>
      <c r="AL30" s="1026"/>
      <c r="AM30" s="1026"/>
      <c r="AN30" s="1026"/>
      <c r="AO30" s="1026"/>
      <c r="AP30" s="1026" t="s">
        <v>624</v>
      </c>
      <c r="AQ30" s="1026"/>
      <c r="AR30" s="1026"/>
      <c r="AS30" s="1026"/>
      <c r="AT30" s="1026"/>
      <c r="AU30" s="1026" t="s">
        <v>624</v>
      </c>
      <c r="AV30" s="1026"/>
      <c r="AW30" s="1026"/>
      <c r="AX30" s="1026"/>
      <c r="AY30" s="1026"/>
      <c r="AZ30" s="1097" t="s">
        <v>624</v>
      </c>
      <c r="BA30" s="1097"/>
      <c r="BB30" s="1097"/>
      <c r="BC30" s="1097"/>
      <c r="BD30" s="1097"/>
      <c r="BE30" s="1087"/>
      <c r="BF30" s="1087"/>
      <c r="BG30" s="1087"/>
      <c r="BH30" s="1087"/>
      <c r="BI30" s="1088"/>
      <c r="BJ30" s="253"/>
      <c r="BK30" s="253"/>
      <c r="BL30" s="253"/>
      <c r="BM30" s="253"/>
      <c r="BN30" s="253"/>
      <c r="BO30" s="266"/>
      <c r="BP30" s="266"/>
      <c r="BQ30" s="263">
        <v>24</v>
      </c>
      <c r="BR30" s="264"/>
      <c r="BS30" s="1069"/>
      <c r="BT30" s="1070"/>
      <c r="BU30" s="1070"/>
      <c r="BV30" s="1070"/>
      <c r="BW30" s="1070"/>
      <c r="BX30" s="1070"/>
      <c r="BY30" s="1070"/>
      <c r="BZ30" s="1070"/>
      <c r="CA30" s="1070"/>
      <c r="CB30" s="1070"/>
      <c r="CC30" s="1070"/>
      <c r="CD30" s="1070"/>
      <c r="CE30" s="1070"/>
      <c r="CF30" s="1070"/>
      <c r="CG30" s="1071"/>
      <c r="CH30" s="1044"/>
      <c r="CI30" s="1045"/>
      <c r="CJ30" s="1045"/>
      <c r="CK30" s="1045"/>
      <c r="CL30" s="1046"/>
      <c r="CM30" s="1044"/>
      <c r="CN30" s="1045"/>
      <c r="CO30" s="1045"/>
      <c r="CP30" s="1045"/>
      <c r="CQ30" s="1046"/>
      <c r="CR30" s="1044"/>
      <c r="CS30" s="1045"/>
      <c r="CT30" s="1045"/>
      <c r="CU30" s="1045"/>
      <c r="CV30" s="1046"/>
      <c r="CW30" s="1044"/>
      <c r="CX30" s="1045"/>
      <c r="CY30" s="1045"/>
      <c r="CZ30" s="1045"/>
      <c r="DA30" s="1046"/>
      <c r="DB30" s="1044"/>
      <c r="DC30" s="1045"/>
      <c r="DD30" s="1045"/>
      <c r="DE30" s="1045"/>
      <c r="DF30" s="1046"/>
      <c r="DG30" s="1044"/>
      <c r="DH30" s="1045"/>
      <c r="DI30" s="1045"/>
      <c r="DJ30" s="1045"/>
      <c r="DK30" s="1046"/>
      <c r="DL30" s="1044"/>
      <c r="DM30" s="1045"/>
      <c r="DN30" s="1045"/>
      <c r="DO30" s="1045"/>
      <c r="DP30" s="1046"/>
      <c r="DQ30" s="1044"/>
      <c r="DR30" s="1045"/>
      <c r="DS30" s="1045"/>
      <c r="DT30" s="1045"/>
      <c r="DU30" s="1046"/>
      <c r="DV30" s="1047"/>
      <c r="DW30" s="1048"/>
      <c r="DX30" s="1048"/>
      <c r="DY30" s="1048"/>
      <c r="DZ30" s="1049"/>
      <c r="EA30" s="247"/>
    </row>
    <row r="31" spans="1:131" s="248" customFormat="1" ht="26.25" customHeight="1" x14ac:dyDescent="0.15">
      <c r="A31" s="267">
        <v>4</v>
      </c>
      <c r="B31" s="1092" t="s">
        <v>410</v>
      </c>
      <c r="C31" s="1093"/>
      <c r="D31" s="1093"/>
      <c r="E31" s="1093"/>
      <c r="F31" s="1093"/>
      <c r="G31" s="1093"/>
      <c r="H31" s="1093"/>
      <c r="I31" s="1093"/>
      <c r="J31" s="1093"/>
      <c r="K31" s="1093"/>
      <c r="L31" s="1093"/>
      <c r="M31" s="1093"/>
      <c r="N31" s="1093"/>
      <c r="O31" s="1093"/>
      <c r="P31" s="1094"/>
      <c r="Q31" s="1098">
        <v>7109</v>
      </c>
      <c r="R31" s="1099"/>
      <c r="S31" s="1099"/>
      <c r="T31" s="1099"/>
      <c r="U31" s="1099"/>
      <c r="V31" s="1099">
        <v>6805</v>
      </c>
      <c r="W31" s="1099"/>
      <c r="X31" s="1099"/>
      <c r="Y31" s="1099"/>
      <c r="Z31" s="1099"/>
      <c r="AA31" s="1099">
        <v>304</v>
      </c>
      <c r="AB31" s="1099"/>
      <c r="AC31" s="1099"/>
      <c r="AD31" s="1099"/>
      <c r="AE31" s="1100"/>
      <c r="AF31" s="1074">
        <v>4771</v>
      </c>
      <c r="AG31" s="1075"/>
      <c r="AH31" s="1075"/>
      <c r="AI31" s="1075"/>
      <c r="AJ31" s="1076"/>
      <c r="AK31" s="1035">
        <v>437</v>
      </c>
      <c r="AL31" s="1026"/>
      <c r="AM31" s="1026"/>
      <c r="AN31" s="1026"/>
      <c r="AO31" s="1026"/>
      <c r="AP31" s="1026">
        <v>15682</v>
      </c>
      <c r="AQ31" s="1026"/>
      <c r="AR31" s="1026"/>
      <c r="AS31" s="1026"/>
      <c r="AT31" s="1026"/>
      <c r="AU31" s="1026">
        <v>3434</v>
      </c>
      <c r="AV31" s="1026"/>
      <c r="AW31" s="1026"/>
      <c r="AX31" s="1026"/>
      <c r="AY31" s="1026"/>
      <c r="AZ31" s="1097" t="s">
        <v>624</v>
      </c>
      <c r="BA31" s="1097"/>
      <c r="BB31" s="1097"/>
      <c r="BC31" s="1097"/>
      <c r="BD31" s="1097"/>
      <c r="BE31" s="1087" t="s">
        <v>411</v>
      </c>
      <c r="BF31" s="1087"/>
      <c r="BG31" s="1087"/>
      <c r="BH31" s="1087"/>
      <c r="BI31" s="1088"/>
      <c r="BJ31" s="253"/>
      <c r="BK31" s="253"/>
      <c r="BL31" s="253"/>
      <c r="BM31" s="253"/>
      <c r="BN31" s="253"/>
      <c r="BO31" s="266"/>
      <c r="BP31" s="266"/>
      <c r="BQ31" s="263">
        <v>25</v>
      </c>
      <c r="BR31" s="264"/>
      <c r="BS31" s="1069"/>
      <c r="BT31" s="1070"/>
      <c r="BU31" s="1070"/>
      <c r="BV31" s="1070"/>
      <c r="BW31" s="1070"/>
      <c r="BX31" s="1070"/>
      <c r="BY31" s="1070"/>
      <c r="BZ31" s="1070"/>
      <c r="CA31" s="1070"/>
      <c r="CB31" s="1070"/>
      <c r="CC31" s="1070"/>
      <c r="CD31" s="1070"/>
      <c r="CE31" s="1070"/>
      <c r="CF31" s="1070"/>
      <c r="CG31" s="1071"/>
      <c r="CH31" s="1044"/>
      <c r="CI31" s="1045"/>
      <c r="CJ31" s="1045"/>
      <c r="CK31" s="1045"/>
      <c r="CL31" s="1046"/>
      <c r="CM31" s="1044"/>
      <c r="CN31" s="1045"/>
      <c r="CO31" s="1045"/>
      <c r="CP31" s="1045"/>
      <c r="CQ31" s="1046"/>
      <c r="CR31" s="1044"/>
      <c r="CS31" s="1045"/>
      <c r="CT31" s="1045"/>
      <c r="CU31" s="1045"/>
      <c r="CV31" s="1046"/>
      <c r="CW31" s="1044"/>
      <c r="CX31" s="1045"/>
      <c r="CY31" s="1045"/>
      <c r="CZ31" s="1045"/>
      <c r="DA31" s="1046"/>
      <c r="DB31" s="1044"/>
      <c r="DC31" s="1045"/>
      <c r="DD31" s="1045"/>
      <c r="DE31" s="1045"/>
      <c r="DF31" s="1046"/>
      <c r="DG31" s="1044"/>
      <c r="DH31" s="1045"/>
      <c r="DI31" s="1045"/>
      <c r="DJ31" s="1045"/>
      <c r="DK31" s="1046"/>
      <c r="DL31" s="1044"/>
      <c r="DM31" s="1045"/>
      <c r="DN31" s="1045"/>
      <c r="DO31" s="1045"/>
      <c r="DP31" s="1046"/>
      <c r="DQ31" s="1044"/>
      <c r="DR31" s="1045"/>
      <c r="DS31" s="1045"/>
      <c r="DT31" s="1045"/>
      <c r="DU31" s="1046"/>
      <c r="DV31" s="1047"/>
      <c r="DW31" s="1048"/>
      <c r="DX31" s="1048"/>
      <c r="DY31" s="1048"/>
      <c r="DZ31" s="1049"/>
      <c r="EA31" s="247"/>
    </row>
    <row r="32" spans="1:131" s="248" customFormat="1" ht="26.25" customHeight="1" x14ac:dyDescent="0.15">
      <c r="A32" s="267">
        <v>5</v>
      </c>
      <c r="B32" s="1092" t="s">
        <v>412</v>
      </c>
      <c r="C32" s="1093"/>
      <c r="D32" s="1093"/>
      <c r="E32" s="1093"/>
      <c r="F32" s="1093"/>
      <c r="G32" s="1093"/>
      <c r="H32" s="1093"/>
      <c r="I32" s="1093"/>
      <c r="J32" s="1093"/>
      <c r="K32" s="1093"/>
      <c r="L32" s="1093"/>
      <c r="M32" s="1093"/>
      <c r="N32" s="1093"/>
      <c r="O32" s="1093"/>
      <c r="P32" s="1094"/>
      <c r="Q32" s="1098">
        <v>22</v>
      </c>
      <c r="R32" s="1099"/>
      <c r="S32" s="1099"/>
      <c r="T32" s="1099"/>
      <c r="U32" s="1099"/>
      <c r="V32" s="1099">
        <v>22</v>
      </c>
      <c r="W32" s="1099"/>
      <c r="X32" s="1099"/>
      <c r="Y32" s="1099"/>
      <c r="Z32" s="1099"/>
      <c r="AA32" s="1099">
        <v>0</v>
      </c>
      <c r="AB32" s="1099"/>
      <c r="AC32" s="1099"/>
      <c r="AD32" s="1099"/>
      <c r="AE32" s="1100"/>
      <c r="AF32" s="1074">
        <v>166</v>
      </c>
      <c r="AG32" s="1075"/>
      <c r="AH32" s="1075"/>
      <c r="AI32" s="1075"/>
      <c r="AJ32" s="1076"/>
      <c r="AK32" s="1035" t="s">
        <v>625</v>
      </c>
      <c r="AL32" s="1026"/>
      <c r="AM32" s="1026"/>
      <c r="AN32" s="1026"/>
      <c r="AO32" s="1026"/>
      <c r="AP32" s="1026" t="s">
        <v>624</v>
      </c>
      <c r="AQ32" s="1026"/>
      <c r="AR32" s="1026"/>
      <c r="AS32" s="1026"/>
      <c r="AT32" s="1026"/>
      <c r="AU32" s="1026" t="s">
        <v>624</v>
      </c>
      <c r="AV32" s="1026"/>
      <c r="AW32" s="1026"/>
      <c r="AX32" s="1026"/>
      <c r="AY32" s="1026"/>
      <c r="AZ32" s="1097" t="s">
        <v>624</v>
      </c>
      <c r="BA32" s="1097"/>
      <c r="BB32" s="1097"/>
      <c r="BC32" s="1097"/>
      <c r="BD32" s="1097"/>
      <c r="BE32" s="1087" t="s">
        <v>413</v>
      </c>
      <c r="BF32" s="1087"/>
      <c r="BG32" s="1087"/>
      <c r="BH32" s="1087"/>
      <c r="BI32" s="1088"/>
      <c r="BJ32" s="253"/>
      <c r="BK32" s="253"/>
      <c r="BL32" s="253"/>
      <c r="BM32" s="253"/>
      <c r="BN32" s="253"/>
      <c r="BO32" s="266"/>
      <c r="BP32" s="266"/>
      <c r="BQ32" s="263">
        <v>26</v>
      </c>
      <c r="BR32" s="264"/>
      <c r="BS32" s="1069"/>
      <c r="BT32" s="1070"/>
      <c r="BU32" s="1070"/>
      <c r="BV32" s="1070"/>
      <c r="BW32" s="1070"/>
      <c r="BX32" s="1070"/>
      <c r="BY32" s="1070"/>
      <c r="BZ32" s="1070"/>
      <c r="CA32" s="1070"/>
      <c r="CB32" s="1070"/>
      <c r="CC32" s="1070"/>
      <c r="CD32" s="1070"/>
      <c r="CE32" s="1070"/>
      <c r="CF32" s="1070"/>
      <c r="CG32" s="1071"/>
      <c r="CH32" s="1044"/>
      <c r="CI32" s="1045"/>
      <c r="CJ32" s="1045"/>
      <c r="CK32" s="1045"/>
      <c r="CL32" s="1046"/>
      <c r="CM32" s="1044"/>
      <c r="CN32" s="1045"/>
      <c r="CO32" s="1045"/>
      <c r="CP32" s="1045"/>
      <c r="CQ32" s="1046"/>
      <c r="CR32" s="1044"/>
      <c r="CS32" s="1045"/>
      <c r="CT32" s="1045"/>
      <c r="CU32" s="1045"/>
      <c r="CV32" s="1046"/>
      <c r="CW32" s="1044"/>
      <c r="CX32" s="1045"/>
      <c r="CY32" s="1045"/>
      <c r="CZ32" s="1045"/>
      <c r="DA32" s="1046"/>
      <c r="DB32" s="1044"/>
      <c r="DC32" s="1045"/>
      <c r="DD32" s="1045"/>
      <c r="DE32" s="1045"/>
      <c r="DF32" s="1046"/>
      <c r="DG32" s="1044"/>
      <c r="DH32" s="1045"/>
      <c r="DI32" s="1045"/>
      <c r="DJ32" s="1045"/>
      <c r="DK32" s="1046"/>
      <c r="DL32" s="1044"/>
      <c r="DM32" s="1045"/>
      <c r="DN32" s="1045"/>
      <c r="DO32" s="1045"/>
      <c r="DP32" s="1046"/>
      <c r="DQ32" s="1044"/>
      <c r="DR32" s="1045"/>
      <c r="DS32" s="1045"/>
      <c r="DT32" s="1045"/>
      <c r="DU32" s="1046"/>
      <c r="DV32" s="1047"/>
      <c r="DW32" s="1048"/>
      <c r="DX32" s="1048"/>
      <c r="DY32" s="1048"/>
      <c r="DZ32" s="1049"/>
      <c r="EA32" s="247"/>
    </row>
    <row r="33" spans="1:131" s="248" customFormat="1" ht="26.25" customHeight="1" x14ac:dyDescent="0.15">
      <c r="A33" s="267">
        <v>6</v>
      </c>
      <c r="B33" s="1092" t="s">
        <v>414</v>
      </c>
      <c r="C33" s="1093"/>
      <c r="D33" s="1093"/>
      <c r="E33" s="1093"/>
      <c r="F33" s="1093"/>
      <c r="G33" s="1093"/>
      <c r="H33" s="1093"/>
      <c r="I33" s="1093"/>
      <c r="J33" s="1093"/>
      <c r="K33" s="1093"/>
      <c r="L33" s="1093"/>
      <c r="M33" s="1093"/>
      <c r="N33" s="1093"/>
      <c r="O33" s="1093"/>
      <c r="P33" s="1094"/>
      <c r="Q33" s="1098">
        <v>234</v>
      </c>
      <c r="R33" s="1099"/>
      <c r="S33" s="1099"/>
      <c r="T33" s="1099"/>
      <c r="U33" s="1099"/>
      <c r="V33" s="1099">
        <v>176</v>
      </c>
      <c r="W33" s="1099"/>
      <c r="X33" s="1099"/>
      <c r="Y33" s="1099"/>
      <c r="Z33" s="1099"/>
      <c r="AA33" s="1099">
        <v>58</v>
      </c>
      <c r="AB33" s="1099"/>
      <c r="AC33" s="1099"/>
      <c r="AD33" s="1099"/>
      <c r="AE33" s="1100"/>
      <c r="AF33" s="1074">
        <v>169</v>
      </c>
      <c r="AG33" s="1075"/>
      <c r="AH33" s="1075"/>
      <c r="AI33" s="1075"/>
      <c r="AJ33" s="1076"/>
      <c r="AK33" s="1035" t="s">
        <v>624</v>
      </c>
      <c r="AL33" s="1026"/>
      <c r="AM33" s="1026"/>
      <c r="AN33" s="1026"/>
      <c r="AO33" s="1026"/>
      <c r="AP33" s="1026">
        <v>52</v>
      </c>
      <c r="AQ33" s="1026"/>
      <c r="AR33" s="1026"/>
      <c r="AS33" s="1026"/>
      <c r="AT33" s="1026"/>
      <c r="AU33" s="1026">
        <v>17</v>
      </c>
      <c r="AV33" s="1026"/>
      <c r="AW33" s="1026"/>
      <c r="AX33" s="1026"/>
      <c r="AY33" s="1026"/>
      <c r="AZ33" s="1097" t="s">
        <v>624</v>
      </c>
      <c r="BA33" s="1097"/>
      <c r="BB33" s="1097"/>
      <c r="BC33" s="1097"/>
      <c r="BD33" s="1097"/>
      <c r="BE33" s="1087" t="s">
        <v>415</v>
      </c>
      <c r="BF33" s="1087"/>
      <c r="BG33" s="1087"/>
      <c r="BH33" s="1087"/>
      <c r="BI33" s="1088"/>
      <c r="BJ33" s="253"/>
      <c r="BK33" s="253"/>
      <c r="BL33" s="253"/>
      <c r="BM33" s="253"/>
      <c r="BN33" s="253"/>
      <c r="BO33" s="266"/>
      <c r="BP33" s="266"/>
      <c r="BQ33" s="263">
        <v>27</v>
      </c>
      <c r="BR33" s="264"/>
      <c r="BS33" s="1069"/>
      <c r="BT33" s="1070"/>
      <c r="BU33" s="1070"/>
      <c r="BV33" s="1070"/>
      <c r="BW33" s="1070"/>
      <c r="BX33" s="1070"/>
      <c r="BY33" s="1070"/>
      <c r="BZ33" s="1070"/>
      <c r="CA33" s="1070"/>
      <c r="CB33" s="1070"/>
      <c r="CC33" s="1070"/>
      <c r="CD33" s="1070"/>
      <c r="CE33" s="1070"/>
      <c r="CF33" s="1070"/>
      <c r="CG33" s="1071"/>
      <c r="CH33" s="1044"/>
      <c r="CI33" s="1045"/>
      <c r="CJ33" s="1045"/>
      <c r="CK33" s="1045"/>
      <c r="CL33" s="1046"/>
      <c r="CM33" s="1044"/>
      <c r="CN33" s="1045"/>
      <c r="CO33" s="1045"/>
      <c r="CP33" s="1045"/>
      <c r="CQ33" s="1046"/>
      <c r="CR33" s="1044"/>
      <c r="CS33" s="1045"/>
      <c r="CT33" s="1045"/>
      <c r="CU33" s="1045"/>
      <c r="CV33" s="1046"/>
      <c r="CW33" s="1044"/>
      <c r="CX33" s="1045"/>
      <c r="CY33" s="1045"/>
      <c r="CZ33" s="1045"/>
      <c r="DA33" s="1046"/>
      <c r="DB33" s="1044"/>
      <c r="DC33" s="1045"/>
      <c r="DD33" s="1045"/>
      <c r="DE33" s="1045"/>
      <c r="DF33" s="1046"/>
      <c r="DG33" s="1044"/>
      <c r="DH33" s="1045"/>
      <c r="DI33" s="1045"/>
      <c r="DJ33" s="1045"/>
      <c r="DK33" s="1046"/>
      <c r="DL33" s="1044"/>
      <c r="DM33" s="1045"/>
      <c r="DN33" s="1045"/>
      <c r="DO33" s="1045"/>
      <c r="DP33" s="1046"/>
      <c r="DQ33" s="1044"/>
      <c r="DR33" s="1045"/>
      <c r="DS33" s="1045"/>
      <c r="DT33" s="1045"/>
      <c r="DU33" s="1046"/>
      <c r="DV33" s="1047"/>
      <c r="DW33" s="1048"/>
      <c r="DX33" s="1048"/>
      <c r="DY33" s="1048"/>
      <c r="DZ33" s="1049"/>
      <c r="EA33" s="247"/>
    </row>
    <row r="34" spans="1:131" s="248" customFormat="1" ht="26.25" customHeight="1" x14ac:dyDescent="0.15">
      <c r="A34" s="267">
        <v>7</v>
      </c>
      <c r="B34" s="1092" t="s">
        <v>416</v>
      </c>
      <c r="C34" s="1093"/>
      <c r="D34" s="1093"/>
      <c r="E34" s="1093"/>
      <c r="F34" s="1093"/>
      <c r="G34" s="1093"/>
      <c r="H34" s="1093"/>
      <c r="I34" s="1093"/>
      <c r="J34" s="1093"/>
      <c r="K34" s="1093"/>
      <c r="L34" s="1093"/>
      <c r="M34" s="1093"/>
      <c r="N34" s="1093"/>
      <c r="O34" s="1093"/>
      <c r="P34" s="1094"/>
      <c r="Q34" s="1098">
        <v>10271</v>
      </c>
      <c r="R34" s="1099"/>
      <c r="S34" s="1099"/>
      <c r="T34" s="1099"/>
      <c r="U34" s="1099"/>
      <c r="V34" s="1099">
        <v>9335</v>
      </c>
      <c r="W34" s="1099"/>
      <c r="X34" s="1099"/>
      <c r="Y34" s="1099"/>
      <c r="Z34" s="1099"/>
      <c r="AA34" s="1099">
        <v>936</v>
      </c>
      <c r="AB34" s="1099"/>
      <c r="AC34" s="1099"/>
      <c r="AD34" s="1099"/>
      <c r="AE34" s="1100"/>
      <c r="AF34" s="1074">
        <v>349</v>
      </c>
      <c r="AG34" s="1075"/>
      <c r="AH34" s="1075"/>
      <c r="AI34" s="1075"/>
      <c r="AJ34" s="1076"/>
      <c r="AK34" s="1035">
        <v>5312</v>
      </c>
      <c r="AL34" s="1026"/>
      <c r="AM34" s="1026"/>
      <c r="AN34" s="1026"/>
      <c r="AO34" s="1026"/>
      <c r="AP34" s="1026">
        <v>65113</v>
      </c>
      <c r="AQ34" s="1026"/>
      <c r="AR34" s="1026"/>
      <c r="AS34" s="1026"/>
      <c r="AT34" s="1026"/>
      <c r="AU34" s="1026">
        <v>57560</v>
      </c>
      <c r="AV34" s="1026"/>
      <c r="AW34" s="1026"/>
      <c r="AX34" s="1026"/>
      <c r="AY34" s="1026"/>
      <c r="AZ34" s="1097" t="s">
        <v>624</v>
      </c>
      <c r="BA34" s="1097"/>
      <c r="BB34" s="1097"/>
      <c r="BC34" s="1097"/>
      <c r="BD34" s="1097"/>
      <c r="BE34" s="1087" t="s">
        <v>411</v>
      </c>
      <c r="BF34" s="1087"/>
      <c r="BG34" s="1087"/>
      <c r="BH34" s="1087"/>
      <c r="BI34" s="1088"/>
      <c r="BJ34" s="253"/>
      <c r="BK34" s="253"/>
      <c r="BL34" s="253"/>
      <c r="BM34" s="253"/>
      <c r="BN34" s="253"/>
      <c r="BO34" s="266"/>
      <c r="BP34" s="266"/>
      <c r="BQ34" s="263">
        <v>28</v>
      </c>
      <c r="BR34" s="264"/>
      <c r="BS34" s="1069"/>
      <c r="BT34" s="1070"/>
      <c r="BU34" s="1070"/>
      <c r="BV34" s="1070"/>
      <c r="BW34" s="1070"/>
      <c r="BX34" s="1070"/>
      <c r="BY34" s="1070"/>
      <c r="BZ34" s="1070"/>
      <c r="CA34" s="1070"/>
      <c r="CB34" s="1070"/>
      <c r="CC34" s="1070"/>
      <c r="CD34" s="1070"/>
      <c r="CE34" s="1070"/>
      <c r="CF34" s="1070"/>
      <c r="CG34" s="1071"/>
      <c r="CH34" s="1044"/>
      <c r="CI34" s="1045"/>
      <c r="CJ34" s="1045"/>
      <c r="CK34" s="1045"/>
      <c r="CL34" s="1046"/>
      <c r="CM34" s="1044"/>
      <c r="CN34" s="1045"/>
      <c r="CO34" s="1045"/>
      <c r="CP34" s="1045"/>
      <c r="CQ34" s="1046"/>
      <c r="CR34" s="1044"/>
      <c r="CS34" s="1045"/>
      <c r="CT34" s="1045"/>
      <c r="CU34" s="1045"/>
      <c r="CV34" s="1046"/>
      <c r="CW34" s="1044"/>
      <c r="CX34" s="1045"/>
      <c r="CY34" s="1045"/>
      <c r="CZ34" s="1045"/>
      <c r="DA34" s="1046"/>
      <c r="DB34" s="1044"/>
      <c r="DC34" s="1045"/>
      <c r="DD34" s="1045"/>
      <c r="DE34" s="1045"/>
      <c r="DF34" s="1046"/>
      <c r="DG34" s="1044"/>
      <c r="DH34" s="1045"/>
      <c r="DI34" s="1045"/>
      <c r="DJ34" s="1045"/>
      <c r="DK34" s="1046"/>
      <c r="DL34" s="1044"/>
      <c r="DM34" s="1045"/>
      <c r="DN34" s="1045"/>
      <c r="DO34" s="1045"/>
      <c r="DP34" s="1046"/>
      <c r="DQ34" s="1044"/>
      <c r="DR34" s="1045"/>
      <c r="DS34" s="1045"/>
      <c r="DT34" s="1045"/>
      <c r="DU34" s="1046"/>
      <c r="DV34" s="1047"/>
      <c r="DW34" s="1048"/>
      <c r="DX34" s="1048"/>
      <c r="DY34" s="1048"/>
      <c r="DZ34" s="1049"/>
      <c r="EA34" s="247"/>
    </row>
    <row r="35" spans="1:131" s="248" customFormat="1" ht="26.25" customHeight="1" x14ac:dyDescent="0.15">
      <c r="A35" s="267">
        <v>8</v>
      </c>
      <c r="B35" s="1092" t="s">
        <v>417</v>
      </c>
      <c r="C35" s="1093"/>
      <c r="D35" s="1093"/>
      <c r="E35" s="1093"/>
      <c r="F35" s="1093"/>
      <c r="G35" s="1093"/>
      <c r="H35" s="1093"/>
      <c r="I35" s="1093"/>
      <c r="J35" s="1093"/>
      <c r="K35" s="1093"/>
      <c r="L35" s="1093"/>
      <c r="M35" s="1093"/>
      <c r="N35" s="1093"/>
      <c r="O35" s="1093"/>
      <c r="P35" s="1094"/>
      <c r="Q35" s="1098">
        <v>42360</v>
      </c>
      <c r="R35" s="1099"/>
      <c r="S35" s="1099"/>
      <c r="T35" s="1099"/>
      <c r="U35" s="1099"/>
      <c r="V35" s="1099">
        <v>39891</v>
      </c>
      <c r="W35" s="1099"/>
      <c r="X35" s="1099"/>
      <c r="Y35" s="1099"/>
      <c r="Z35" s="1099"/>
      <c r="AA35" s="1099">
        <v>2469</v>
      </c>
      <c r="AB35" s="1099"/>
      <c r="AC35" s="1099"/>
      <c r="AD35" s="1099"/>
      <c r="AE35" s="1100"/>
      <c r="AF35" s="1074">
        <v>6199</v>
      </c>
      <c r="AG35" s="1075"/>
      <c r="AH35" s="1075"/>
      <c r="AI35" s="1075"/>
      <c r="AJ35" s="1076"/>
      <c r="AK35" s="1035" t="s">
        <v>624</v>
      </c>
      <c r="AL35" s="1026"/>
      <c r="AM35" s="1026"/>
      <c r="AN35" s="1026"/>
      <c r="AO35" s="1026"/>
      <c r="AP35" s="1026">
        <v>618</v>
      </c>
      <c r="AQ35" s="1026"/>
      <c r="AR35" s="1026"/>
      <c r="AS35" s="1026"/>
      <c r="AT35" s="1026"/>
      <c r="AU35" s="1026" t="s">
        <v>624</v>
      </c>
      <c r="AV35" s="1026"/>
      <c r="AW35" s="1026"/>
      <c r="AX35" s="1026"/>
      <c r="AY35" s="1026"/>
      <c r="AZ35" s="1097" t="s">
        <v>625</v>
      </c>
      <c r="BA35" s="1097"/>
      <c r="BB35" s="1097"/>
      <c r="BC35" s="1097"/>
      <c r="BD35" s="1097"/>
      <c r="BE35" s="1087" t="s">
        <v>411</v>
      </c>
      <c r="BF35" s="1087"/>
      <c r="BG35" s="1087"/>
      <c r="BH35" s="1087"/>
      <c r="BI35" s="1088"/>
      <c r="BJ35" s="253"/>
      <c r="BK35" s="253"/>
      <c r="BL35" s="253"/>
      <c r="BM35" s="253"/>
      <c r="BN35" s="253"/>
      <c r="BO35" s="266"/>
      <c r="BP35" s="266"/>
      <c r="BQ35" s="263">
        <v>29</v>
      </c>
      <c r="BR35" s="264"/>
      <c r="BS35" s="1069"/>
      <c r="BT35" s="1070"/>
      <c r="BU35" s="1070"/>
      <c r="BV35" s="1070"/>
      <c r="BW35" s="1070"/>
      <c r="BX35" s="1070"/>
      <c r="BY35" s="1070"/>
      <c r="BZ35" s="1070"/>
      <c r="CA35" s="1070"/>
      <c r="CB35" s="1070"/>
      <c r="CC35" s="1070"/>
      <c r="CD35" s="1070"/>
      <c r="CE35" s="1070"/>
      <c r="CF35" s="1070"/>
      <c r="CG35" s="1071"/>
      <c r="CH35" s="1044"/>
      <c r="CI35" s="1045"/>
      <c r="CJ35" s="1045"/>
      <c r="CK35" s="1045"/>
      <c r="CL35" s="1046"/>
      <c r="CM35" s="1044"/>
      <c r="CN35" s="1045"/>
      <c r="CO35" s="1045"/>
      <c r="CP35" s="1045"/>
      <c r="CQ35" s="1046"/>
      <c r="CR35" s="1044"/>
      <c r="CS35" s="1045"/>
      <c r="CT35" s="1045"/>
      <c r="CU35" s="1045"/>
      <c r="CV35" s="1046"/>
      <c r="CW35" s="1044"/>
      <c r="CX35" s="1045"/>
      <c r="CY35" s="1045"/>
      <c r="CZ35" s="1045"/>
      <c r="DA35" s="1046"/>
      <c r="DB35" s="1044"/>
      <c r="DC35" s="1045"/>
      <c r="DD35" s="1045"/>
      <c r="DE35" s="1045"/>
      <c r="DF35" s="1046"/>
      <c r="DG35" s="1044"/>
      <c r="DH35" s="1045"/>
      <c r="DI35" s="1045"/>
      <c r="DJ35" s="1045"/>
      <c r="DK35" s="1046"/>
      <c r="DL35" s="1044"/>
      <c r="DM35" s="1045"/>
      <c r="DN35" s="1045"/>
      <c r="DO35" s="1045"/>
      <c r="DP35" s="1046"/>
      <c r="DQ35" s="1044"/>
      <c r="DR35" s="1045"/>
      <c r="DS35" s="1045"/>
      <c r="DT35" s="1045"/>
      <c r="DU35" s="1046"/>
      <c r="DV35" s="1047"/>
      <c r="DW35" s="1048"/>
      <c r="DX35" s="1048"/>
      <c r="DY35" s="1048"/>
      <c r="DZ35" s="1049"/>
      <c r="EA35" s="247"/>
    </row>
    <row r="36" spans="1:131" s="248" customFormat="1" ht="26.25" customHeight="1" x14ac:dyDescent="0.15">
      <c r="A36" s="267">
        <v>9</v>
      </c>
      <c r="B36" s="1092" t="s">
        <v>418</v>
      </c>
      <c r="C36" s="1093"/>
      <c r="D36" s="1093"/>
      <c r="E36" s="1093"/>
      <c r="F36" s="1093"/>
      <c r="G36" s="1093"/>
      <c r="H36" s="1093"/>
      <c r="I36" s="1093"/>
      <c r="J36" s="1093"/>
      <c r="K36" s="1093"/>
      <c r="L36" s="1093"/>
      <c r="M36" s="1093"/>
      <c r="N36" s="1093"/>
      <c r="O36" s="1093"/>
      <c r="P36" s="1094"/>
      <c r="Q36" s="1098">
        <v>579</v>
      </c>
      <c r="R36" s="1099"/>
      <c r="S36" s="1099"/>
      <c r="T36" s="1099"/>
      <c r="U36" s="1099"/>
      <c r="V36" s="1099">
        <v>579</v>
      </c>
      <c r="W36" s="1099"/>
      <c r="X36" s="1099"/>
      <c r="Y36" s="1099"/>
      <c r="Z36" s="1099"/>
      <c r="AA36" s="1099">
        <v>0</v>
      </c>
      <c r="AB36" s="1099"/>
      <c r="AC36" s="1099"/>
      <c r="AD36" s="1099"/>
      <c r="AE36" s="1100"/>
      <c r="AF36" s="1074">
        <v>0</v>
      </c>
      <c r="AG36" s="1075"/>
      <c r="AH36" s="1075"/>
      <c r="AI36" s="1075"/>
      <c r="AJ36" s="1076"/>
      <c r="AK36" s="1035">
        <v>422</v>
      </c>
      <c r="AL36" s="1026"/>
      <c r="AM36" s="1026"/>
      <c r="AN36" s="1026"/>
      <c r="AO36" s="1026"/>
      <c r="AP36" s="1026">
        <v>2407</v>
      </c>
      <c r="AQ36" s="1026"/>
      <c r="AR36" s="1026"/>
      <c r="AS36" s="1026"/>
      <c r="AT36" s="1026"/>
      <c r="AU36" s="1026">
        <v>2393</v>
      </c>
      <c r="AV36" s="1026"/>
      <c r="AW36" s="1026"/>
      <c r="AX36" s="1026"/>
      <c r="AY36" s="1026"/>
      <c r="AZ36" s="1097" t="s">
        <v>624</v>
      </c>
      <c r="BA36" s="1097"/>
      <c r="BB36" s="1097"/>
      <c r="BC36" s="1097"/>
      <c r="BD36" s="1097"/>
      <c r="BE36" s="1087" t="s">
        <v>419</v>
      </c>
      <c r="BF36" s="1087"/>
      <c r="BG36" s="1087"/>
      <c r="BH36" s="1087"/>
      <c r="BI36" s="1088"/>
      <c r="BJ36" s="253"/>
      <c r="BK36" s="253"/>
      <c r="BL36" s="253"/>
      <c r="BM36" s="253"/>
      <c r="BN36" s="253"/>
      <c r="BO36" s="266"/>
      <c r="BP36" s="266"/>
      <c r="BQ36" s="263">
        <v>30</v>
      </c>
      <c r="BR36" s="264"/>
      <c r="BS36" s="1069"/>
      <c r="BT36" s="1070"/>
      <c r="BU36" s="1070"/>
      <c r="BV36" s="1070"/>
      <c r="BW36" s="1070"/>
      <c r="BX36" s="1070"/>
      <c r="BY36" s="1070"/>
      <c r="BZ36" s="1070"/>
      <c r="CA36" s="1070"/>
      <c r="CB36" s="1070"/>
      <c r="CC36" s="1070"/>
      <c r="CD36" s="1070"/>
      <c r="CE36" s="1070"/>
      <c r="CF36" s="1070"/>
      <c r="CG36" s="1071"/>
      <c r="CH36" s="1044"/>
      <c r="CI36" s="1045"/>
      <c r="CJ36" s="1045"/>
      <c r="CK36" s="1045"/>
      <c r="CL36" s="1046"/>
      <c r="CM36" s="1044"/>
      <c r="CN36" s="1045"/>
      <c r="CO36" s="1045"/>
      <c r="CP36" s="1045"/>
      <c r="CQ36" s="1046"/>
      <c r="CR36" s="1044"/>
      <c r="CS36" s="1045"/>
      <c r="CT36" s="1045"/>
      <c r="CU36" s="1045"/>
      <c r="CV36" s="1046"/>
      <c r="CW36" s="1044"/>
      <c r="CX36" s="1045"/>
      <c r="CY36" s="1045"/>
      <c r="CZ36" s="1045"/>
      <c r="DA36" s="1046"/>
      <c r="DB36" s="1044"/>
      <c r="DC36" s="1045"/>
      <c r="DD36" s="1045"/>
      <c r="DE36" s="1045"/>
      <c r="DF36" s="1046"/>
      <c r="DG36" s="1044"/>
      <c r="DH36" s="1045"/>
      <c r="DI36" s="1045"/>
      <c r="DJ36" s="1045"/>
      <c r="DK36" s="1046"/>
      <c r="DL36" s="1044"/>
      <c r="DM36" s="1045"/>
      <c r="DN36" s="1045"/>
      <c r="DO36" s="1045"/>
      <c r="DP36" s="1046"/>
      <c r="DQ36" s="1044"/>
      <c r="DR36" s="1045"/>
      <c r="DS36" s="1045"/>
      <c r="DT36" s="1045"/>
      <c r="DU36" s="1046"/>
      <c r="DV36" s="1047"/>
      <c r="DW36" s="1048"/>
      <c r="DX36" s="1048"/>
      <c r="DY36" s="1048"/>
      <c r="DZ36" s="1049"/>
      <c r="EA36" s="247"/>
    </row>
    <row r="37" spans="1:131" s="248" customFormat="1" ht="26.25" customHeight="1" x14ac:dyDescent="0.15">
      <c r="A37" s="267">
        <v>10</v>
      </c>
      <c r="B37" s="1092" t="s">
        <v>420</v>
      </c>
      <c r="C37" s="1093"/>
      <c r="D37" s="1093"/>
      <c r="E37" s="1093"/>
      <c r="F37" s="1093"/>
      <c r="G37" s="1093"/>
      <c r="H37" s="1093"/>
      <c r="I37" s="1093"/>
      <c r="J37" s="1093"/>
      <c r="K37" s="1093"/>
      <c r="L37" s="1093"/>
      <c r="M37" s="1093"/>
      <c r="N37" s="1093"/>
      <c r="O37" s="1093"/>
      <c r="P37" s="1094"/>
      <c r="Q37" s="1098">
        <v>392</v>
      </c>
      <c r="R37" s="1099"/>
      <c r="S37" s="1099"/>
      <c r="T37" s="1099"/>
      <c r="U37" s="1099"/>
      <c r="V37" s="1099">
        <v>392</v>
      </c>
      <c r="W37" s="1099"/>
      <c r="X37" s="1099"/>
      <c r="Y37" s="1099"/>
      <c r="Z37" s="1099"/>
      <c r="AA37" s="1099">
        <v>0</v>
      </c>
      <c r="AB37" s="1099"/>
      <c r="AC37" s="1099"/>
      <c r="AD37" s="1099"/>
      <c r="AE37" s="1100"/>
      <c r="AF37" s="1074">
        <v>0</v>
      </c>
      <c r="AG37" s="1075"/>
      <c r="AH37" s="1075"/>
      <c r="AI37" s="1075"/>
      <c r="AJ37" s="1076"/>
      <c r="AK37" s="1035">
        <v>257</v>
      </c>
      <c r="AL37" s="1026"/>
      <c r="AM37" s="1026"/>
      <c r="AN37" s="1026"/>
      <c r="AO37" s="1026"/>
      <c r="AP37" s="1026">
        <v>178</v>
      </c>
      <c r="AQ37" s="1026"/>
      <c r="AR37" s="1026"/>
      <c r="AS37" s="1026"/>
      <c r="AT37" s="1026"/>
      <c r="AU37" s="1026">
        <v>178</v>
      </c>
      <c r="AV37" s="1026"/>
      <c r="AW37" s="1026"/>
      <c r="AX37" s="1026"/>
      <c r="AY37" s="1026"/>
      <c r="AZ37" s="1097" t="s">
        <v>624</v>
      </c>
      <c r="BA37" s="1097"/>
      <c r="BB37" s="1097"/>
      <c r="BC37" s="1097"/>
      <c r="BD37" s="1097"/>
      <c r="BE37" s="1087" t="s">
        <v>421</v>
      </c>
      <c r="BF37" s="1087"/>
      <c r="BG37" s="1087"/>
      <c r="BH37" s="1087"/>
      <c r="BI37" s="1088"/>
      <c r="BJ37" s="253"/>
      <c r="BK37" s="253"/>
      <c r="BL37" s="253"/>
      <c r="BM37" s="253"/>
      <c r="BN37" s="253"/>
      <c r="BO37" s="266"/>
      <c r="BP37" s="266"/>
      <c r="BQ37" s="263">
        <v>31</v>
      </c>
      <c r="BR37" s="264"/>
      <c r="BS37" s="1069"/>
      <c r="BT37" s="1070"/>
      <c r="BU37" s="1070"/>
      <c r="BV37" s="1070"/>
      <c r="BW37" s="1070"/>
      <c r="BX37" s="1070"/>
      <c r="BY37" s="1070"/>
      <c r="BZ37" s="1070"/>
      <c r="CA37" s="1070"/>
      <c r="CB37" s="1070"/>
      <c r="CC37" s="1070"/>
      <c r="CD37" s="1070"/>
      <c r="CE37" s="1070"/>
      <c r="CF37" s="1070"/>
      <c r="CG37" s="1071"/>
      <c r="CH37" s="1044"/>
      <c r="CI37" s="1045"/>
      <c r="CJ37" s="1045"/>
      <c r="CK37" s="1045"/>
      <c r="CL37" s="1046"/>
      <c r="CM37" s="1044"/>
      <c r="CN37" s="1045"/>
      <c r="CO37" s="1045"/>
      <c r="CP37" s="1045"/>
      <c r="CQ37" s="1046"/>
      <c r="CR37" s="1044"/>
      <c r="CS37" s="1045"/>
      <c r="CT37" s="1045"/>
      <c r="CU37" s="1045"/>
      <c r="CV37" s="1046"/>
      <c r="CW37" s="1044"/>
      <c r="CX37" s="1045"/>
      <c r="CY37" s="1045"/>
      <c r="CZ37" s="1045"/>
      <c r="DA37" s="1046"/>
      <c r="DB37" s="1044"/>
      <c r="DC37" s="1045"/>
      <c r="DD37" s="1045"/>
      <c r="DE37" s="1045"/>
      <c r="DF37" s="1046"/>
      <c r="DG37" s="1044"/>
      <c r="DH37" s="1045"/>
      <c r="DI37" s="1045"/>
      <c r="DJ37" s="1045"/>
      <c r="DK37" s="1046"/>
      <c r="DL37" s="1044"/>
      <c r="DM37" s="1045"/>
      <c r="DN37" s="1045"/>
      <c r="DO37" s="1045"/>
      <c r="DP37" s="1046"/>
      <c r="DQ37" s="1044"/>
      <c r="DR37" s="1045"/>
      <c r="DS37" s="1045"/>
      <c r="DT37" s="1045"/>
      <c r="DU37" s="1046"/>
      <c r="DV37" s="1047"/>
      <c r="DW37" s="1048"/>
      <c r="DX37" s="1048"/>
      <c r="DY37" s="1048"/>
      <c r="DZ37" s="1049"/>
      <c r="EA37" s="247"/>
    </row>
    <row r="38" spans="1:131" s="248" customFormat="1" ht="26.25" customHeight="1" x14ac:dyDescent="0.15">
      <c r="A38" s="267">
        <v>11</v>
      </c>
      <c r="B38" s="1092"/>
      <c r="C38" s="1093"/>
      <c r="D38" s="1093"/>
      <c r="E38" s="1093"/>
      <c r="F38" s="1093"/>
      <c r="G38" s="1093"/>
      <c r="H38" s="1093"/>
      <c r="I38" s="1093"/>
      <c r="J38" s="1093"/>
      <c r="K38" s="1093"/>
      <c r="L38" s="1093"/>
      <c r="M38" s="1093"/>
      <c r="N38" s="1093"/>
      <c r="O38" s="1093"/>
      <c r="P38" s="1094"/>
      <c r="Q38" s="1098"/>
      <c r="R38" s="1099"/>
      <c r="S38" s="1099"/>
      <c r="T38" s="1099"/>
      <c r="U38" s="1099"/>
      <c r="V38" s="1099"/>
      <c r="W38" s="1099"/>
      <c r="X38" s="1099"/>
      <c r="Y38" s="1099"/>
      <c r="Z38" s="1099"/>
      <c r="AA38" s="1099"/>
      <c r="AB38" s="1099"/>
      <c r="AC38" s="1099"/>
      <c r="AD38" s="1099"/>
      <c r="AE38" s="1100"/>
      <c r="AF38" s="1074"/>
      <c r="AG38" s="1075"/>
      <c r="AH38" s="1075"/>
      <c r="AI38" s="1075"/>
      <c r="AJ38" s="1076"/>
      <c r="AK38" s="1035"/>
      <c r="AL38" s="1026"/>
      <c r="AM38" s="1026"/>
      <c r="AN38" s="1026"/>
      <c r="AO38" s="1026"/>
      <c r="AP38" s="1026"/>
      <c r="AQ38" s="1026"/>
      <c r="AR38" s="1026"/>
      <c r="AS38" s="1026"/>
      <c r="AT38" s="1026"/>
      <c r="AU38" s="1026"/>
      <c r="AV38" s="1026"/>
      <c r="AW38" s="1026"/>
      <c r="AX38" s="1026"/>
      <c r="AY38" s="1026"/>
      <c r="AZ38" s="1097"/>
      <c r="BA38" s="1097"/>
      <c r="BB38" s="1097"/>
      <c r="BC38" s="1097"/>
      <c r="BD38" s="1097"/>
      <c r="BE38" s="1087"/>
      <c r="BF38" s="1087"/>
      <c r="BG38" s="1087"/>
      <c r="BH38" s="1087"/>
      <c r="BI38" s="1088"/>
      <c r="BJ38" s="253"/>
      <c r="BK38" s="253"/>
      <c r="BL38" s="253"/>
      <c r="BM38" s="253"/>
      <c r="BN38" s="253"/>
      <c r="BO38" s="266"/>
      <c r="BP38" s="266"/>
      <c r="BQ38" s="263">
        <v>32</v>
      </c>
      <c r="BR38" s="264"/>
      <c r="BS38" s="1069"/>
      <c r="BT38" s="1070"/>
      <c r="BU38" s="1070"/>
      <c r="BV38" s="1070"/>
      <c r="BW38" s="1070"/>
      <c r="BX38" s="1070"/>
      <c r="BY38" s="1070"/>
      <c r="BZ38" s="1070"/>
      <c r="CA38" s="1070"/>
      <c r="CB38" s="1070"/>
      <c r="CC38" s="1070"/>
      <c r="CD38" s="1070"/>
      <c r="CE38" s="1070"/>
      <c r="CF38" s="1070"/>
      <c r="CG38" s="1071"/>
      <c r="CH38" s="1044"/>
      <c r="CI38" s="1045"/>
      <c r="CJ38" s="1045"/>
      <c r="CK38" s="1045"/>
      <c r="CL38" s="1046"/>
      <c r="CM38" s="1044"/>
      <c r="CN38" s="1045"/>
      <c r="CO38" s="1045"/>
      <c r="CP38" s="1045"/>
      <c r="CQ38" s="1046"/>
      <c r="CR38" s="1044"/>
      <c r="CS38" s="1045"/>
      <c r="CT38" s="1045"/>
      <c r="CU38" s="1045"/>
      <c r="CV38" s="1046"/>
      <c r="CW38" s="1044"/>
      <c r="CX38" s="1045"/>
      <c r="CY38" s="1045"/>
      <c r="CZ38" s="1045"/>
      <c r="DA38" s="1046"/>
      <c r="DB38" s="1044"/>
      <c r="DC38" s="1045"/>
      <c r="DD38" s="1045"/>
      <c r="DE38" s="1045"/>
      <c r="DF38" s="1046"/>
      <c r="DG38" s="1044"/>
      <c r="DH38" s="1045"/>
      <c r="DI38" s="1045"/>
      <c r="DJ38" s="1045"/>
      <c r="DK38" s="1046"/>
      <c r="DL38" s="1044"/>
      <c r="DM38" s="1045"/>
      <c r="DN38" s="1045"/>
      <c r="DO38" s="1045"/>
      <c r="DP38" s="1046"/>
      <c r="DQ38" s="1044"/>
      <c r="DR38" s="1045"/>
      <c r="DS38" s="1045"/>
      <c r="DT38" s="1045"/>
      <c r="DU38" s="1046"/>
      <c r="DV38" s="1047"/>
      <c r="DW38" s="1048"/>
      <c r="DX38" s="1048"/>
      <c r="DY38" s="1048"/>
      <c r="DZ38" s="1049"/>
      <c r="EA38" s="247"/>
    </row>
    <row r="39" spans="1:131" s="248" customFormat="1" ht="26.25" customHeight="1" x14ac:dyDescent="0.15">
      <c r="A39" s="267">
        <v>12</v>
      </c>
      <c r="B39" s="1092"/>
      <c r="C39" s="1093"/>
      <c r="D39" s="1093"/>
      <c r="E39" s="1093"/>
      <c r="F39" s="1093"/>
      <c r="G39" s="1093"/>
      <c r="H39" s="1093"/>
      <c r="I39" s="1093"/>
      <c r="J39" s="1093"/>
      <c r="K39" s="1093"/>
      <c r="L39" s="1093"/>
      <c r="M39" s="1093"/>
      <c r="N39" s="1093"/>
      <c r="O39" s="1093"/>
      <c r="P39" s="1094"/>
      <c r="Q39" s="1098"/>
      <c r="R39" s="1099"/>
      <c r="S39" s="1099"/>
      <c r="T39" s="1099"/>
      <c r="U39" s="1099"/>
      <c r="V39" s="1099"/>
      <c r="W39" s="1099"/>
      <c r="X39" s="1099"/>
      <c r="Y39" s="1099"/>
      <c r="Z39" s="1099"/>
      <c r="AA39" s="1099"/>
      <c r="AB39" s="1099"/>
      <c r="AC39" s="1099"/>
      <c r="AD39" s="1099"/>
      <c r="AE39" s="1100"/>
      <c r="AF39" s="1074"/>
      <c r="AG39" s="1075"/>
      <c r="AH39" s="1075"/>
      <c r="AI39" s="1075"/>
      <c r="AJ39" s="1076"/>
      <c r="AK39" s="1035"/>
      <c r="AL39" s="1026"/>
      <c r="AM39" s="1026"/>
      <c r="AN39" s="1026"/>
      <c r="AO39" s="1026"/>
      <c r="AP39" s="1026"/>
      <c r="AQ39" s="1026"/>
      <c r="AR39" s="1026"/>
      <c r="AS39" s="1026"/>
      <c r="AT39" s="1026"/>
      <c r="AU39" s="1026"/>
      <c r="AV39" s="1026"/>
      <c r="AW39" s="1026"/>
      <c r="AX39" s="1026"/>
      <c r="AY39" s="1026"/>
      <c r="AZ39" s="1097"/>
      <c r="BA39" s="1097"/>
      <c r="BB39" s="1097"/>
      <c r="BC39" s="1097"/>
      <c r="BD39" s="1097"/>
      <c r="BE39" s="1087"/>
      <c r="BF39" s="1087"/>
      <c r="BG39" s="1087"/>
      <c r="BH39" s="1087"/>
      <c r="BI39" s="1088"/>
      <c r="BJ39" s="253"/>
      <c r="BK39" s="253"/>
      <c r="BL39" s="253"/>
      <c r="BM39" s="253"/>
      <c r="BN39" s="253"/>
      <c r="BO39" s="266"/>
      <c r="BP39" s="266"/>
      <c r="BQ39" s="263">
        <v>33</v>
      </c>
      <c r="BR39" s="264"/>
      <c r="BS39" s="1069"/>
      <c r="BT39" s="1070"/>
      <c r="BU39" s="1070"/>
      <c r="BV39" s="1070"/>
      <c r="BW39" s="1070"/>
      <c r="BX39" s="1070"/>
      <c r="BY39" s="1070"/>
      <c r="BZ39" s="1070"/>
      <c r="CA39" s="1070"/>
      <c r="CB39" s="1070"/>
      <c r="CC39" s="1070"/>
      <c r="CD39" s="1070"/>
      <c r="CE39" s="1070"/>
      <c r="CF39" s="1070"/>
      <c r="CG39" s="1071"/>
      <c r="CH39" s="1044"/>
      <c r="CI39" s="1045"/>
      <c r="CJ39" s="1045"/>
      <c r="CK39" s="1045"/>
      <c r="CL39" s="1046"/>
      <c r="CM39" s="1044"/>
      <c r="CN39" s="1045"/>
      <c r="CO39" s="1045"/>
      <c r="CP39" s="1045"/>
      <c r="CQ39" s="1046"/>
      <c r="CR39" s="1044"/>
      <c r="CS39" s="1045"/>
      <c r="CT39" s="1045"/>
      <c r="CU39" s="1045"/>
      <c r="CV39" s="1046"/>
      <c r="CW39" s="1044"/>
      <c r="CX39" s="1045"/>
      <c r="CY39" s="1045"/>
      <c r="CZ39" s="1045"/>
      <c r="DA39" s="1046"/>
      <c r="DB39" s="1044"/>
      <c r="DC39" s="1045"/>
      <c r="DD39" s="1045"/>
      <c r="DE39" s="1045"/>
      <c r="DF39" s="1046"/>
      <c r="DG39" s="1044"/>
      <c r="DH39" s="1045"/>
      <c r="DI39" s="1045"/>
      <c r="DJ39" s="1045"/>
      <c r="DK39" s="1046"/>
      <c r="DL39" s="1044"/>
      <c r="DM39" s="1045"/>
      <c r="DN39" s="1045"/>
      <c r="DO39" s="1045"/>
      <c r="DP39" s="1046"/>
      <c r="DQ39" s="1044"/>
      <c r="DR39" s="1045"/>
      <c r="DS39" s="1045"/>
      <c r="DT39" s="1045"/>
      <c r="DU39" s="1046"/>
      <c r="DV39" s="1047"/>
      <c r="DW39" s="1048"/>
      <c r="DX39" s="1048"/>
      <c r="DY39" s="1048"/>
      <c r="DZ39" s="1049"/>
      <c r="EA39" s="247"/>
    </row>
    <row r="40" spans="1:131" s="248" customFormat="1" ht="26.25" customHeight="1" x14ac:dyDescent="0.15">
      <c r="A40" s="262">
        <v>13</v>
      </c>
      <c r="B40" s="1092"/>
      <c r="C40" s="1093"/>
      <c r="D40" s="1093"/>
      <c r="E40" s="1093"/>
      <c r="F40" s="1093"/>
      <c r="G40" s="1093"/>
      <c r="H40" s="1093"/>
      <c r="I40" s="1093"/>
      <c r="J40" s="1093"/>
      <c r="K40" s="1093"/>
      <c r="L40" s="1093"/>
      <c r="M40" s="1093"/>
      <c r="N40" s="1093"/>
      <c r="O40" s="1093"/>
      <c r="P40" s="1094"/>
      <c r="Q40" s="1098"/>
      <c r="R40" s="1099"/>
      <c r="S40" s="1099"/>
      <c r="T40" s="1099"/>
      <c r="U40" s="1099"/>
      <c r="V40" s="1099"/>
      <c r="W40" s="1099"/>
      <c r="X40" s="1099"/>
      <c r="Y40" s="1099"/>
      <c r="Z40" s="1099"/>
      <c r="AA40" s="1099"/>
      <c r="AB40" s="1099"/>
      <c r="AC40" s="1099"/>
      <c r="AD40" s="1099"/>
      <c r="AE40" s="1100"/>
      <c r="AF40" s="1074"/>
      <c r="AG40" s="1075"/>
      <c r="AH40" s="1075"/>
      <c r="AI40" s="1075"/>
      <c r="AJ40" s="1076"/>
      <c r="AK40" s="1035"/>
      <c r="AL40" s="1026"/>
      <c r="AM40" s="1026"/>
      <c r="AN40" s="1026"/>
      <c r="AO40" s="1026"/>
      <c r="AP40" s="1026"/>
      <c r="AQ40" s="1026"/>
      <c r="AR40" s="1026"/>
      <c r="AS40" s="1026"/>
      <c r="AT40" s="1026"/>
      <c r="AU40" s="1026"/>
      <c r="AV40" s="1026"/>
      <c r="AW40" s="1026"/>
      <c r="AX40" s="1026"/>
      <c r="AY40" s="1026"/>
      <c r="AZ40" s="1097"/>
      <c r="BA40" s="1097"/>
      <c r="BB40" s="1097"/>
      <c r="BC40" s="1097"/>
      <c r="BD40" s="1097"/>
      <c r="BE40" s="1087"/>
      <c r="BF40" s="1087"/>
      <c r="BG40" s="1087"/>
      <c r="BH40" s="1087"/>
      <c r="BI40" s="1088"/>
      <c r="BJ40" s="253"/>
      <c r="BK40" s="253"/>
      <c r="BL40" s="253"/>
      <c r="BM40" s="253"/>
      <c r="BN40" s="253"/>
      <c r="BO40" s="266"/>
      <c r="BP40" s="266"/>
      <c r="BQ40" s="263">
        <v>34</v>
      </c>
      <c r="BR40" s="264"/>
      <c r="BS40" s="1069"/>
      <c r="BT40" s="1070"/>
      <c r="BU40" s="1070"/>
      <c r="BV40" s="1070"/>
      <c r="BW40" s="1070"/>
      <c r="BX40" s="1070"/>
      <c r="BY40" s="1070"/>
      <c r="BZ40" s="1070"/>
      <c r="CA40" s="1070"/>
      <c r="CB40" s="1070"/>
      <c r="CC40" s="1070"/>
      <c r="CD40" s="1070"/>
      <c r="CE40" s="1070"/>
      <c r="CF40" s="1070"/>
      <c r="CG40" s="1071"/>
      <c r="CH40" s="1044"/>
      <c r="CI40" s="1045"/>
      <c r="CJ40" s="1045"/>
      <c r="CK40" s="1045"/>
      <c r="CL40" s="1046"/>
      <c r="CM40" s="1044"/>
      <c r="CN40" s="1045"/>
      <c r="CO40" s="1045"/>
      <c r="CP40" s="1045"/>
      <c r="CQ40" s="1046"/>
      <c r="CR40" s="1044"/>
      <c r="CS40" s="1045"/>
      <c r="CT40" s="1045"/>
      <c r="CU40" s="1045"/>
      <c r="CV40" s="1046"/>
      <c r="CW40" s="1044"/>
      <c r="CX40" s="1045"/>
      <c r="CY40" s="1045"/>
      <c r="CZ40" s="1045"/>
      <c r="DA40" s="1046"/>
      <c r="DB40" s="1044"/>
      <c r="DC40" s="1045"/>
      <c r="DD40" s="1045"/>
      <c r="DE40" s="1045"/>
      <c r="DF40" s="1046"/>
      <c r="DG40" s="1044"/>
      <c r="DH40" s="1045"/>
      <c r="DI40" s="1045"/>
      <c r="DJ40" s="1045"/>
      <c r="DK40" s="1046"/>
      <c r="DL40" s="1044"/>
      <c r="DM40" s="1045"/>
      <c r="DN40" s="1045"/>
      <c r="DO40" s="1045"/>
      <c r="DP40" s="1046"/>
      <c r="DQ40" s="1044"/>
      <c r="DR40" s="1045"/>
      <c r="DS40" s="1045"/>
      <c r="DT40" s="1045"/>
      <c r="DU40" s="1046"/>
      <c r="DV40" s="1047"/>
      <c r="DW40" s="1048"/>
      <c r="DX40" s="1048"/>
      <c r="DY40" s="1048"/>
      <c r="DZ40" s="1049"/>
      <c r="EA40" s="247"/>
    </row>
    <row r="41" spans="1:131" s="248" customFormat="1" ht="26.25" customHeight="1" x14ac:dyDescent="0.15">
      <c r="A41" s="262">
        <v>14</v>
      </c>
      <c r="B41" s="1092"/>
      <c r="C41" s="1093"/>
      <c r="D41" s="1093"/>
      <c r="E41" s="1093"/>
      <c r="F41" s="1093"/>
      <c r="G41" s="1093"/>
      <c r="H41" s="1093"/>
      <c r="I41" s="1093"/>
      <c r="J41" s="1093"/>
      <c r="K41" s="1093"/>
      <c r="L41" s="1093"/>
      <c r="M41" s="1093"/>
      <c r="N41" s="1093"/>
      <c r="O41" s="1093"/>
      <c r="P41" s="1094"/>
      <c r="Q41" s="1098"/>
      <c r="R41" s="1099"/>
      <c r="S41" s="1099"/>
      <c r="T41" s="1099"/>
      <c r="U41" s="1099"/>
      <c r="V41" s="1099"/>
      <c r="W41" s="1099"/>
      <c r="X41" s="1099"/>
      <c r="Y41" s="1099"/>
      <c r="Z41" s="1099"/>
      <c r="AA41" s="1099"/>
      <c r="AB41" s="1099"/>
      <c r="AC41" s="1099"/>
      <c r="AD41" s="1099"/>
      <c r="AE41" s="1100"/>
      <c r="AF41" s="1074"/>
      <c r="AG41" s="1075"/>
      <c r="AH41" s="1075"/>
      <c r="AI41" s="1075"/>
      <c r="AJ41" s="1076"/>
      <c r="AK41" s="1035"/>
      <c r="AL41" s="1026"/>
      <c r="AM41" s="1026"/>
      <c r="AN41" s="1026"/>
      <c r="AO41" s="1026"/>
      <c r="AP41" s="1026"/>
      <c r="AQ41" s="1026"/>
      <c r="AR41" s="1026"/>
      <c r="AS41" s="1026"/>
      <c r="AT41" s="1026"/>
      <c r="AU41" s="1026"/>
      <c r="AV41" s="1026"/>
      <c r="AW41" s="1026"/>
      <c r="AX41" s="1026"/>
      <c r="AY41" s="1026"/>
      <c r="AZ41" s="1097"/>
      <c r="BA41" s="1097"/>
      <c r="BB41" s="1097"/>
      <c r="BC41" s="1097"/>
      <c r="BD41" s="1097"/>
      <c r="BE41" s="1087"/>
      <c r="BF41" s="1087"/>
      <c r="BG41" s="1087"/>
      <c r="BH41" s="1087"/>
      <c r="BI41" s="1088"/>
      <c r="BJ41" s="253"/>
      <c r="BK41" s="253"/>
      <c r="BL41" s="253"/>
      <c r="BM41" s="253"/>
      <c r="BN41" s="253"/>
      <c r="BO41" s="266"/>
      <c r="BP41" s="266"/>
      <c r="BQ41" s="263">
        <v>35</v>
      </c>
      <c r="BR41" s="264"/>
      <c r="BS41" s="1069"/>
      <c r="BT41" s="1070"/>
      <c r="BU41" s="1070"/>
      <c r="BV41" s="1070"/>
      <c r="BW41" s="1070"/>
      <c r="BX41" s="1070"/>
      <c r="BY41" s="1070"/>
      <c r="BZ41" s="1070"/>
      <c r="CA41" s="1070"/>
      <c r="CB41" s="1070"/>
      <c r="CC41" s="1070"/>
      <c r="CD41" s="1070"/>
      <c r="CE41" s="1070"/>
      <c r="CF41" s="1070"/>
      <c r="CG41" s="1071"/>
      <c r="CH41" s="1044"/>
      <c r="CI41" s="1045"/>
      <c r="CJ41" s="1045"/>
      <c r="CK41" s="1045"/>
      <c r="CL41" s="1046"/>
      <c r="CM41" s="1044"/>
      <c r="CN41" s="1045"/>
      <c r="CO41" s="1045"/>
      <c r="CP41" s="1045"/>
      <c r="CQ41" s="1046"/>
      <c r="CR41" s="1044"/>
      <c r="CS41" s="1045"/>
      <c r="CT41" s="1045"/>
      <c r="CU41" s="1045"/>
      <c r="CV41" s="1046"/>
      <c r="CW41" s="1044"/>
      <c r="CX41" s="1045"/>
      <c r="CY41" s="1045"/>
      <c r="CZ41" s="1045"/>
      <c r="DA41" s="1046"/>
      <c r="DB41" s="1044"/>
      <c r="DC41" s="1045"/>
      <c r="DD41" s="1045"/>
      <c r="DE41" s="1045"/>
      <c r="DF41" s="1046"/>
      <c r="DG41" s="1044"/>
      <c r="DH41" s="1045"/>
      <c r="DI41" s="1045"/>
      <c r="DJ41" s="1045"/>
      <c r="DK41" s="1046"/>
      <c r="DL41" s="1044"/>
      <c r="DM41" s="1045"/>
      <c r="DN41" s="1045"/>
      <c r="DO41" s="1045"/>
      <c r="DP41" s="1046"/>
      <c r="DQ41" s="1044"/>
      <c r="DR41" s="1045"/>
      <c r="DS41" s="1045"/>
      <c r="DT41" s="1045"/>
      <c r="DU41" s="1046"/>
      <c r="DV41" s="1047"/>
      <c r="DW41" s="1048"/>
      <c r="DX41" s="1048"/>
      <c r="DY41" s="1048"/>
      <c r="DZ41" s="1049"/>
      <c r="EA41" s="247"/>
    </row>
    <row r="42" spans="1:131" s="248" customFormat="1" ht="26.25" customHeight="1" x14ac:dyDescent="0.15">
      <c r="A42" s="262">
        <v>15</v>
      </c>
      <c r="B42" s="1092"/>
      <c r="C42" s="1093"/>
      <c r="D42" s="1093"/>
      <c r="E42" s="1093"/>
      <c r="F42" s="1093"/>
      <c r="G42" s="1093"/>
      <c r="H42" s="1093"/>
      <c r="I42" s="1093"/>
      <c r="J42" s="1093"/>
      <c r="K42" s="1093"/>
      <c r="L42" s="1093"/>
      <c r="M42" s="1093"/>
      <c r="N42" s="1093"/>
      <c r="O42" s="1093"/>
      <c r="P42" s="1094"/>
      <c r="Q42" s="1098"/>
      <c r="R42" s="1099"/>
      <c r="S42" s="1099"/>
      <c r="T42" s="1099"/>
      <c r="U42" s="1099"/>
      <c r="V42" s="1099"/>
      <c r="W42" s="1099"/>
      <c r="X42" s="1099"/>
      <c r="Y42" s="1099"/>
      <c r="Z42" s="1099"/>
      <c r="AA42" s="1099"/>
      <c r="AB42" s="1099"/>
      <c r="AC42" s="1099"/>
      <c r="AD42" s="1099"/>
      <c r="AE42" s="1100"/>
      <c r="AF42" s="1074"/>
      <c r="AG42" s="1075"/>
      <c r="AH42" s="1075"/>
      <c r="AI42" s="1075"/>
      <c r="AJ42" s="1076"/>
      <c r="AK42" s="1035"/>
      <c r="AL42" s="1026"/>
      <c r="AM42" s="1026"/>
      <c r="AN42" s="1026"/>
      <c r="AO42" s="1026"/>
      <c r="AP42" s="1026"/>
      <c r="AQ42" s="1026"/>
      <c r="AR42" s="1026"/>
      <c r="AS42" s="1026"/>
      <c r="AT42" s="1026"/>
      <c r="AU42" s="1026"/>
      <c r="AV42" s="1026"/>
      <c r="AW42" s="1026"/>
      <c r="AX42" s="1026"/>
      <c r="AY42" s="1026"/>
      <c r="AZ42" s="1097"/>
      <c r="BA42" s="1097"/>
      <c r="BB42" s="1097"/>
      <c r="BC42" s="1097"/>
      <c r="BD42" s="1097"/>
      <c r="BE42" s="1087"/>
      <c r="BF42" s="1087"/>
      <c r="BG42" s="1087"/>
      <c r="BH42" s="1087"/>
      <c r="BI42" s="1088"/>
      <c r="BJ42" s="253"/>
      <c r="BK42" s="253"/>
      <c r="BL42" s="253"/>
      <c r="BM42" s="253"/>
      <c r="BN42" s="253"/>
      <c r="BO42" s="266"/>
      <c r="BP42" s="266"/>
      <c r="BQ42" s="263">
        <v>36</v>
      </c>
      <c r="BR42" s="264"/>
      <c r="BS42" s="1069"/>
      <c r="BT42" s="1070"/>
      <c r="BU42" s="1070"/>
      <c r="BV42" s="1070"/>
      <c r="BW42" s="1070"/>
      <c r="BX42" s="1070"/>
      <c r="BY42" s="1070"/>
      <c r="BZ42" s="1070"/>
      <c r="CA42" s="1070"/>
      <c r="CB42" s="1070"/>
      <c r="CC42" s="1070"/>
      <c r="CD42" s="1070"/>
      <c r="CE42" s="1070"/>
      <c r="CF42" s="1070"/>
      <c r="CG42" s="1071"/>
      <c r="CH42" s="1044"/>
      <c r="CI42" s="1045"/>
      <c r="CJ42" s="1045"/>
      <c r="CK42" s="1045"/>
      <c r="CL42" s="1046"/>
      <c r="CM42" s="1044"/>
      <c r="CN42" s="1045"/>
      <c r="CO42" s="1045"/>
      <c r="CP42" s="1045"/>
      <c r="CQ42" s="1046"/>
      <c r="CR42" s="1044"/>
      <c r="CS42" s="1045"/>
      <c r="CT42" s="1045"/>
      <c r="CU42" s="1045"/>
      <c r="CV42" s="1046"/>
      <c r="CW42" s="1044"/>
      <c r="CX42" s="1045"/>
      <c r="CY42" s="1045"/>
      <c r="CZ42" s="1045"/>
      <c r="DA42" s="1046"/>
      <c r="DB42" s="1044"/>
      <c r="DC42" s="1045"/>
      <c r="DD42" s="1045"/>
      <c r="DE42" s="1045"/>
      <c r="DF42" s="1046"/>
      <c r="DG42" s="1044"/>
      <c r="DH42" s="1045"/>
      <c r="DI42" s="1045"/>
      <c r="DJ42" s="1045"/>
      <c r="DK42" s="1046"/>
      <c r="DL42" s="1044"/>
      <c r="DM42" s="1045"/>
      <c r="DN42" s="1045"/>
      <c r="DO42" s="1045"/>
      <c r="DP42" s="1046"/>
      <c r="DQ42" s="1044"/>
      <c r="DR42" s="1045"/>
      <c r="DS42" s="1045"/>
      <c r="DT42" s="1045"/>
      <c r="DU42" s="1046"/>
      <c r="DV42" s="1047"/>
      <c r="DW42" s="1048"/>
      <c r="DX42" s="1048"/>
      <c r="DY42" s="1048"/>
      <c r="DZ42" s="1049"/>
      <c r="EA42" s="247"/>
    </row>
    <row r="43" spans="1:131" s="248" customFormat="1" ht="26.25" customHeight="1" x14ac:dyDescent="0.15">
      <c r="A43" s="262">
        <v>16</v>
      </c>
      <c r="B43" s="1092"/>
      <c r="C43" s="1093"/>
      <c r="D43" s="1093"/>
      <c r="E43" s="1093"/>
      <c r="F43" s="1093"/>
      <c r="G43" s="1093"/>
      <c r="H43" s="1093"/>
      <c r="I43" s="1093"/>
      <c r="J43" s="1093"/>
      <c r="K43" s="1093"/>
      <c r="L43" s="1093"/>
      <c r="M43" s="1093"/>
      <c r="N43" s="1093"/>
      <c r="O43" s="1093"/>
      <c r="P43" s="1094"/>
      <c r="Q43" s="1098"/>
      <c r="R43" s="1099"/>
      <c r="S43" s="1099"/>
      <c r="T43" s="1099"/>
      <c r="U43" s="1099"/>
      <c r="V43" s="1099"/>
      <c r="W43" s="1099"/>
      <c r="X43" s="1099"/>
      <c r="Y43" s="1099"/>
      <c r="Z43" s="1099"/>
      <c r="AA43" s="1099"/>
      <c r="AB43" s="1099"/>
      <c r="AC43" s="1099"/>
      <c r="AD43" s="1099"/>
      <c r="AE43" s="1100"/>
      <c r="AF43" s="1074"/>
      <c r="AG43" s="1075"/>
      <c r="AH43" s="1075"/>
      <c r="AI43" s="1075"/>
      <c r="AJ43" s="1076"/>
      <c r="AK43" s="1035"/>
      <c r="AL43" s="1026"/>
      <c r="AM43" s="1026"/>
      <c r="AN43" s="1026"/>
      <c r="AO43" s="1026"/>
      <c r="AP43" s="1026"/>
      <c r="AQ43" s="1026"/>
      <c r="AR43" s="1026"/>
      <c r="AS43" s="1026"/>
      <c r="AT43" s="1026"/>
      <c r="AU43" s="1026"/>
      <c r="AV43" s="1026"/>
      <c r="AW43" s="1026"/>
      <c r="AX43" s="1026"/>
      <c r="AY43" s="1026"/>
      <c r="AZ43" s="1097"/>
      <c r="BA43" s="1097"/>
      <c r="BB43" s="1097"/>
      <c r="BC43" s="1097"/>
      <c r="BD43" s="1097"/>
      <c r="BE43" s="1087"/>
      <c r="BF43" s="1087"/>
      <c r="BG43" s="1087"/>
      <c r="BH43" s="1087"/>
      <c r="BI43" s="1088"/>
      <c r="BJ43" s="253"/>
      <c r="BK43" s="253"/>
      <c r="BL43" s="253"/>
      <c r="BM43" s="253"/>
      <c r="BN43" s="253"/>
      <c r="BO43" s="266"/>
      <c r="BP43" s="266"/>
      <c r="BQ43" s="263">
        <v>37</v>
      </c>
      <c r="BR43" s="264"/>
      <c r="BS43" s="1069"/>
      <c r="BT43" s="1070"/>
      <c r="BU43" s="1070"/>
      <c r="BV43" s="1070"/>
      <c r="BW43" s="1070"/>
      <c r="BX43" s="1070"/>
      <c r="BY43" s="1070"/>
      <c r="BZ43" s="1070"/>
      <c r="CA43" s="1070"/>
      <c r="CB43" s="1070"/>
      <c r="CC43" s="1070"/>
      <c r="CD43" s="1070"/>
      <c r="CE43" s="1070"/>
      <c r="CF43" s="1070"/>
      <c r="CG43" s="1071"/>
      <c r="CH43" s="1044"/>
      <c r="CI43" s="1045"/>
      <c r="CJ43" s="1045"/>
      <c r="CK43" s="1045"/>
      <c r="CL43" s="1046"/>
      <c r="CM43" s="1044"/>
      <c r="CN43" s="1045"/>
      <c r="CO43" s="1045"/>
      <c r="CP43" s="1045"/>
      <c r="CQ43" s="1046"/>
      <c r="CR43" s="1044"/>
      <c r="CS43" s="1045"/>
      <c r="CT43" s="1045"/>
      <c r="CU43" s="1045"/>
      <c r="CV43" s="1046"/>
      <c r="CW43" s="1044"/>
      <c r="CX43" s="1045"/>
      <c r="CY43" s="1045"/>
      <c r="CZ43" s="1045"/>
      <c r="DA43" s="1046"/>
      <c r="DB43" s="1044"/>
      <c r="DC43" s="1045"/>
      <c r="DD43" s="1045"/>
      <c r="DE43" s="1045"/>
      <c r="DF43" s="1046"/>
      <c r="DG43" s="1044"/>
      <c r="DH43" s="1045"/>
      <c r="DI43" s="1045"/>
      <c r="DJ43" s="1045"/>
      <c r="DK43" s="1046"/>
      <c r="DL43" s="1044"/>
      <c r="DM43" s="1045"/>
      <c r="DN43" s="1045"/>
      <c r="DO43" s="1045"/>
      <c r="DP43" s="1046"/>
      <c r="DQ43" s="1044"/>
      <c r="DR43" s="1045"/>
      <c r="DS43" s="1045"/>
      <c r="DT43" s="1045"/>
      <c r="DU43" s="1046"/>
      <c r="DV43" s="1047"/>
      <c r="DW43" s="1048"/>
      <c r="DX43" s="1048"/>
      <c r="DY43" s="1048"/>
      <c r="DZ43" s="1049"/>
      <c r="EA43" s="247"/>
    </row>
    <row r="44" spans="1:131" s="248" customFormat="1" ht="26.25" customHeight="1" x14ac:dyDescent="0.15">
      <c r="A44" s="262">
        <v>17</v>
      </c>
      <c r="B44" s="1092"/>
      <c r="C44" s="1093"/>
      <c r="D44" s="1093"/>
      <c r="E44" s="1093"/>
      <c r="F44" s="1093"/>
      <c r="G44" s="1093"/>
      <c r="H44" s="1093"/>
      <c r="I44" s="1093"/>
      <c r="J44" s="1093"/>
      <c r="K44" s="1093"/>
      <c r="L44" s="1093"/>
      <c r="M44" s="1093"/>
      <c r="N44" s="1093"/>
      <c r="O44" s="1093"/>
      <c r="P44" s="1094"/>
      <c r="Q44" s="1098"/>
      <c r="R44" s="1099"/>
      <c r="S44" s="1099"/>
      <c r="T44" s="1099"/>
      <c r="U44" s="1099"/>
      <c r="V44" s="1099"/>
      <c r="W44" s="1099"/>
      <c r="X44" s="1099"/>
      <c r="Y44" s="1099"/>
      <c r="Z44" s="1099"/>
      <c r="AA44" s="1099"/>
      <c r="AB44" s="1099"/>
      <c r="AC44" s="1099"/>
      <c r="AD44" s="1099"/>
      <c r="AE44" s="1100"/>
      <c r="AF44" s="1074"/>
      <c r="AG44" s="1075"/>
      <c r="AH44" s="1075"/>
      <c r="AI44" s="1075"/>
      <c r="AJ44" s="1076"/>
      <c r="AK44" s="1035"/>
      <c r="AL44" s="1026"/>
      <c r="AM44" s="1026"/>
      <c r="AN44" s="1026"/>
      <c r="AO44" s="1026"/>
      <c r="AP44" s="1026"/>
      <c r="AQ44" s="1026"/>
      <c r="AR44" s="1026"/>
      <c r="AS44" s="1026"/>
      <c r="AT44" s="1026"/>
      <c r="AU44" s="1026"/>
      <c r="AV44" s="1026"/>
      <c r="AW44" s="1026"/>
      <c r="AX44" s="1026"/>
      <c r="AY44" s="1026"/>
      <c r="AZ44" s="1097"/>
      <c r="BA44" s="1097"/>
      <c r="BB44" s="1097"/>
      <c r="BC44" s="1097"/>
      <c r="BD44" s="1097"/>
      <c r="BE44" s="1087"/>
      <c r="BF44" s="1087"/>
      <c r="BG44" s="1087"/>
      <c r="BH44" s="1087"/>
      <c r="BI44" s="1088"/>
      <c r="BJ44" s="253"/>
      <c r="BK44" s="253"/>
      <c r="BL44" s="253"/>
      <c r="BM44" s="253"/>
      <c r="BN44" s="253"/>
      <c r="BO44" s="266"/>
      <c r="BP44" s="266"/>
      <c r="BQ44" s="263">
        <v>38</v>
      </c>
      <c r="BR44" s="264"/>
      <c r="BS44" s="1069"/>
      <c r="BT44" s="1070"/>
      <c r="BU44" s="1070"/>
      <c r="BV44" s="1070"/>
      <c r="BW44" s="1070"/>
      <c r="BX44" s="1070"/>
      <c r="BY44" s="1070"/>
      <c r="BZ44" s="1070"/>
      <c r="CA44" s="1070"/>
      <c r="CB44" s="1070"/>
      <c r="CC44" s="1070"/>
      <c r="CD44" s="1070"/>
      <c r="CE44" s="1070"/>
      <c r="CF44" s="1070"/>
      <c r="CG44" s="1071"/>
      <c r="CH44" s="1044"/>
      <c r="CI44" s="1045"/>
      <c r="CJ44" s="1045"/>
      <c r="CK44" s="1045"/>
      <c r="CL44" s="1046"/>
      <c r="CM44" s="1044"/>
      <c r="CN44" s="1045"/>
      <c r="CO44" s="1045"/>
      <c r="CP44" s="1045"/>
      <c r="CQ44" s="1046"/>
      <c r="CR44" s="1044"/>
      <c r="CS44" s="1045"/>
      <c r="CT44" s="1045"/>
      <c r="CU44" s="1045"/>
      <c r="CV44" s="1046"/>
      <c r="CW44" s="1044"/>
      <c r="CX44" s="1045"/>
      <c r="CY44" s="1045"/>
      <c r="CZ44" s="1045"/>
      <c r="DA44" s="1046"/>
      <c r="DB44" s="1044"/>
      <c r="DC44" s="1045"/>
      <c r="DD44" s="1045"/>
      <c r="DE44" s="1045"/>
      <c r="DF44" s="1046"/>
      <c r="DG44" s="1044"/>
      <c r="DH44" s="1045"/>
      <c r="DI44" s="1045"/>
      <c r="DJ44" s="1045"/>
      <c r="DK44" s="1046"/>
      <c r="DL44" s="1044"/>
      <c r="DM44" s="1045"/>
      <c r="DN44" s="1045"/>
      <c r="DO44" s="1045"/>
      <c r="DP44" s="1046"/>
      <c r="DQ44" s="1044"/>
      <c r="DR44" s="1045"/>
      <c r="DS44" s="1045"/>
      <c r="DT44" s="1045"/>
      <c r="DU44" s="1046"/>
      <c r="DV44" s="1047"/>
      <c r="DW44" s="1048"/>
      <c r="DX44" s="1048"/>
      <c r="DY44" s="1048"/>
      <c r="DZ44" s="1049"/>
      <c r="EA44" s="247"/>
    </row>
    <row r="45" spans="1:131" s="248" customFormat="1" ht="26.25" customHeight="1" x14ac:dyDescent="0.15">
      <c r="A45" s="262">
        <v>18</v>
      </c>
      <c r="B45" s="1092"/>
      <c r="C45" s="1093"/>
      <c r="D45" s="1093"/>
      <c r="E45" s="1093"/>
      <c r="F45" s="1093"/>
      <c r="G45" s="1093"/>
      <c r="H45" s="1093"/>
      <c r="I45" s="1093"/>
      <c r="J45" s="1093"/>
      <c r="K45" s="1093"/>
      <c r="L45" s="1093"/>
      <c r="M45" s="1093"/>
      <c r="N45" s="1093"/>
      <c r="O45" s="1093"/>
      <c r="P45" s="1094"/>
      <c r="Q45" s="1098"/>
      <c r="R45" s="1099"/>
      <c r="S45" s="1099"/>
      <c r="T45" s="1099"/>
      <c r="U45" s="1099"/>
      <c r="V45" s="1099"/>
      <c r="W45" s="1099"/>
      <c r="X45" s="1099"/>
      <c r="Y45" s="1099"/>
      <c r="Z45" s="1099"/>
      <c r="AA45" s="1099"/>
      <c r="AB45" s="1099"/>
      <c r="AC45" s="1099"/>
      <c r="AD45" s="1099"/>
      <c r="AE45" s="1100"/>
      <c r="AF45" s="1074"/>
      <c r="AG45" s="1075"/>
      <c r="AH45" s="1075"/>
      <c r="AI45" s="1075"/>
      <c r="AJ45" s="1076"/>
      <c r="AK45" s="1035"/>
      <c r="AL45" s="1026"/>
      <c r="AM45" s="1026"/>
      <c r="AN45" s="1026"/>
      <c r="AO45" s="1026"/>
      <c r="AP45" s="1026"/>
      <c r="AQ45" s="1026"/>
      <c r="AR45" s="1026"/>
      <c r="AS45" s="1026"/>
      <c r="AT45" s="1026"/>
      <c r="AU45" s="1026"/>
      <c r="AV45" s="1026"/>
      <c r="AW45" s="1026"/>
      <c r="AX45" s="1026"/>
      <c r="AY45" s="1026"/>
      <c r="AZ45" s="1097"/>
      <c r="BA45" s="1097"/>
      <c r="BB45" s="1097"/>
      <c r="BC45" s="1097"/>
      <c r="BD45" s="1097"/>
      <c r="BE45" s="1087"/>
      <c r="BF45" s="1087"/>
      <c r="BG45" s="1087"/>
      <c r="BH45" s="1087"/>
      <c r="BI45" s="1088"/>
      <c r="BJ45" s="253"/>
      <c r="BK45" s="253"/>
      <c r="BL45" s="253"/>
      <c r="BM45" s="253"/>
      <c r="BN45" s="253"/>
      <c r="BO45" s="266"/>
      <c r="BP45" s="266"/>
      <c r="BQ45" s="263">
        <v>39</v>
      </c>
      <c r="BR45" s="264"/>
      <c r="BS45" s="1069"/>
      <c r="BT45" s="1070"/>
      <c r="BU45" s="1070"/>
      <c r="BV45" s="1070"/>
      <c r="BW45" s="1070"/>
      <c r="BX45" s="1070"/>
      <c r="BY45" s="1070"/>
      <c r="BZ45" s="1070"/>
      <c r="CA45" s="1070"/>
      <c r="CB45" s="1070"/>
      <c r="CC45" s="1070"/>
      <c r="CD45" s="1070"/>
      <c r="CE45" s="1070"/>
      <c r="CF45" s="1070"/>
      <c r="CG45" s="1071"/>
      <c r="CH45" s="1044"/>
      <c r="CI45" s="1045"/>
      <c r="CJ45" s="1045"/>
      <c r="CK45" s="1045"/>
      <c r="CL45" s="1046"/>
      <c r="CM45" s="1044"/>
      <c r="CN45" s="1045"/>
      <c r="CO45" s="1045"/>
      <c r="CP45" s="1045"/>
      <c r="CQ45" s="1046"/>
      <c r="CR45" s="1044"/>
      <c r="CS45" s="1045"/>
      <c r="CT45" s="1045"/>
      <c r="CU45" s="1045"/>
      <c r="CV45" s="1046"/>
      <c r="CW45" s="1044"/>
      <c r="CX45" s="1045"/>
      <c r="CY45" s="1045"/>
      <c r="CZ45" s="1045"/>
      <c r="DA45" s="1046"/>
      <c r="DB45" s="1044"/>
      <c r="DC45" s="1045"/>
      <c r="DD45" s="1045"/>
      <c r="DE45" s="1045"/>
      <c r="DF45" s="1046"/>
      <c r="DG45" s="1044"/>
      <c r="DH45" s="1045"/>
      <c r="DI45" s="1045"/>
      <c r="DJ45" s="1045"/>
      <c r="DK45" s="1046"/>
      <c r="DL45" s="1044"/>
      <c r="DM45" s="1045"/>
      <c r="DN45" s="1045"/>
      <c r="DO45" s="1045"/>
      <c r="DP45" s="1046"/>
      <c r="DQ45" s="1044"/>
      <c r="DR45" s="1045"/>
      <c r="DS45" s="1045"/>
      <c r="DT45" s="1045"/>
      <c r="DU45" s="1046"/>
      <c r="DV45" s="1047"/>
      <c r="DW45" s="1048"/>
      <c r="DX45" s="1048"/>
      <c r="DY45" s="1048"/>
      <c r="DZ45" s="1049"/>
      <c r="EA45" s="247"/>
    </row>
    <row r="46" spans="1:131" s="248" customFormat="1" ht="26.25" customHeight="1" x14ac:dyDescent="0.15">
      <c r="A46" s="262">
        <v>19</v>
      </c>
      <c r="B46" s="1092"/>
      <c r="C46" s="1093"/>
      <c r="D46" s="1093"/>
      <c r="E46" s="1093"/>
      <c r="F46" s="1093"/>
      <c r="G46" s="1093"/>
      <c r="H46" s="1093"/>
      <c r="I46" s="1093"/>
      <c r="J46" s="1093"/>
      <c r="K46" s="1093"/>
      <c r="L46" s="1093"/>
      <c r="M46" s="1093"/>
      <c r="N46" s="1093"/>
      <c r="O46" s="1093"/>
      <c r="P46" s="1094"/>
      <c r="Q46" s="1098"/>
      <c r="R46" s="1099"/>
      <c r="S46" s="1099"/>
      <c r="T46" s="1099"/>
      <c r="U46" s="1099"/>
      <c r="V46" s="1099"/>
      <c r="W46" s="1099"/>
      <c r="X46" s="1099"/>
      <c r="Y46" s="1099"/>
      <c r="Z46" s="1099"/>
      <c r="AA46" s="1099"/>
      <c r="AB46" s="1099"/>
      <c r="AC46" s="1099"/>
      <c r="AD46" s="1099"/>
      <c r="AE46" s="1100"/>
      <c r="AF46" s="1074"/>
      <c r="AG46" s="1075"/>
      <c r="AH46" s="1075"/>
      <c r="AI46" s="1075"/>
      <c r="AJ46" s="1076"/>
      <c r="AK46" s="1035"/>
      <c r="AL46" s="1026"/>
      <c r="AM46" s="1026"/>
      <c r="AN46" s="1026"/>
      <c r="AO46" s="1026"/>
      <c r="AP46" s="1026"/>
      <c r="AQ46" s="1026"/>
      <c r="AR46" s="1026"/>
      <c r="AS46" s="1026"/>
      <c r="AT46" s="1026"/>
      <c r="AU46" s="1026"/>
      <c r="AV46" s="1026"/>
      <c r="AW46" s="1026"/>
      <c r="AX46" s="1026"/>
      <c r="AY46" s="1026"/>
      <c r="AZ46" s="1097"/>
      <c r="BA46" s="1097"/>
      <c r="BB46" s="1097"/>
      <c r="BC46" s="1097"/>
      <c r="BD46" s="1097"/>
      <c r="BE46" s="1087"/>
      <c r="BF46" s="1087"/>
      <c r="BG46" s="1087"/>
      <c r="BH46" s="1087"/>
      <c r="BI46" s="1088"/>
      <c r="BJ46" s="253"/>
      <c r="BK46" s="253"/>
      <c r="BL46" s="253"/>
      <c r="BM46" s="253"/>
      <c r="BN46" s="253"/>
      <c r="BO46" s="266"/>
      <c r="BP46" s="266"/>
      <c r="BQ46" s="263">
        <v>40</v>
      </c>
      <c r="BR46" s="264"/>
      <c r="BS46" s="1069"/>
      <c r="BT46" s="1070"/>
      <c r="BU46" s="1070"/>
      <c r="BV46" s="1070"/>
      <c r="BW46" s="1070"/>
      <c r="BX46" s="1070"/>
      <c r="BY46" s="1070"/>
      <c r="BZ46" s="1070"/>
      <c r="CA46" s="1070"/>
      <c r="CB46" s="1070"/>
      <c r="CC46" s="1070"/>
      <c r="CD46" s="1070"/>
      <c r="CE46" s="1070"/>
      <c r="CF46" s="1070"/>
      <c r="CG46" s="1071"/>
      <c r="CH46" s="1044"/>
      <c r="CI46" s="1045"/>
      <c r="CJ46" s="1045"/>
      <c r="CK46" s="1045"/>
      <c r="CL46" s="1046"/>
      <c r="CM46" s="1044"/>
      <c r="CN46" s="1045"/>
      <c r="CO46" s="1045"/>
      <c r="CP46" s="1045"/>
      <c r="CQ46" s="1046"/>
      <c r="CR46" s="1044"/>
      <c r="CS46" s="1045"/>
      <c r="CT46" s="1045"/>
      <c r="CU46" s="1045"/>
      <c r="CV46" s="1046"/>
      <c r="CW46" s="1044"/>
      <c r="CX46" s="1045"/>
      <c r="CY46" s="1045"/>
      <c r="CZ46" s="1045"/>
      <c r="DA46" s="1046"/>
      <c r="DB46" s="1044"/>
      <c r="DC46" s="1045"/>
      <c r="DD46" s="1045"/>
      <c r="DE46" s="1045"/>
      <c r="DF46" s="1046"/>
      <c r="DG46" s="1044"/>
      <c r="DH46" s="1045"/>
      <c r="DI46" s="1045"/>
      <c r="DJ46" s="1045"/>
      <c r="DK46" s="1046"/>
      <c r="DL46" s="1044"/>
      <c r="DM46" s="1045"/>
      <c r="DN46" s="1045"/>
      <c r="DO46" s="1045"/>
      <c r="DP46" s="1046"/>
      <c r="DQ46" s="1044"/>
      <c r="DR46" s="1045"/>
      <c r="DS46" s="1045"/>
      <c r="DT46" s="1045"/>
      <c r="DU46" s="1046"/>
      <c r="DV46" s="1047"/>
      <c r="DW46" s="1048"/>
      <c r="DX46" s="1048"/>
      <c r="DY46" s="1048"/>
      <c r="DZ46" s="1049"/>
      <c r="EA46" s="247"/>
    </row>
    <row r="47" spans="1:131" s="248" customFormat="1" ht="26.25" customHeight="1" x14ac:dyDescent="0.15">
      <c r="A47" s="262">
        <v>20</v>
      </c>
      <c r="B47" s="1092"/>
      <c r="C47" s="1093"/>
      <c r="D47" s="1093"/>
      <c r="E47" s="1093"/>
      <c r="F47" s="1093"/>
      <c r="G47" s="1093"/>
      <c r="H47" s="1093"/>
      <c r="I47" s="1093"/>
      <c r="J47" s="1093"/>
      <c r="K47" s="1093"/>
      <c r="L47" s="1093"/>
      <c r="M47" s="1093"/>
      <c r="N47" s="1093"/>
      <c r="O47" s="1093"/>
      <c r="P47" s="1094"/>
      <c r="Q47" s="1098"/>
      <c r="R47" s="1099"/>
      <c r="S47" s="1099"/>
      <c r="T47" s="1099"/>
      <c r="U47" s="1099"/>
      <c r="V47" s="1099"/>
      <c r="W47" s="1099"/>
      <c r="X47" s="1099"/>
      <c r="Y47" s="1099"/>
      <c r="Z47" s="1099"/>
      <c r="AA47" s="1099"/>
      <c r="AB47" s="1099"/>
      <c r="AC47" s="1099"/>
      <c r="AD47" s="1099"/>
      <c r="AE47" s="1100"/>
      <c r="AF47" s="1074"/>
      <c r="AG47" s="1075"/>
      <c r="AH47" s="1075"/>
      <c r="AI47" s="1075"/>
      <c r="AJ47" s="1076"/>
      <c r="AK47" s="1035"/>
      <c r="AL47" s="1026"/>
      <c r="AM47" s="1026"/>
      <c r="AN47" s="1026"/>
      <c r="AO47" s="1026"/>
      <c r="AP47" s="1026"/>
      <c r="AQ47" s="1026"/>
      <c r="AR47" s="1026"/>
      <c r="AS47" s="1026"/>
      <c r="AT47" s="1026"/>
      <c r="AU47" s="1026"/>
      <c r="AV47" s="1026"/>
      <c r="AW47" s="1026"/>
      <c r="AX47" s="1026"/>
      <c r="AY47" s="1026"/>
      <c r="AZ47" s="1097"/>
      <c r="BA47" s="1097"/>
      <c r="BB47" s="1097"/>
      <c r="BC47" s="1097"/>
      <c r="BD47" s="1097"/>
      <c r="BE47" s="1087"/>
      <c r="BF47" s="1087"/>
      <c r="BG47" s="1087"/>
      <c r="BH47" s="1087"/>
      <c r="BI47" s="1088"/>
      <c r="BJ47" s="253"/>
      <c r="BK47" s="253"/>
      <c r="BL47" s="253"/>
      <c r="BM47" s="253"/>
      <c r="BN47" s="253"/>
      <c r="BO47" s="266"/>
      <c r="BP47" s="266"/>
      <c r="BQ47" s="263">
        <v>41</v>
      </c>
      <c r="BR47" s="264"/>
      <c r="BS47" s="1069"/>
      <c r="BT47" s="1070"/>
      <c r="BU47" s="1070"/>
      <c r="BV47" s="1070"/>
      <c r="BW47" s="1070"/>
      <c r="BX47" s="1070"/>
      <c r="BY47" s="1070"/>
      <c r="BZ47" s="1070"/>
      <c r="CA47" s="1070"/>
      <c r="CB47" s="1070"/>
      <c r="CC47" s="1070"/>
      <c r="CD47" s="1070"/>
      <c r="CE47" s="1070"/>
      <c r="CF47" s="1070"/>
      <c r="CG47" s="1071"/>
      <c r="CH47" s="1044"/>
      <c r="CI47" s="1045"/>
      <c r="CJ47" s="1045"/>
      <c r="CK47" s="1045"/>
      <c r="CL47" s="1046"/>
      <c r="CM47" s="1044"/>
      <c r="CN47" s="1045"/>
      <c r="CO47" s="1045"/>
      <c r="CP47" s="1045"/>
      <c r="CQ47" s="1046"/>
      <c r="CR47" s="1044"/>
      <c r="CS47" s="1045"/>
      <c r="CT47" s="1045"/>
      <c r="CU47" s="1045"/>
      <c r="CV47" s="1046"/>
      <c r="CW47" s="1044"/>
      <c r="CX47" s="1045"/>
      <c r="CY47" s="1045"/>
      <c r="CZ47" s="1045"/>
      <c r="DA47" s="1046"/>
      <c r="DB47" s="1044"/>
      <c r="DC47" s="1045"/>
      <c r="DD47" s="1045"/>
      <c r="DE47" s="1045"/>
      <c r="DF47" s="1046"/>
      <c r="DG47" s="1044"/>
      <c r="DH47" s="1045"/>
      <c r="DI47" s="1045"/>
      <c r="DJ47" s="1045"/>
      <c r="DK47" s="1046"/>
      <c r="DL47" s="1044"/>
      <c r="DM47" s="1045"/>
      <c r="DN47" s="1045"/>
      <c r="DO47" s="1045"/>
      <c r="DP47" s="1046"/>
      <c r="DQ47" s="1044"/>
      <c r="DR47" s="1045"/>
      <c r="DS47" s="1045"/>
      <c r="DT47" s="1045"/>
      <c r="DU47" s="1046"/>
      <c r="DV47" s="1047"/>
      <c r="DW47" s="1048"/>
      <c r="DX47" s="1048"/>
      <c r="DY47" s="1048"/>
      <c r="DZ47" s="1049"/>
      <c r="EA47" s="247"/>
    </row>
    <row r="48" spans="1:131" s="248" customFormat="1" ht="26.25" customHeight="1" x14ac:dyDescent="0.15">
      <c r="A48" s="262">
        <v>21</v>
      </c>
      <c r="B48" s="1092"/>
      <c r="C48" s="1093"/>
      <c r="D48" s="1093"/>
      <c r="E48" s="1093"/>
      <c r="F48" s="1093"/>
      <c r="G48" s="1093"/>
      <c r="H48" s="1093"/>
      <c r="I48" s="1093"/>
      <c r="J48" s="1093"/>
      <c r="K48" s="1093"/>
      <c r="L48" s="1093"/>
      <c r="M48" s="1093"/>
      <c r="N48" s="1093"/>
      <c r="O48" s="1093"/>
      <c r="P48" s="1094"/>
      <c r="Q48" s="1098"/>
      <c r="R48" s="1099"/>
      <c r="S48" s="1099"/>
      <c r="T48" s="1099"/>
      <c r="U48" s="1099"/>
      <c r="V48" s="1099"/>
      <c r="W48" s="1099"/>
      <c r="X48" s="1099"/>
      <c r="Y48" s="1099"/>
      <c r="Z48" s="1099"/>
      <c r="AA48" s="1099"/>
      <c r="AB48" s="1099"/>
      <c r="AC48" s="1099"/>
      <c r="AD48" s="1099"/>
      <c r="AE48" s="1100"/>
      <c r="AF48" s="1074"/>
      <c r="AG48" s="1075"/>
      <c r="AH48" s="1075"/>
      <c r="AI48" s="1075"/>
      <c r="AJ48" s="1076"/>
      <c r="AK48" s="1035"/>
      <c r="AL48" s="1026"/>
      <c r="AM48" s="1026"/>
      <c r="AN48" s="1026"/>
      <c r="AO48" s="1026"/>
      <c r="AP48" s="1026"/>
      <c r="AQ48" s="1026"/>
      <c r="AR48" s="1026"/>
      <c r="AS48" s="1026"/>
      <c r="AT48" s="1026"/>
      <c r="AU48" s="1026"/>
      <c r="AV48" s="1026"/>
      <c r="AW48" s="1026"/>
      <c r="AX48" s="1026"/>
      <c r="AY48" s="1026"/>
      <c r="AZ48" s="1097"/>
      <c r="BA48" s="1097"/>
      <c r="BB48" s="1097"/>
      <c r="BC48" s="1097"/>
      <c r="BD48" s="1097"/>
      <c r="BE48" s="1087"/>
      <c r="BF48" s="1087"/>
      <c r="BG48" s="1087"/>
      <c r="BH48" s="1087"/>
      <c r="BI48" s="1088"/>
      <c r="BJ48" s="253"/>
      <c r="BK48" s="253"/>
      <c r="BL48" s="253"/>
      <c r="BM48" s="253"/>
      <c r="BN48" s="253"/>
      <c r="BO48" s="266"/>
      <c r="BP48" s="266"/>
      <c r="BQ48" s="263">
        <v>42</v>
      </c>
      <c r="BR48" s="264"/>
      <c r="BS48" s="1069"/>
      <c r="BT48" s="1070"/>
      <c r="BU48" s="1070"/>
      <c r="BV48" s="1070"/>
      <c r="BW48" s="1070"/>
      <c r="BX48" s="1070"/>
      <c r="BY48" s="1070"/>
      <c r="BZ48" s="1070"/>
      <c r="CA48" s="1070"/>
      <c r="CB48" s="1070"/>
      <c r="CC48" s="1070"/>
      <c r="CD48" s="1070"/>
      <c r="CE48" s="1070"/>
      <c r="CF48" s="1070"/>
      <c r="CG48" s="1071"/>
      <c r="CH48" s="1044"/>
      <c r="CI48" s="1045"/>
      <c r="CJ48" s="1045"/>
      <c r="CK48" s="1045"/>
      <c r="CL48" s="1046"/>
      <c r="CM48" s="1044"/>
      <c r="CN48" s="1045"/>
      <c r="CO48" s="1045"/>
      <c r="CP48" s="1045"/>
      <c r="CQ48" s="1046"/>
      <c r="CR48" s="1044"/>
      <c r="CS48" s="1045"/>
      <c r="CT48" s="1045"/>
      <c r="CU48" s="1045"/>
      <c r="CV48" s="1046"/>
      <c r="CW48" s="1044"/>
      <c r="CX48" s="1045"/>
      <c r="CY48" s="1045"/>
      <c r="CZ48" s="1045"/>
      <c r="DA48" s="1046"/>
      <c r="DB48" s="1044"/>
      <c r="DC48" s="1045"/>
      <c r="DD48" s="1045"/>
      <c r="DE48" s="1045"/>
      <c r="DF48" s="1046"/>
      <c r="DG48" s="1044"/>
      <c r="DH48" s="1045"/>
      <c r="DI48" s="1045"/>
      <c r="DJ48" s="1045"/>
      <c r="DK48" s="1046"/>
      <c r="DL48" s="1044"/>
      <c r="DM48" s="1045"/>
      <c r="DN48" s="1045"/>
      <c r="DO48" s="1045"/>
      <c r="DP48" s="1046"/>
      <c r="DQ48" s="1044"/>
      <c r="DR48" s="1045"/>
      <c r="DS48" s="1045"/>
      <c r="DT48" s="1045"/>
      <c r="DU48" s="1046"/>
      <c r="DV48" s="1047"/>
      <c r="DW48" s="1048"/>
      <c r="DX48" s="1048"/>
      <c r="DY48" s="1048"/>
      <c r="DZ48" s="1049"/>
      <c r="EA48" s="247"/>
    </row>
    <row r="49" spans="1:131" s="248" customFormat="1" ht="26.25" customHeight="1" x14ac:dyDescent="0.15">
      <c r="A49" s="262">
        <v>22</v>
      </c>
      <c r="B49" s="1092"/>
      <c r="C49" s="1093"/>
      <c r="D49" s="1093"/>
      <c r="E49" s="1093"/>
      <c r="F49" s="1093"/>
      <c r="G49" s="1093"/>
      <c r="H49" s="1093"/>
      <c r="I49" s="1093"/>
      <c r="J49" s="1093"/>
      <c r="K49" s="1093"/>
      <c r="L49" s="1093"/>
      <c r="M49" s="1093"/>
      <c r="N49" s="1093"/>
      <c r="O49" s="1093"/>
      <c r="P49" s="1094"/>
      <c r="Q49" s="1098"/>
      <c r="R49" s="1099"/>
      <c r="S49" s="1099"/>
      <c r="T49" s="1099"/>
      <c r="U49" s="1099"/>
      <c r="V49" s="1099"/>
      <c r="W49" s="1099"/>
      <c r="X49" s="1099"/>
      <c r="Y49" s="1099"/>
      <c r="Z49" s="1099"/>
      <c r="AA49" s="1099"/>
      <c r="AB49" s="1099"/>
      <c r="AC49" s="1099"/>
      <c r="AD49" s="1099"/>
      <c r="AE49" s="1100"/>
      <c r="AF49" s="1074"/>
      <c r="AG49" s="1075"/>
      <c r="AH49" s="1075"/>
      <c r="AI49" s="1075"/>
      <c r="AJ49" s="1076"/>
      <c r="AK49" s="1035"/>
      <c r="AL49" s="1026"/>
      <c r="AM49" s="1026"/>
      <c r="AN49" s="1026"/>
      <c r="AO49" s="1026"/>
      <c r="AP49" s="1026"/>
      <c r="AQ49" s="1026"/>
      <c r="AR49" s="1026"/>
      <c r="AS49" s="1026"/>
      <c r="AT49" s="1026"/>
      <c r="AU49" s="1026"/>
      <c r="AV49" s="1026"/>
      <c r="AW49" s="1026"/>
      <c r="AX49" s="1026"/>
      <c r="AY49" s="1026"/>
      <c r="AZ49" s="1097"/>
      <c r="BA49" s="1097"/>
      <c r="BB49" s="1097"/>
      <c r="BC49" s="1097"/>
      <c r="BD49" s="1097"/>
      <c r="BE49" s="1087"/>
      <c r="BF49" s="1087"/>
      <c r="BG49" s="1087"/>
      <c r="BH49" s="1087"/>
      <c r="BI49" s="1088"/>
      <c r="BJ49" s="253"/>
      <c r="BK49" s="253"/>
      <c r="BL49" s="253"/>
      <c r="BM49" s="253"/>
      <c r="BN49" s="253"/>
      <c r="BO49" s="266"/>
      <c r="BP49" s="266"/>
      <c r="BQ49" s="263">
        <v>43</v>
      </c>
      <c r="BR49" s="264"/>
      <c r="BS49" s="1069"/>
      <c r="BT49" s="1070"/>
      <c r="BU49" s="1070"/>
      <c r="BV49" s="1070"/>
      <c r="BW49" s="1070"/>
      <c r="BX49" s="1070"/>
      <c r="BY49" s="1070"/>
      <c r="BZ49" s="1070"/>
      <c r="CA49" s="1070"/>
      <c r="CB49" s="1070"/>
      <c r="CC49" s="1070"/>
      <c r="CD49" s="1070"/>
      <c r="CE49" s="1070"/>
      <c r="CF49" s="1070"/>
      <c r="CG49" s="1071"/>
      <c r="CH49" s="1044"/>
      <c r="CI49" s="1045"/>
      <c r="CJ49" s="1045"/>
      <c r="CK49" s="1045"/>
      <c r="CL49" s="1046"/>
      <c r="CM49" s="1044"/>
      <c r="CN49" s="1045"/>
      <c r="CO49" s="1045"/>
      <c r="CP49" s="1045"/>
      <c r="CQ49" s="1046"/>
      <c r="CR49" s="1044"/>
      <c r="CS49" s="1045"/>
      <c r="CT49" s="1045"/>
      <c r="CU49" s="1045"/>
      <c r="CV49" s="1046"/>
      <c r="CW49" s="1044"/>
      <c r="CX49" s="1045"/>
      <c r="CY49" s="1045"/>
      <c r="CZ49" s="1045"/>
      <c r="DA49" s="1046"/>
      <c r="DB49" s="1044"/>
      <c r="DC49" s="1045"/>
      <c r="DD49" s="1045"/>
      <c r="DE49" s="1045"/>
      <c r="DF49" s="1046"/>
      <c r="DG49" s="1044"/>
      <c r="DH49" s="1045"/>
      <c r="DI49" s="1045"/>
      <c r="DJ49" s="1045"/>
      <c r="DK49" s="1046"/>
      <c r="DL49" s="1044"/>
      <c r="DM49" s="1045"/>
      <c r="DN49" s="1045"/>
      <c r="DO49" s="1045"/>
      <c r="DP49" s="1046"/>
      <c r="DQ49" s="1044"/>
      <c r="DR49" s="1045"/>
      <c r="DS49" s="1045"/>
      <c r="DT49" s="1045"/>
      <c r="DU49" s="1046"/>
      <c r="DV49" s="1047"/>
      <c r="DW49" s="1048"/>
      <c r="DX49" s="1048"/>
      <c r="DY49" s="1048"/>
      <c r="DZ49" s="1049"/>
      <c r="EA49" s="247"/>
    </row>
    <row r="50" spans="1:131" s="248" customFormat="1" ht="26.25" customHeight="1" x14ac:dyDescent="0.15">
      <c r="A50" s="262">
        <v>23</v>
      </c>
      <c r="B50" s="1092"/>
      <c r="C50" s="1093"/>
      <c r="D50" s="1093"/>
      <c r="E50" s="1093"/>
      <c r="F50" s="1093"/>
      <c r="G50" s="1093"/>
      <c r="H50" s="1093"/>
      <c r="I50" s="1093"/>
      <c r="J50" s="1093"/>
      <c r="K50" s="1093"/>
      <c r="L50" s="1093"/>
      <c r="M50" s="1093"/>
      <c r="N50" s="1093"/>
      <c r="O50" s="1093"/>
      <c r="P50" s="1094"/>
      <c r="Q50" s="1095"/>
      <c r="R50" s="1078"/>
      <c r="S50" s="1078"/>
      <c r="T50" s="1078"/>
      <c r="U50" s="1078"/>
      <c r="V50" s="1078"/>
      <c r="W50" s="1078"/>
      <c r="X50" s="1078"/>
      <c r="Y50" s="1078"/>
      <c r="Z50" s="1078"/>
      <c r="AA50" s="1078"/>
      <c r="AB50" s="1078"/>
      <c r="AC50" s="1078"/>
      <c r="AD50" s="1078"/>
      <c r="AE50" s="1096"/>
      <c r="AF50" s="1074"/>
      <c r="AG50" s="1075"/>
      <c r="AH50" s="1075"/>
      <c r="AI50" s="1075"/>
      <c r="AJ50" s="1076"/>
      <c r="AK50" s="1077"/>
      <c r="AL50" s="1078"/>
      <c r="AM50" s="1078"/>
      <c r="AN50" s="1078"/>
      <c r="AO50" s="1078"/>
      <c r="AP50" s="1078"/>
      <c r="AQ50" s="1078"/>
      <c r="AR50" s="1078"/>
      <c r="AS50" s="1078"/>
      <c r="AT50" s="1078"/>
      <c r="AU50" s="1078"/>
      <c r="AV50" s="1078"/>
      <c r="AW50" s="1078"/>
      <c r="AX50" s="1078"/>
      <c r="AY50" s="1078"/>
      <c r="AZ50" s="1079"/>
      <c r="BA50" s="1079"/>
      <c r="BB50" s="1079"/>
      <c r="BC50" s="1079"/>
      <c r="BD50" s="1079"/>
      <c r="BE50" s="1087"/>
      <c r="BF50" s="1087"/>
      <c r="BG50" s="1087"/>
      <c r="BH50" s="1087"/>
      <c r="BI50" s="1088"/>
      <c r="BJ50" s="253"/>
      <c r="BK50" s="253"/>
      <c r="BL50" s="253"/>
      <c r="BM50" s="253"/>
      <c r="BN50" s="253"/>
      <c r="BO50" s="266"/>
      <c r="BP50" s="266"/>
      <c r="BQ50" s="263">
        <v>44</v>
      </c>
      <c r="BR50" s="264"/>
      <c r="BS50" s="1069"/>
      <c r="BT50" s="1070"/>
      <c r="BU50" s="1070"/>
      <c r="BV50" s="1070"/>
      <c r="BW50" s="1070"/>
      <c r="BX50" s="1070"/>
      <c r="BY50" s="1070"/>
      <c r="BZ50" s="1070"/>
      <c r="CA50" s="1070"/>
      <c r="CB50" s="1070"/>
      <c r="CC50" s="1070"/>
      <c r="CD50" s="1070"/>
      <c r="CE50" s="1070"/>
      <c r="CF50" s="1070"/>
      <c r="CG50" s="1071"/>
      <c r="CH50" s="1044"/>
      <c r="CI50" s="1045"/>
      <c r="CJ50" s="1045"/>
      <c r="CK50" s="1045"/>
      <c r="CL50" s="1046"/>
      <c r="CM50" s="1044"/>
      <c r="CN50" s="1045"/>
      <c r="CO50" s="1045"/>
      <c r="CP50" s="1045"/>
      <c r="CQ50" s="1046"/>
      <c r="CR50" s="1044"/>
      <c r="CS50" s="1045"/>
      <c r="CT50" s="1045"/>
      <c r="CU50" s="1045"/>
      <c r="CV50" s="1046"/>
      <c r="CW50" s="1044"/>
      <c r="CX50" s="1045"/>
      <c r="CY50" s="1045"/>
      <c r="CZ50" s="1045"/>
      <c r="DA50" s="1046"/>
      <c r="DB50" s="1044"/>
      <c r="DC50" s="1045"/>
      <c r="DD50" s="1045"/>
      <c r="DE50" s="1045"/>
      <c r="DF50" s="1046"/>
      <c r="DG50" s="1044"/>
      <c r="DH50" s="1045"/>
      <c r="DI50" s="1045"/>
      <c r="DJ50" s="1045"/>
      <c r="DK50" s="1046"/>
      <c r="DL50" s="1044"/>
      <c r="DM50" s="1045"/>
      <c r="DN50" s="1045"/>
      <c r="DO50" s="1045"/>
      <c r="DP50" s="1046"/>
      <c r="DQ50" s="1044"/>
      <c r="DR50" s="1045"/>
      <c r="DS50" s="1045"/>
      <c r="DT50" s="1045"/>
      <c r="DU50" s="1046"/>
      <c r="DV50" s="1047"/>
      <c r="DW50" s="1048"/>
      <c r="DX50" s="1048"/>
      <c r="DY50" s="1048"/>
      <c r="DZ50" s="1049"/>
      <c r="EA50" s="247"/>
    </row>
    <row r="51" spans="1:131" s="248" customFormat="1" ht="26.25" customHeight="1" x14ac:dyDescent="0.15">
      <c r="A51" s="262">
        <v>24</v>
      </c>
      <c r="B51" s="1092"/>
      <c r="C51" s="1093"/>
      <c r="D51" s="1093"/>
      <c r="E51" s="1093"/>
      <c r="F51" s="1093"/>
      <c r="G51" s="1093"/>
      <c r="H51" s="1093"/>
      <c r="I51" s="1093"/>
      <c r="J51" s="1093"/>
      <c r="K51" s="1093"/>
      <c r="L51" s="1093"/>
      <c r="M51" s="1093"/>
      <c r="N51" s="1093"/>
      <c r="O51" s="1093"/>
      <c r="P51" s="1094"/>
      <c r="Q51" s="1095"/>
      <c r="R51" s="1078"/>
      <c r="S51" s="1078"/>
      <c r="T51" s="1078"/>
      <c r="U51" s="1078"/>
      <c r="V51" s="1078"/>
      <c r="W51" s="1078"/>
      <c r="X51" s="1078"/>
      <c r="Y51" s="1078"/>
      <c r="Z51" s="1078"/>
      <c r="AA51" s="1078"/>
      <c r="AB51" s="1078"/>
      <c r="AC51" s="1078"/>
      <c r="AD51" s="1078"/>
      <c r="AE51" s="1096"/>
      <c r="AF51" s="1074"/>
      <c r="AG51" s="1075"/>
      <c r="AH51" s="1075"/>
      <c r="AI51" s="1075"/>
      <c r="AJ51" s="1076"/>
      <c r="AK51" s="1077"/>
      <c r="AL51" s="1078"/>
      <c r="AM51" s="1078"/>
      <c r="AN51" s="1078"/>
      <c r="AO51" s="1078"/>
      <c r="AP51" s="1078"/>
      <c r="AQ51" s="1078"/>
      <c r="AR51" s="1078"/>
      <c r="AS51" s="1078"/>
      <c r="AT51" s="1078"/>
      <c r="AU51" s="1078"/>
      <c r="AV51" s="1078"/>
      <c r="AW51" s="1078"/>
      <c r="AX51" s="1078"/>
      <c r="AY51" s="1078"/>
      <c r="AZ51" s="1079"/>
      <c r="BA51" s="1079"/>
      <c r="BB51" s="1079"/>
      <c r="BC51" s="1079"/>
      <c r="BD51" s="1079"/>
      <c r="BE51" s="1087"/>
      <c r="BF51" s="1087"/>
      <c r="BG51" s="1087"/>
      <c r="BH51" s="1087"/>
      <c r="BI51" s="1088"/>
      <c r="BJ51" s="253"/>
      <c r="BK51" s="253"/>
      <c r="BL51" s="253"/>
      <c r="BM51" s="253"/>
      <c r="BN51" s="253"/>
      <c r="BO51" s="266"/>
      <c r="BP51" s="266"/>
      <c r="BQ51" s="263">
        <v>45</v>
      </c>
      <c r="BR51" s="264"/>
      <c r="BS51" s="1069"/>
      <c r="BT51" s="1070"/>
      <c r="BU51" s="1070"/>
      <c r="BV51" s="1070"/>
      <c r="BW51" s="1070"/>
      <c r="BX51" s="1070"/>
      <c r="BY51" s="1070"/>
      <c r="BZ51" s="1070"/>
      <c r="CA51" s="1070"/>
      <c r="CB51" s="1070"/>
      <c r="CC51" s="1070"/>
      <c r="CD51" s="1070"/>
      <c r="CE51" s="1070"/>
      <c r="CF51" s="1070"/>
      <c r="CG51" s="1071"/>
      <c r="CH51" s="1044"/>
      <c r="CI51" s="1045"/>
      <c r="CJ51" s="1045"/>
      <c r="CK51" s="1045"/>
      <c r="CL51" s="1046"/>
      <c r="CM51" s="1044"/>
      <c r="CN51" s="1045"/>
      <c r="CO51" s="1045"/>
      <c r="CP51" s="1045"/>
      <c r="CQ51" s="1046"/>
      <c r="CR51" s="1044"/>
      <c r="CS51" s="1045"/>
      <c r="CT51" s="1045"/>
      <c r="CU51" s="1045"/>
      <c r="CV51" s="1046"/>
      <c r="CW51" s="1044"/>
      <c r="CX51" s="1045"/>
      <c r="CY51" s="1045"/>
      <c r="CZ51" s="1045"/>
      <c r="DA51" s="1046"/>
      <c r="DB51" s="1044"/>
      <c r="DC51" s="1045"/>
      <c r="DD51" s="1045"/>
      <c r="DE51" s="1045"/>
      <c r="DF51" s="1046"/>
      <c r="DG51" s="1044"/>
      <c r="DH51" s="1045"/>
      <c r="DI51" s="1045"/>
      <c r="DJ51" s="1045"/>
      <c r="DK51" s="1046"/>
      <c r="DL51" s="1044"/>
      <c r="DM51" s="1045"/>
      <c r="DN51" s="1045"/>
      <c r="DO51" s="1045"/>
      <c r="DP51" s="1046"/>
      <c r="DQ51" s="1044"/>
      <c r="DR51" s="1045"/>
      <c r="DS51" s="1045"/>
      <c r="DT51" s="1045"/>
      <c r="DU51" s="1046"/>
      <c r="DV51" s="1047"/>
      <c r="DW51" s="1048"/>
      <c r="DX51" s="1048"/>
      <c r="DY51" s="1048"/>
      <c r="DZ51" s="1049"/>
      <c r="EA51" s="247"/>
    </row>
    <row r="52" spans="1:131" s="248" customFormat="1" ht="26.25" customHeight="1" x14ac:dyDescent="0.15">
      <c r="A52" s="262">
        <v>25</v>
      </c>
      <c r="B52" s="1092"/>
      <c r="C52" s="1093"/>
      <c r="D52" s="1093"/>
      <c r="E52" s="1093"/>
      <c r="F52" s="1093"/>
      <c r="G52" s="1093"/>
      <c r="H52" s="1093"/>
      <c r="I52" s="1093"/>
      <c r="J52" s="1093"/>
      <c r="K52" s="1093"/>
      <c r="L52" s="1093"/>
      <c r="M52" s="1093"/>
      <c r="N52" s="1093"/>
      <c r="O52" s="1093"/>
      <c r="P52" s="1094"/>
      <c r="Q52" s="1095"/>
      <c r="R52" s="1078"/>
      <c r="S52" s="1078"/>
      <c r="T52" s="1078"/>
      <c r="U52" s="1078"/>
      <c r="V52" s="1078"/>
      <c r="W52" s="1078"/>
      <c r="X52" s="1078"/>
      <c r="Y52" s="1078"/>
      <c r="Z52" s="1078"/>
      <c r="AA52" s="1078"/>
      <c r="AB52" s="1078"/>
      <c r="AC52" s="1078"/>
      <c r="AD52" s="1078"/>
      <c r="AE52" s="1096"/>
      <c r="AF52" s="1074"/>
      <c r="AG52" s="1075"/>
      <c r="AH52" s="1075"/>
      <c r="AI52" s="1075"/>
      <c r="AJ52" s="1076"/>
      <c r="AK52" s="1077"/>
      <c r="AL52" s="1078"/>
      <c r="AM52" s="1078"/>
      <c r="AN52" s="1078"/>
      <c r="AO52" s="1078"/>
      <c r="AP52" s="1078"/>
      <c r="AQ52" s="1078"/>
      <c r="AR52" s="1078"/>
      <c r="AS52" s="1078"/>
      <c r="AT52" s="1078"/>
      <c r="AU52" s="1078"/>
      <c r="AV52" s="1078"/>
      <c r="AW52" s="1078"/>
      <c r="AX52" s="1078"/>
      <c r="AY52" s="1078"/>
      <c r="AZ52" s="1079"/>
      <c r="BA52" s="1079"/>
      <c r="BB52" s="1079"/>
      <c r="BC52" s="1079"/>
      <c r="BD52" s="1079"/>
      <c r="BE52" s="1087"/>
      <c r="BF52" s="1087"/>
      <c r="BG52" s="1087"/>
      <c r="BH52" s="1087"/>
      <c r="BI52" s="1088"/>
      <c r="BJ52" s="253"/>
      <c r="BK52" s="253"/>
      <c r="BL52" s="253"/>
      <c r="BM52" s="253"/>
      <c r="BN52" s="253"/>
      <c r="BO52" s="266"/>
      <c r="BP52" s="266"/>
      <c r="BQ52" s="263">
        <v>46</v>
      </c>
      <c r="BR52" s="264"/>
      <c r="BS52" s="1069"/>
      <c r="BT52" s="1070"/>
      <c r="BU52" s="1070"/>
      <c r="BV52" s="1070"/>
      <c r="BW52" s="1070"/>
      <c r="BX52" s="1070"/>
      <c r="BY52" s="1070"/>
      <c r="BZ52" s="1070"/>
      <c r="CA52" s="1070"/>
      <c r="CB52" s="1070"/>
      <c r="CC52" s="1070"/>
      <c r="CD52" s="1070"/>
      <c r="CE52" s="1070"/>
      <c r="CF52" s="1070"/>
      <c r="CG52" s="1071"/>
      <c r="CH52" s="1044"/>
      <c r="CI52" s="1045"/>
      <c r="CJ52" s="1045"/>
      <c r="CK52" s="1045"/>
      <c r="CL52" s="1046"/>
      <c r="CM52" s="1044"/>
      <c r="CN52" s="1045"/>
      <c r="CO52" s="1045"/>
      <c r="CP52" s="1045"/>
      <c r="CQ52" s="1046"/>
      <c r="CR52" s="1044"/>
      <c r="CS52" s="1045"/>
      <c r="CT52" s="1045"/>
      <c r="CU52" s="1045"/>
      <c r="CV52" s="1046"/>
      <c r="CW52" s="1044"/>
      <c r="CX52" s="1045"/>
      <c r="CY52" s="1045"/>
      <c r="CZ52" s="1045"/>
      <c r="DA52" s="1046"/>
      <c r="DB52" s="1044"/>
      <c r="DC52" s="1045"/>
      <c r="DD52" s="1045"/>
      <c r="DE52" s="1045"/>
      <c r="DF52" s="1046"/>
      <c r="DG52" s="1044"/>
      <c r="DH52" s="1045"/>
      <c r="DI52" s="1045"/>
      <c r="DJ52" s="1045"/>
      <c r="DK52" s="1046"/>
      <c r="DL52" s="1044"/>
      <c r="DM52" s="1045"/>
      <c r="DN52" s="1045"/>
      <c r="DO52" s="1045"/>
      <c r="DP52" s="1046"/>
      <c r="DQ52" s="1044"/>
      <c r="DR52" s="1045"/>
      <c r="DS52" s="1045"/>
      <c r="DT52" s="1045"/>
      <c r="DU52" s="1046"/>
      <c r="DV52" s="1047"/>
      <c r="DW52" s="1048"/>
      <c r="DX52" s="1048"/>
      <c r="DY52" s="1048"/>
      <c r="DZ52" s="1049"/>
      <c r="EA52" s="247"/>
    </row>
    <row r="53" spans="1:131" s="248" customFormat="1" ht="26.25" customHeight="1" x14ac:dyDescent="0.15">
      <c r="A53" s="262">
        <v>26</v>
      </c>
      <c r="B53" s="1092"/>
      <c r="C53" s="1093"/>
      <c r="D53" s="1093"/>
      <c r="E53" s="1093"/>
      <c r="F53" s="1093"/>
      <c r="G53" s="1093"/>
      <c r="H53" s="1093"/>
      <c r="I53" s="1093"/>
      <c r="J53" s="1093"/>
      <c r="K53" s="1093"/>
      <c r="L53" s="1093"/>
      <c r="M53" s="1093"/>
      <c r="N53" s="1093"/>
      <c r="O53" s="1093"/>
      <c r="P53" s="1094"/>
      <c r="Q53" s="1095"/>
      <c r="R53" s="1078"/>
      <c r="S53" s="1078"/>
      <c r="T53" s="1078"/>
      <c r="U53" s="1078"/>
      <c r="V53" s="1078"/>
      <c r="W53" s="1078"/>
      <c r="X53" s="1078"/>
      <c r="Y53" s="1078"/>
      <c r="Z53" s="1078"/>
      <c r="AA53" s="1078"/>
      <c r="AB53" s="1078"/>
      <c r="AC53" s="1078"/>
      <c r="AD53" s="1078"/>
      <c r="AE53" s="1096"/>
      <c r="AF53" s="1074"/>
      <c r="AG53" s="1075"/>
      <c r="AH53" s="1075"/>
      <c r="AI53" s="1075"/>
      <c r="AJ53" s="1076"/>
      <c r="AK53" s="1077"/>
      <c r="AL53" s="1078"/>
      <c r="AM53" s="1078"/>
      <c r="AN53" s="1078"/>
      <c r="AO53" s="1078"/>
      <c r="AP53" s="1078"/>
      <c r="AQ53" s="1078"/>
      <c r="AR53" s="1078"/>
      <c r="AS53" s="1078"/>
      <c r="AT53" s="1078"/>
      <c r="AU53" s="1078"/>
      <c r="AV53" s="1078"/>
      <c r="AW53" s="1078"/>
      <c r="AX53" s="1078"/>
      <c r="AY53" s="1078"/>
      <c r="AZ53" s="1079"/>
      <c r="BA53" s="1079"/>
      <c r="BB53" s="1079"/>
      <c r="BC53" s="1079"/>
      <c r="BD53" s="1079"/>
      <c r="BE53" s="1087"/>
      <c r="BF53" s="1087"/>
      <c r="BG53" s="1087"/>
      <c r="BH53" s="1087"/>
      <c r="BI53" s="1088"/>
      <c r="BJ53" s="253"/>
      <c r="BK53" s="253"/>
      <c r="BL53" s="253"/>
      <c r="BM53" s="253"/>
      <c r="BN53" s="253"/>
      <c r="BO53" s="266"/>
      <c r="BP53" s="266"/>
      <c r="BQ53" s="263">
        <v>47</v>
      </c>
      <c r="BR53" s="264"/>
      <c r="BS53" s="1069"/>
      <c r="BT53" s="1070"/>
      <c r="BU53" s="1070"/>
      <c r="BV53" s="1070"/>
      <c r="BW53" s="1070"/>
      <c r="BX53" s="1070"/>
      <c r="BY53" s="1070"/>
      <c r="BZ53" s="1070"/>
      <c r="CA53" s="1070"/>
      <c r="CB53" s="1070"/>
      <c r="CC53" s="1070"/>
      <c r="CD53" s="1070"/>
      <c r="CE53" s="1070"/>
      <c r="CF53" s="1070"/>
      <c r="CG53" s="1071"/>
      <c r="CH53" s="1044"/>
      <c r="CI53" s="1045"/>
      <c r="CJ53" s="1045"/>
      <c r="CK53" s="1045"/>
      <c r="CL53" s="1046"/>
      <c r="CM53" s="1044"/>
      <c r="CN53" s="1045"/>
      <c r="CO53" s="1045"/>
      <c r="CP53" s="1045"/>
      <c r="CQ53" s="1046"/>
      <c r="CR53" s="1044"/>
      <c r="CS53" s="1045"/>
      <c r="CT53" s="1045"/>
      <c r="CU53" s="1045"/>
      <c r="CV53" s="1046"/>
      <c r="CW53" s="1044"/>
      <c r="CX53" s="1045"/>
      <c r="CY53" s="1045"/>
      <c r="CZ53" s="1045"/>
      <c r="DA53" s="1046"/>
      <c r="DB53" s="1044"/>
      <c r="DC53" s="1045"/>
      <c r="DD53" s="1045"/>
      <c r="DE53" s="1045"/>
      <c r="DF53" s="1046"/>
      <c r="DG53" s="1044"/>
      <c r="DH53" s="1045"/>
      <c r="DI53" s="1045"/>
      <c r="DJ53" s="1045"/>
      <c r="DK53" s="1046"/>
      <c r="DL53" s="1044"/>
      <c r="DM53" s="1045"/>
      <c r="DN53" s="1045"/>
      <c r="DO53" s="1045"/>
      <c r="DP53" s="1046"/>
      <c r="DQ53" s="1044"/>
      <c r="DR53" s="1045"/>
      <c r="DS53" s="1045"/>
      <c r="DT53" s="1045"/>
      <c r="DU53" s="1046"/>
      <c r="DV53" s="1047"/>
      <c r="DW53" s="1048"/>
      <c r="DX53" s="1048"/>
      <c r="DY53" s="1048"/>
      <c r="DZ53" s="1049"/>
      <c r="EA53" s="247"/>
    </row>
    <row r="54" spans="1:131" s="248" customFormat="1" ht="26.25" customHeight="1" x14ac:dyDescent="0.15">
      <c r="A54" s="262">
        <v>27</v>
      </c>
      <c r="B54" s="1092"/>
      <c r="C54" s="1093"/>
      <c r="D54" s="1093"/>
      <c r="E54" s="1093"/>
      <c r="F54" s="1093"/>
      <c r="G54" s="1093"/>
      <c r="H54" s="1093"/>
      <c r="I54" s="1093"/>
      <c r="J54" s="1093"/>
      <c r="K54" s="1093"/>
      <c r="L54" s="1093"/>
      <c r="M54" s="1093"/>
      <c r="N54" s="1093"/>
      <c r="O54" s="1093"/>
      <c r="P54" s="1094"/>
      <c r="Q54" s="1095"/>
      <c r="R54" s="1078"/>
      <c r="S54" s="1078"/>
      <c r="T54" s="1078"/>
      <c r="U54" s="1078"/>
      <c r="V54" s="1078"/>
      <c r="W54" s="1078"/>
      <c r="X54" s="1078"/>
      <c r="Y54" s="1078"/>
      <c r="Z54" s="1078"/>
      <c r="AA54" s="1078"/>
      <c r="AB54" s="1078"/>
      <c r="AC54" s="1078"/>
      <c r="AD54" s="1078"/>
      <c r="AE54" s="1096"/>
      <c r="AF54" s="1074"/>
      <c r="AG54" s="1075"/>
      <c r="AH54" s="1075"/>
      <c r="AI54" s="1075"/>
      <c r="AJ54" s="1076"/>
      <c r="AK54" s="1077"/>
      <c r="AL54" s="1078"/>
      <c r="AM54" s="1078"/>
      <c r="AN54" s="1078"/>
      <c r="AO54" s="1078"/>
      <c r="AP54" s="1078"/>
      <c r="AQ54" s="1078"/>
      <c r="AR54" s="1078"/>
      <c r="AS54" s="1078"/>
      <c r="AT54" s="1078"/>
      <c r="AU54" s="1078"/>
      <c r="AV54" s="1078"/>
      <c r="AW54" s="1078"/>
      <c r="AX54" s="1078"/>
      <c r="AY54" s="1078"/>
      <c r="AZ54" s="1079"/>
      <c r="BA54" s="1079"/>
      <c r="BB54" s="1079"/>
      <c r="BC54" s="1079"/>
      <c r="BD54" s="1079"/>
      <c r="BE54" s="1087"/>
      <c r="BF54" s="1087"/>
      <c r="BG54" s="1087"/>
      <c r="BH54" s="1087"/>
      <c r="BI54" s="1088"/>
      <c r="BJ54" s="253"/>
      <c r="BK54" s="253"/>
      <c r="BL54" s="253"/>
      <c r="BM54" s="253"/>
      <c r="BN54" s="253"/>
      <c r="BO54" s="266"/>
      <c r="BP54" s="266"/>
      <c r="BQ54" s="263">
        <v>48</v>
      </c>
      <c r="BR54" s="264"/>
      <c r="BS54" s="1069"/>
      <c r="BT54" s="1070"/>
      <c r="BU54" s="1070"/>
      <c r="BV54" s="1070"/>
      <c r="BW54" s="1070"/>
      <c r="BX54" s="1070"/>
      <c r="BY54" s="1070"/>
      <c r="BZ54" s="1070"/>
      <c r="CA54" s="1070"/>
      <c r="CB54" s="1070"/>
      <c r="CC54" s="1070"/>
      <c r="CD54" s="1070"/>
      <c r="CE54" s="1070"/>
      <c r="CF54" s="1070"/>
      <c r="CG54" s="1071"/>
      <c r="CH54" s="1044"/>
      <c r="CI54" s="1045"/>
      <c r="CJ54" s="1045"/>
      <c r="CK54" s="1045"/>
      <c r="CL54" s="1046"/>
      <c r="CM54" s="1044"/>
      <c r="CN54" s="1045"/>
      <c r="CO54" s="1045"/>
      <c r="CP54" s="1045"/>
      <c r="CQ54" s="1046"/>
      <c r="CR54" s="1044"/>
      <c r="CS54" s="1045"/>
      <c r="CT54" s="1045"/>
      <c r="CU54" s="1045"/>
      <c r="CV54" s="1046"/>
      <c r="CW54" s="1044"/>
      <c r="CX54" s="1045"/>
      <c r="CY54" s="1045"/>
      <c r="CZ54" s="1045"/>
      <c r="DA54" s="1046"/>
      <c r="DB54" s="1044"/>
      <c r="DC54" s="1045"/>
      <c r="DD54" s="1045"/>
      <c r="DE54" s="1045"/>
      <c r="DF54" s="1046"/>
      <c r="DG54" s="1044"/>
      <c r="DH54" s="1045"/>
      <c r="DI54" s="1045"/>
      <c r="DJ54" s="1045"/>
      <c r="DK54" s="1046"/>
      <c r="DL54" s="1044"/>
      <c r="DM54" s="1045"/>
      <c r="DN54" s="1045"/>
      <c r="DO54" s="1045"/>
      <c r="DP54" s="1046"/>
      <c r="DQ54" s="1044"/>
      <c r="DR54" s="1045"/>
      <c r="DS54" s="1045"/>
      <c r="DT54" s="1045"/>
      <c r="DU54" s="1046"/>
      <c r="DV54" s="1047"/>
      <c r="DW54" s="1048"/>
      <c r="DX54" s="1048"/>
      <c r="DY54" s="1048"/>
      <c r="DZ54" s="1049"/>
      <c r="EA54" s="247"/>
    </row>
    <row r="55" spans="1:131" s="248" customFormat="1" ht="26.25" customHeight="1" x14ac:dyDescent="0.15">
      <c r="A55" s="262">
        <v>28</v>
      </c>
      <c r="B55" s="1092"/>
      <c r="C55" s="1093"/>
      <c r="D55" s="1093"/>
      <c r="E55" s="1093"/>
      <c r="F55" s="1093"/>
      <c r="G55" s="1093"/>
      <c r="H55" s="1093"/>
      <c r="I55" s="1093"/>
      <c r="J55" s="1093"/>
      <c r="K55" s="1093"/>
      <c r="L55" s="1093"/>
      <c r="M55" s="1093"/>
      <c r="N55" s="1093"/>
      <c r="O55" s="1093"/>
      <c r="P55" s="1094"/>
      <c r="Q55" s="1095"/>
      <c r="R55" s="1078"/>
      <c r="S55" s="1078"/>
      <c r="T55" s="1078"/>
      <c r="U55" s="1078"/>
      <c r="V55" s="1078"/>
      <c r="W55" s="1078"/>
      <c r="X55" s="1078"/>
      <c r="Y55" s="1078"/>
      <c r="Z55" s="1078"/>
      <c r="AA55" s="1078"/>
      <c r="AB55" s="1078"/>
      <c r="AC55" s="1078"/>
      <c r="AD55" s="1078"/>
      <c r="AE55" s="1096"/>
      <c r="AF55" s="1074"/>
      <c r="AG55" s="1075"/>
      <c r="AH55" s="1075"/>
      <c r="AI55" s="1075"/>
      <c r="AJ55" s="1076"/>
      <c r="AK55" s="1077"/>
      <c r="AL55" s="1078"/>
      <c r="AM55" s="1078"/>
      <c r="AN55" s="1078"/>
      <c r="AO55" s="1078"/>
      <c r="AP55" s="1078"/>
      <c r="AQ55" s="1078"/>
      <c r="AR55" s="1078"/>
      <c r="AS55" s="1078"/>
      <c r="AT55" s="1078"/>
      <c r="AU55" s="1078"/>
      <c r="AV55" s="1078"/>
      <c r="AW55" s="1078"/>
      <c r="AX55" s="1078"/>
      <c r="AY55" s="1078"/>
      <c r="AZ55" s="1079"/>
      <c r="BA55" s="1079"/>
      <c r="BB55" s="1079"/>
      <c r="BC55" s="1079"/>
      <c r="BD55" s="1079"/>
      <c r="BE55" s="1087"/>
      <c r="BF55" s="1087"/>
      <c r="BG55" s="1087"/>
      <c r="BH55" s="1087"/>
      <c r="BI55" s="1088"/>
      <c r="BJ55" s="253"/>
      <c r="BK55" s="253"/>
      <c r="BL55" s="253"/>
      <c r="BM55" s="253"/>
      <c r="BN55" s="253"/>
      <c r="BO55" s="266"/>
      <c r="BP55" s="266"/>
      <c r="BQ55" s="263">
        <v>49</v>
      </c>
      <c r="BR55" s="264"/>
      <c r="BS55" s="1069"/>
      <c r="BT55" s="1070"/>
      <c r="BU55" s="1070"/>
      <c r="BV55" s="1070"/>
      <c r="BW55" s="1070"/>
      <c r="BX55" s="1070"/>
      <c r="BY55" s="1070"/>
      <c r="BZ55" s="1070"/>
      <c r="CA55" s="1070"/>
      <c r="CB55" s="1070"/>
      <c r="CC55" s="1070"/>
      <c r="CD55" s="1070"/>
      <c r="CE55" s="1070"/>
      <c r="CF55" s="1070"/>
      <c r="CG55" s="1071"/>
      <c r="CH55" s="1044"/>
      <c r="CI55" s="1045"/>
      <c r="CJ55" s="1045"/>
      <c r="CK55" s="1045"/>
      <c r="CL55" s="1046"/>
      <c r="CM55" s="1044"/>
      <c r="CN55" s="1045"/>
      <c r="CO55" s="1045"/>
      <c r="CP55" s="1045"/>
      <c r="CQ55" s="1046"/>
      <c r="CR55" s="1044"/>
      <c r="CS55" s="1045"/>
      <c r="CT55" s="1045"/>
      <c r="CU55" s="1045"/>
      <c r="CV55" s="1046"/>
      <c r="CW55" s="1044"/>
      <c r="CX55" s="1045"/>
      <c r="CY55" s="1045"/>
      <c r="CZ55" s="1045"/>
      <c r="DA55" s="1046"/>
      <c r="DB55" s="1044"/>
      <c r="DC55" s="1045"/>
      <c r="DD55" s="1045"/>
      <c r="DE55" s="1045"/>
      <c r="DF55" s="1046"/>
      <c r="DG55" s="1044"/>
      <c r="DH55" s="1045"/>
      <c r="DI55" s="1045"/>
      <c r="DJ55" s="1045"/>
      <c r="DK55" s="1046"/>
      <c r="DL55" s="1044"/>
      <c r="DM55" s="1045"/>
      <c r="DN55" s="1045"/>
      <c r="DO55" s="1045"/>
      <c r="DP55" s="1046"/>
      <c r="DQ55" s="1044"/>
      <c r="DR55" s="1045"/>
      <c r="DS55" s="1045"/>
      <c r="DT55" s="1045"/>
      <c r="DU55" s="1046"/>
      <c r="DV55" s="1047"/>
      <c r="DW55" s="1048"/>
      <c r="DX55" s="1048"/>
      <c r="DY55" s="1048"/>
      <c r="DZ55" s="1049"/>
      <c r="EA55" s="247"/>
    </row>
    <row r="56" spans="1:131" s="248" customFormat="1" ht="26.25" customHeight="1" x14ac:dyDescent="0.15">
      <c r="A56" s="262">
        <v>29</v>
      </c>
      <c r="B56" s="1092"/>
      <c r="C56" s="1093"/>
      <c r="D56" s="1093"/>
      <c r="E56" s="1093"/>
      <c r="F56" s="1093"/>
      <c r="G56" s="1093"/>
      <c r="H56" s="1093"/>
      <c r="I56" s="1093"/>
      <c r="J56" s="1093"/>
      <c r="K56" s="1093"/>
      <c r="L56" s="1093"/>
      <c r="M56" s="1093"/>
      <c r="N56" s="1093"/>
      <c r="O56" s="1093"/>
      <c r="P56" s="1094"/>
      <c r="Q56" s="1095"/>
      <c r="R56" s="1078"/>
      <c r="S56" s="1078"/>
      <c r="T56" s="1078"/>
      <c r="U56" s="1078"/>
      <c r="V56" s="1078"/>
      <c r="W56" s="1078"/>
      <c r="X56" s="1078"/>
      <c r="Y56" s="1078"/>
      <c r="Z56" s="1078"/>
      <c r="AA56" s="1078"/>
      <c r="AB56" s="1078"/>
      <c r="AC56" s="1078"/>
      <c r="AD56" s="1078"/>
      <c r="AE56" s="1096"/>
      <c r="AF56" s="1074"/>
      <c r="AG56" s="1075"/>
      <c r="AH56" s="1075"/>
      <c r="AI56" s="1075"/>
      <c r="AJ56" s="1076"/>
      <c r="AK56" s="1077"/>
      <c r="AL56" s="1078"/>
      <c r="AM56" s="1078"/>
      <c r="AN56" s="1078"/>
      <c r="AO56" s="1078"/>
      <c r="AP56" s="1078"/>
      <c r="AQ56" s="1078"/>
      <c r="AR56" s="1078"/>
      <c r="AS56" s="1078"/>
      <c r="AT56" s="1078"/>
      <c r="AU56" s="1078"/>
      <c r="AV56" s="1078"/>
      <c r="AW56" s="1078"/>
      <c r="AX56" s="1078"/>
      <c r="AY56" s="1078"/>
      <c r="AZ56" s="1079"/>
      <c r="BA56" s="1079"/>
      <c r="BB56" s="1079"/>
      <c r="BC56" s="1079"/>
      <c r="BD56" s="1079"/>
      <c r="BE56" s="1087"/>
      <c r="BF56" s="1087"/>
      <c r="BG56" s="1087"/>
      <c r="BH56" s="1087"/>
      <c r="BI56" s="1088"/>
      <c r="BJ56" s="253"/>
      <c r="BK56" s="253"/>
      <c r="BL56" s="253"/>
      <c r="BM56" s="253"/>
      <c r="BN56" s="253"/>
      <c r="BO56" s="266"/>
      <c r="BP56" s="266"/>
      <c r="BQ56" s="263">
        <v>50</v>
      </c>
      <c r="BR56" s="264"/>
      <c r="BS56" s="1069"/>
      <c r="BT56" s="1070"/>
      <c r="BU56" s="1070"/>
      <c r="BV56" s="1070"/>
      <c r="BW56" s="1070"/>
      <c r="BX56" s="1070"/>
      <c r="BY56" s="1070"/>
      <c r="BZ56" s="1070"/>
      <c r="CA56" s="1070"/>
      <c r="CB56" s="1070"/>
      <c r="CC56" s="1070"/>
      <c r="CD56" s="1070"/>
      <c r="CE56" s="1070"/>
      <c r="CF56" s="1070"/>
      <c r="CG56" s="1071"/>
      <c r="CH56" s="1044"/>
      <c r="CI56" s="1045"/>
      <c r="CJ56" s="1045"/>
      <c r="CK56" s="1045"/>
      <c r="CL56" s="1046"/>
      <c r="CM56" s="1044"/>
      <c r="CN56" s="1045"/>
      <c r="CO56" s="1045"/>
      <c r="CP56" s="1045"/>
      <c r="CQ56" s="1046"/>
      <c r="CR56" s="1044"/>
      <c r="CS56" s="1045"/>
      <c r="CT56" s="1045"/>
      <c r="CU56" s="1045"/>
      <c r="CV56" s="1046"/>
      <c r="CW56" s="1044"/>
      <c r="CX56" s="1045"/>
      <c r="CY56" s="1045"/>
      <c r="CZ56" s="1045"/>
      <c r="DA56" s="1046"/>
      <c r="DB56" s="1044"/>
      <c r="DC56" s="1045"/>
      <c r="DD56" s="1045"/>
      <c r="DE56" s="1045"/>
      <c r="DF56" s="1046"/>
      <c r="DG56" s="1044"/>
      <c r="DH56" s="1045"/>
      <c r="DI56" s="1045"/>
      <c r="DJ56" s="1045"/>
      <c r="DK56" s="1046"/>
      <c r="DL56" s="1044"/>
      <c r="DM56" s="1045"/>
      <c r="DN56" s="1045"/>
      <c r="DO56" s="1045"/>
      <c r="DP56" s="1046"/>
      <c r="DQ56" s="1044"/>
      <c r="DR56" s="1045"/>
      <c r="DS56" s="1045"/>
      <c r="DT56" s="1045"/>
      <c r="DU56" s="1046"/>
      <c r="DV56" s="1047"/>
      <c r="DW56" s="1048"/>
      <c r="DX56" s="1048"/>
      <c r="DY56" s="1048"/>
      <c r="DZ56" s="1049"/>
      <c r="EA56" s="247"/>
    </row>
    <row r="57" spans="1:131" s="248" customFormat="1" ht="26.25" customHeight="1" x14ac:dyDescent="0.15">
      <c r="A57" s="262">
        <v>30</v>
      </c>
      <c r="B57" s="1092"/>
      <c r="C57" s="1093"/>
      <c r="D57" s="1093"/>
      <c r="E57" s="1093"/>
      <c r="F57" s="1093"/>
      <c r="G57" s="1093"/>
      <c r="H57" s="1093"/>
      <c r="I57" s="1093"/>
      <c r="J57" s="1093"/>
      <c r="K57" s="1093"/>
      <c r="L57" s="1093"/>
      <c r="M57" s="1093"/>
      <c r="N57" s="1093"/>
      <c r="O57" s="1093"/>
      <c r="P57" s="1094"/>
      <c r="Q57" s="1095"/>
      <c r="R57" s="1078"/>
      <c r="S57" s="1078"/>
      <c r="T57" s="1078"/>
      <c r="U57" s="1078"/>
      <c r="V57" s="1078"/>
      <c r="W57" s="1078"/>
      <c r="X57" s="1078"/>
      <c r="Y57" s="1078"/>
      <c r="Z57" s="1078"/>
      <c r="AA57" s="1078"/>
      <c r="AB57" s="1078"/>
      <c r="AC57" s="1078"/>
      <c r="AD57" s="1078"/>
      <c r="AE57" s="1096"/>
      <c r="AF57" s="1074"/>
      <c r="AG57" s="1075"/>
      <c r="AH57" s="1075"/>
      <c r="AI57" s="1075"/>
      <c r="AJ57" s="1076"/>
      <c r="AK57" s="1077"/>
      <c r="AL57" s="1078"/>
      <c r="AM57" s="1078"/>
      <c r="AN57" s="1078"/>
      <c r="AO57" s="1078"/>
      <c r="AP57" s="1078"/>
      <c r="AQ57" s="1078"/>
      <c r="AR57" s="1078"/>
      <c r="AS57" s="1078"/>
      <c r="AT57" s="1078"/>
      <c r="AU57" s="1078"/>
      <c r="AV57" s="1078"/>
      <c r="AW57" s="1078"/>
      <c r="AX57" s="1078"/>
      <c r="AY57" s="1078"/>
      <c r="AZ57" s="1079"/>
      <c r="BA57" s="1079"/>
      <c r="BB57" s="1079"/>
      <c r="BC57" s="1079"/>
      <c r="BD57" s="1079"/>
      <c r="BE57" s="1087"/>
      <c r="BF57" s="1087"/>
      <c r="BG57" s="1087"/>
      <c r="BH57" s="1087"/>
      <c r="BI57" s="1088"/>
      <c r="BJ57" s="253"/>
      <c r="BK57" s="253"/>
      <c r="BL57" s="253"/>
      <c r="BM57" s="253"/>
      <c r="BN57" s="253"/>
      <c r="BO57" s="266"/>
      <c r="BP57" s="266"/>
      <c r="BQ57" s="263">
        <v>51</v>
      </c>
      <c r="BR57" s="264"/>
      <c r="BS57" s="1069"/>
      <c r="BT57" s="1070"/>
      <c r="BU57" s="1070"/>
      <c r="BV57" s="1070"/>
      <c r="BW57" s="1070"/>
      <c r="BX57" s="1070"/>
      <c r="BY57" s="1070"/>
      <c r="BZ57" s="1070"/>
      <c r="CA57" s="1070"/>
      <c r="CB57" s="1070"/>
      <c r="CC57" s="1070"/>
      <c r="CD57" s="1070"/>
      <c r="CE57" s="1070"/>
      <c r="CF57" s="1070"/>
      <c r="CG57" s="1071"/>
      <c r="CH57" s="1044"/>
      <c r="CI57" s="1045"/>
      <c r="CJ57" s="1045"/>
      <c r="CK57" s="1045"/>
      <c r="CL57" s="1046"/>
      <c r="CM57" s="1044"/>
      <c r="CN57" s="1045"/>
      <c r="CO57" s="1045"/>
      <c r="CP57" s="1045"/>
      <c r="CQ57" s="1046"/>
      <c r="CR57" s="1044"/>
      <c r="CS57" s="1045"/>
      <c r="CT57" s="1045"/>
      <c r="CU57" s="1045"/>
      <c r="CV57" s="1046"/>
      <c r="CW57" s="1044"/>
      <c r="CX57" s="1045"/>
      <c r="CY57" s="1045"/>
      <c r="CZ57" s="1045"/>
      <c r="DA57" s="1046"/>
      <c r="DB57" s="1044"/>
      <c r="DC57" s="1045"/>
      <c r="DD57" s="1045"/>
      <c r="DE57" s="1045"/>
      <c r="DF57" s="1046"/>
      <c r="DG57" s="1044"/>
      <c r="DH57" s="1045"/>
      <c r="DI57" s="1045"/>
      <c r="DJ57" s="1045"/>
      <c r="DK57" s="1046"/>
      <c r="DL57" s="1044"/>
      <c r="DM57" s="1045"/>
      <c r="DN57" s="1045"/>
      <c r="DO57" s="1045"/>
      <c r="DP57" s="1046"/>
      <c r="DQ57" s="1044"/>
      <c r="DR57" s="1045"/>
      <c r="DS57" s="1045"/>
      <c r="DT57" s="1045"/>
      <c r="DU57" s="1046"/>
      <c r="DV57" s="1047"/>
      <c r="DW57" s="1048"/>
      <c r="DX57" s="1048"/>
      <c r="DY57" s="1048"/>
      <c r="DZ57" s="1049"/>
      <c r="EA57" s="247"/>
    </row>
    <row r="58" spans="1:131" s="248" customFormat="1" ht="26.25" customHeight="1" x14ac:dyDescent="0.15">
      <c r="A58" s="262">
        <v>31</v>
      </c>
      <c r="B58" s="1092"/>
      <c r="C58" s="1093"/>
      <c r="D58" s="1093"/>
      <c r="E58" s="1093"/>
      <c r="F58" s="1093"/>
      <c r="G58" s="1093"/>
      <c r="H58" s="1093"/>
      <c r="I58" s="1093"/>
      <c r="J58" s="1093"/>
      <c r="K58" s="1093"/>
      <c r="L58" s="1093"/>
      <c r="M58" s="1093"/>
      <c r="N58" s="1093"/>
      <c r="O58" s="1093"/>
      <c r="P58" s="1094"/>
      <c r="Q58" s="1095"/>
      <c r="R58" s="1078"/>
      <c r="S58" s="1078"/>
      <c r="T58" s="1078"/>
      <c r="U58" s="1078"/>
      <c r="V58" s="1078"/>
      <c r="W58" s="1078"/>
      <c r="X58" s="1078"/>
      <c r="Y58" s="1078"/>
      <c r="Z58" s="1078"/>
      <c r="AA58" s="1078"/>
      <c r="AB58" s="1078"/>
      <c r="AC58" s="1078"/>
      <c r="AD58" s="1078"/>
      <c r="AE58" s="1096"/>
      <c r="AF58" s="1074"/>
      <c r="AG58" s="1075"/>
      <c r="AH58" s="1075"/>
      <c r="AI58" s="1075"/>
      <c r="AJ58" s="1076"/>
      <c r="AK58" s="1077"/>
      <c r="AL58" s="1078"/>
      <c r="AM58" s="1078"/>
      <c r="AN58" s="1078"/>
      <c r="AO58" s="1078"/>
      <c r="AP58" s="1078"/>
      <c r="AQ58" s="1078"/>
      <c r="AR58" s="1078"/>
      <c r="AS58" s="1078"/>
      <c r="AT58" s="1078"/>
      <c r="AU58" s="1078"/>
      <c r="AV58" s="1078"/>
      <c r="AW58" s="1078"/>
      <c r="AX58" s="1078"/>
      <c r="AY58" s="1078"/>
      <c r="AZ58" s="1079"/>
      <c r="BA58" s="1079"/>
      <c r="BB58" s="1079"/>
      <c r="BC58" s="1079"/>
      <c r="BD58" s="1079"/>
      <c r="BE58" s="1087"/>
      <c r="BF58" s="1087"/>
      <c r="BG58" s="1087"/>
      <c r="BH58" s="1087"/>
      <c r="BI58" s="1088"/>
      <c r="BJ58" s="253"/>
      <c r="BK58" s="253"/>
      <c r="BL58" s="253"/>
      <c r="BM58" s="253"/>
      <c r="BN58" s="253"/>
      <c r="BO58" s="266"/>
      <c r="BP58" s="266"/>
      <c r="BQ58" s="263">
        <v>52</v>
      </c>
      <c r="BR58" s="264"/>
      <c r="BS58" s="1069"/>
      <c r="BT58" s="1070"/>
      <c r="BU58" s="1070"/>
      <c r="BV58" s="1070"/>
      <c r="BW58" s="1070"/>
      <c r="BX58" s="1070"/>
      <c r="BY58" s="1070"/>
      <c r="BZ58" s="1070"/>
      <c r="CA58" s="1070"/>
      <c r="CB58" s="1070"/>
      <c r="CC58" s="1070"/>
      <c r="CD58" s="1070"/>
      <c r="CE58" s="1070"/>
      <c r="CF58" s="1070"/>
      <c r="CG58" s="1071"/>
      <c r="CH58" s="1044"/>
      <c r="CI58" s="1045"/>
      <c r="CJ58" s="1045"/>
      <c r="CK58" s="1045"/>
      <c r="CL58" s="1046"/>
      <c r="CM58" s="1044"/>
      <c r="CN58" s="1045"/>
      <c r="CO58" s="1045"/>
      <c r="CP58" s="1045"/>
      <c r="CQ58" s="1046"/>
      <c r="CR58" s="1044"/>
      <c r="CS58" s="1045"/>
      <c r="CT58" s="1045"/>
      <c r="CU58" s="1045"/>
      <c r="CV58" s="1046"/>
      <c r="CW58" s="1044"/>
      <c r="CX58" s="1045"/>
      <c r="CY58" s="1045"/>
      <c r="CZ58" s="1045"/>
      <c r="DA58" s="1046"/>
      <c r="DB58" s="1044"/>
      <c r="DC58" s="1045"/>
      <c r="DD58" s="1045"/>
      <c r="DE58" s="1045"/>
      <c r="DF58" s="1046"/>
      <c r="DG58" s="1044"/>
      <c r="DH58" s="1045"/>
      <c r="DI58" s="1045"/>
      <c r="DJ58" s="1045"/>
      <c r="DK58" s="1046"/>
      <c r="DL58" s="1044"/>
      <c r="DM58" s="1045"/>
      <c r="DN58" s="1045"/>
      <c r="DO58" s="1045"/>
      <c r="DP58" s="1046"/>
      <c r="DQ58" s="1044"/>
      <c r="DR58" s="1045"/>
      <c r="DS58" s="1045"/>
      <c r="DT58" s="1045"/>
      <c r="DU58" s="1046"/>
      <c r="DV58" s="1047"/>
      <c r="DW58" s="1048"/>
      <c r="DX58" s="1048"/>
      <c r="DY58" s="1048"/>
      <c r="DZ58" s="1049"/>
      <c r="EA58" s="247"/>
    </row>
    <row r="59" spans="1:131" s="248" customFormat="1" ht="26.25" customHeight="1" x14ac:dyDescent="0.15">
      <c r="A59" s="262">
        <v>32</v>
      </c>
      <c r="B59" s="1092"/>
      <c r="C59" s="1093"/>
      <c r="D59" s="1093"/>
      <c r="E59" s="1093"/>
      <c r="F59" s="1093"/>
      <c r="G59" s="1093"/>
      <c r="H59" s="1093"/>
      <c r="I59" s="1093"/>
      <c r="J59" s="1093"/>
      <c r="K59" s="1093"/>
      <c r="L59" s="1093"/>
      <c r="M59" s="1093"/>
      <c r="N59" s="1093"/>
      <c r="O59" s="1093"/>
      <c r="P59" s="1094"/>
      <c r="Q59" s="1095"/>
      <c r="R59" s="1078"/>
      <c r="S59" s="1078"/>
      <c r="T59" s="1078"/>
      <c r="U59" s="1078"/>
      <c r="V59" s="1078"/>
      <c r="W59" s="1078"/>
      <c r="X59" s="1078"/>
      <c r="Y59" s="1078"/>
      <c r="Z59" s="1078"/>
      <c r="AA59" s="1078"/>
      <c r="AB59" s="1078"/>
      <c r="AC59" s="1078"/>
      <c r="AD59" s="1078"/>
      <c r="AE59" s="1096"/>
      <c r="AF59" s="1074"/>
      <c r="AG59" s="1075"/>
      <c r="AH59" s="1075"/>
      <c r="AI59" s="1075"/>
      <c r="AJ59" s="1076"/>
      <c r="AK59" s="1077"/>
      <c r="AL59" s="1078"/>
      <c r="AM59" s="1078"/>
      <c r="AN59" s="1078"/>
      <c r="AO59" s="1078"/>
      <c r="AP59" s="1078"/>
      <c r="AQ59" s="1078"/>
      <c r="AR59" s="1078"/>
      <c r="AS59" s="1078"/>
      <c r="AT59" s="1078"/>
      <c r="AU59" s="1078"/>
      <c r="AV59" s="1078"/>
      <c r="AW59" s="1078"/>
      <c r="AX59" s="1078"/>
      <c r="AY59" s="1078"/>
      <c r="AZ59" s="1079"/>
      <c r="BA59" s="1079"/>
      <c r="BB59" s="1079"/>
      <c r="BC59" s="1079"/>
      <c r="BD59" s="1079"/>
      <c r="BE59" s="1087"/>
      <c r="BF59" s="1087"/>
      <c r="BG59" s="1087"/>
      <c r="BH59" s="1087"/>
      <c r="BI59" s="1088"/>
      <c r="BJ59" s="253"/>
      <c r="BK59" s="253"/>
      <c r="BL59" s="253"/>
      <c r="BM59" s="253"/>
      <c r="BN59" s="253"/>
      <c r="BO59" s="266"/>
      <c r="BP59" s="266"/>
      <c r="BQ59" s="263">
        <v>53</v>
      </c>
      <c r="BR59" s="264"/>
      <c r="BS59" s="1069"/>
      <c r="BT59" s="1070"/>
      <c r="BU59" s="1070"/>
      <c r="BV59" s="1070"/>
      <c r="BW59" s="1070"/>
      <c r="BX59" s="1070"/>
      <c r="BY59" s="1070"/>
      <c r="BZ59" s="1070"/>
      <c r="CA59" s="1070"/>
      <c r="CB59" s="1070"/>
      <c r="CC59" s="1070"/>
      <c r="CD59" s="1070"/>
      <c r="CE59" s="1070"/>
      <c r="CF59" s="1070"/>
      <c r="CG59" s="1071"/>
      <c r="CH59" s="1044"/>
      <c r="CI59" s="1045"/>
      <c r="CJ59" s="1045"/>
      <c r="CK59" s="1045"/>
      <c r="CL59" s="1046"/>
      <c r="CM59" s="1044"/>
      <c r="CN59" s="1045"/>
      <c r="CO59" s="1045"/>
      <c r="CP59" s="1045"/>
      <c r="CQ59" s="1046"/>
      <c r="CR59" s="1044"/>
      <c r="CS59" s="1045"/>
      <c r="CT59" s="1045"/>
      <c r="CU59" s="1045"/>
      <c r="CV59" s="1046"/>
      <c r="CW59" s="1044"/>
      <c r="CX59" s="1045"/>
      <c r="CY59" s="1045"/>
      <c r="CZ59" s="1045"/>
      <c r="DA59" s="1046"/>
      <c r="DB59" s="1044"/>
      <c r="DC59" s="1045"/>
      <c r="DD59" s="1045"/>
      <c r="DE59" s="1045"/>
      <c r="DF59" s="1046"/>
      <c r="DG59" s="1044"/>
      <c r="DH59" s="1045"/>
      <c r="DI59" s="1045"/>
      <c r="DJ59" s="1045"/>
      <c r="DK59" s="1046"/>
      <c r="DL59" s="1044"/>
      <c r="DM59" s="1045"/>
      <c r="DN59" s="1045"/>
      <c r="DO59" s="1045"/>
      <c r="DP59" s="1046"/>
      <c r="DQ59" s="1044"/>
      <c r="DR59" s="1045"/>
      <c r="DS59" s="1045"/>
      <c r="DT59" s="1045"/>
      <c r="DU59" s="1046"/>
      <c r="DV59" s="1047"/>
      <c r="DW59" s="1048"/>
      <c r="DX59" s="1048"/>
      <c r="DY59" s="1048"/>
      <c r="DZ59" s="1049"/>
      <c r="EA59" s="247"/>
    </row>
    <row r="60" spans="1:131" s="248" customFormat="1" ht="26.25" customHeight="1" x14ac:dyDescent="0.15">
      <c r="A60" s="262">
        <v>33</v>
      </c>
      <c r="B60" s="1092"/>
      <c r="C60" s="1093"/>
      <c r="D60" s="1093"/>
      <c r="E60" s="1093"/>
      <c r="F60" s="1093"/>
      <c r="G60" s="1093"/>
      <c r="H60" s="1093"/>
      <c r="I60" s="1093"/>
      <c r="J60" s="1093"/>
      <c r="K60" s="1093"/>
      <c r="L60" s="1093"/>
      <c r="M60" s="1093"/>
      <c r="N60" s="1093"/>
      <c r="O60" s="1093"/>
      <c r="P60" s="1094"/>
      <c r="Q60" s="1095"/>
      <c r="R60" s="1078"/>
      <c r="S60" s="1078"/>
      <c r="T60" s="1078"/>
      <c r="U60" s="1078"/>
      <c r="V60" s="1078"/>
      <c r="W60" s="1078"/>
      <c r="X60" s="1078"/>
      <c r="Y60" s="1078"/>
      <c r="Z60" s="1078"/>
      <c r="AA60" s="1078"/>
      <c r="AB60" s="1078"/>
      <c r="AC60" s="1078"/>
      <c r="AD60" s="1078"/>
      <c r="AE60" s="1096"/>
      <c r="AF60" s="1074"/>
      <c r="AG60" s="1075"/>
      <c r="AH60" s="1075"/>
      <c r="AI60" s="1075"/>
      <c r="AJ60" s="1076"/>
      <c r="AK60" s="1077"/>
      <c r="AL60" s="1078"/>
      <c r="AM60" s="1078"/>
      <c r="AN60" s="1078"/>
      <c r="AO60" s="1078"/>
      <c r="AP60" s="1078"/>
      <c r="AQ60" s="1078"/>
      <c r="AR60" s="1078"/>
      <c r="AS60" s="1078"/>
      <c r="AT60" s="1078"/>
      <c r="AU60" s="1078"/>
      <c r="AV60" s="1078"/>
      <c r="AW60" s="1078"/>
      <c r="AX60" s="1078"/>
      <c r="AY60" s="1078"/>
      <c r="AZ60" s="1079"/>
      <c r="BA60" s="1079"/>
      <c r="BB60" s="1079"/>
      <c r="BC60" s="1079"/>
      <c r="BD60" s="1079"/>
      <c r="BE60" s="1087"/>
      <c r="BF60" s="1087"/>
      <c r="BG60" s="1087"/>
      <c r="BH60" s="1087"/>
      <c r="BI60" s="1088"/>
      <c r="BJ60" s="253"/>
      <c r="BK60" s="253"/>
      <c r="BL60" s="253"/>
      <c r="BM60" s="253"/>
      <c r="BN60" s="253"/>
      <c r="BO60" s="266"/>
      <c r="BP60" s="266"/>
      <c r="BQ60" s="263">
        <v>54</v>
      </c>
      <c r="BR60" s="264"/>
      <c r="BS60" s="1069"/>
      <c r="BT60" s="1070"/>
      <c r="BU60" s="1070"/>
      <c r="BV60" s="1070"/>
      <c r="BW60" s="1070"/>
      <c r="BX60" s="1070"/>
      <c r="BY60" s="1070"/>
      <c r="BZ60" s="1070"/>
      <c r="CA60" s="1070"/>
      <c r="CB60" s="1070"/>
      <c r="CC60" s="1070"/>
      <c r="CD60" s="1070"/>
      <c r="CE60" s="1070"/>
      <c r="CF60" s="1070"/>
      <c r="CG60" s="1071"/>
      <c r="CH60" s="1044"/>
      <c r="CI60" s="1045"/>
      <c r="CJ60" s="1045"/>
      <c r="CK60" s="1045"/>
      <c r="CL60" s="1046"/>
      <c r="CM60" s="1044"/>
      <c r="CN60" s="1045"/>
      <c r="CO60" s="1045"/>
      <c r="CP60" s="1045"/>
      <c r="CQ60" s="1046"/>
      <c r="CR60" s="1044"/>
      <c r="CS60" s="1045"/>
      <c r="CT60" s="1045"/>
      <c r="CU60" s="1045"/>
      <c r="CV60" s="1046"/>
      <c r="CW60" s="1044"/>
      <c r="CX60" s="1045"/>
      <c r="CY60" s="1045"/>
      <c r="CZ60" s="1045"/>
      <c r="DA60" s="1046"/>
      <c r="DB60" s="1044"/>
      <c r="DC60" s="1045"/>
      <c r="DD60" s="1045"/>
      <c r="DE60" s="1045"/>
      <c r="DF60" s="1046"/>
      <c r="DG60" s="1044"/>
      <c r="DH60" s="1045"/>
      <c r="DI60" s="1045"/>
      <c r="DJ60" s="1045"/>
      <c r="DK60" s="1046"/>
      <c r="DL60" s="1044"/>
      <c r="DM60" s="1045"/>
      <c r="DN60" s="1045"/>
      <c r="DO60" s="1045"/>
      <c r="DP60" s="1046"/>
      <c r="DQ60" s="1044"/>
      <c r="DR60" s="1045"/>
      <c r="DS60" s="1045"/>
      <c r="DT60" s="1045"/>
      <c r="DU60" s="1046"/>
      <c r="DV60" s="1047"/>
      <c r="DW60" s="1048"/>
      <c r="DX60" s="1048"/>
      <c r="DY60" s="1048"/>
      <c r="DZ60" s="1049"/>
      <c r="EA60" s="247"/>
    </row>
    <row r="61" spans="1:131" s="248" customFormat="1" ht="26.25" customHeight="1" thickBot="1" x14ac:dyDescent="0.2">
      <c r="A61" s="262">
        <v>34</v>
      </c>
      <c r="B61" s="1092"/>
      <c r="C61" s="1093"/>
      <c r="D61" s="1093"/>
      <c r="E61" s="1093"/>
      <c r="F61" s="1093"/>
      <c r="G61" s="1093"/>
      <c r="H61" s="1093"/>
      <c r="I61" s="1093"/>
      <c r="J61" s="1093"/>
      <c r="K61" s="1093"/>
      <c r="L61" s="1093"/>
      <c r="M61" s="1093"/>
      <c r="N61" s="1093"/>
      <c r="O61" s="1093"/>
      <c r="P61" s="1094"/>
      <c r="Q61" s="1095"/>
      <c r="R61" s="1078"/>
      <c r="S61" s="1078"/>
      <c r="T61" s="1078"/>
      <c r="U61" s="1078"/>
      <c r="V61" s="1078"/>
      <c r="W61" s="1078"/>
      <c r="X61" s="1078"/>
      <c r="Y61" s="1078"/>
      <c r="Z61" s="1078"/>
      <c r="AA61" s="1078"/>
      <c r="AB61" s="1078"/>
      <c r="AC61" s="1078"/>
      <c r="AD61" s="1078"/>
      <c r="AE61" s="1096"/>
      <c r="AF61" s="1074"/>
      <c r="AG61" s="1075"/>
      <c r="AH61" s="1075"/>
      <c r="AI61" s="1075"/>
      <c r="AJ61" s="1076"/>
      <c r="AK61" s="1077"/>
      <c r="AL61" s="1078"/>
      <c r="AM61" s="1078"/>
      <c r="AN61" s="1078"/>
      <c r="AO61" s="1078"/>
      <c r="AP61" s="1078"/>
      <c r="AQ61" s="1078"/>
      <c r="AR61" s="1078"/>
      <c r="AS61" s="1078"/>
      <c r="AT61" s="1078"/>
      <c r="AU61" s="1078"/>
      <c r="AV61" s="1078"/>
      <c r="AW61" s="1078"/>
      <c r="AX61" s="1078"/>
      <c r="AY61" s="1078"/>
      <c r="AZ61" s="1079"/>
      <c r="BA61" s="1079"/>
      <c r="BB61" s="1079"/>
      <c r="BC61" s="1079"/>
      <c r="BD61" s="1079"/>
      <c r="BE61" s="1087"/>
      <c r="BF61" s="1087"/>
      <c r="BG61" s="1087"/>
      <c r="BH61" s="1087"/>
      <c r="BI61" s="1088"/>
      <c r="BJ61" s="253"/>
      <c r="BK61" s="253"/>
      <c r="BL61" s="253"/>
      <c r="BM61" s="253"/>
      <c r="BN61" s="253"/>
      <c r="BO61" s="266"/>
      <c r="BP61" s="266"/>
      <c r="BQ61" s="263">
        <v>55</v>
      </c>
      <c r="BR61" s="264"/>
      <c r="BS61" s="1069"/>
      <c r="BT61" s="1070"/>
      <c r="BU61" s="1070"/>
      <c r="BV61" s="1070"/>
      <c r="BW61" s="1070"/>
      <c r="BX61" s="1070"/>
      <c r="BY61" s="1070"/>
      <c r="BZ61" s="1070"/>
      <c r="CA61" s="1070"/>
      <c r="CB61" s="1070"/>
      <c r="CC61" s="1070"/>
      <c r="CD61" s="1070"/>
      <c r="CE61" s="1070"/>
      <c r="CF61" s="1070"/>
      <c r="CG61" s="1071"/>
      <c r="CH61" s="1044"/>
      <c r="CI61" s="1045"/>
      <c r="CJ61" s="1045"/>
      <c r="CK61" s="1045"/>
      <c r="CL61" s="1046"/>
      <c r="CM61" s="1044"/>
      <c r="CN61" s="1045"/>
      <c r="CO61" s="1045"/>
      <c r="CP61" s="1045"/>
      <c r="CQ61" s="1046"/>
      <c r="CR61" s="1044"/>
      <c r="CS61" s="1045"/>
      <c r="CT61" s="1045"/>
      <c r="CU61" s="1045"/>
      <c r="CV61" s="1046"/>
      <c r="CW61" s="1044"/>
      <c r="CX61" s="1045"/>
      <c r="CY61" s="1045"/>
      <c r="CZ61" s="1045"/>
      <c r="DA61" s="1046"/>
      <c r="DB61" s="1044"/>
      <c r="DC61" s="1045"/>
      <c r="DD61" s="1045"/>
      <c r="DE61" s="1045"/>
      <c r="DF61" s="1046"/>
      <c r="DG61" s="1044"/>
      <c r="DH61" s="1045"/>
      <c r="DI61" s="1045"/>
      <c r="DJ61" s="1045"/>
      <c r="DK61" s="1046"/>
      <c r="DL61" s="1044"/>
      <c r="DM61" s="1045"/>
      <c r="DN61" s="1045"/>
      <c r="DO61" s="1045"/>
      <c r="DP61" s="1046"/>
      <c r="DQ61" s="1044"/>
      <c r="DR61" s="1045"/>
      <c r="DS61" s="1045"/>
      <c r="DT61" s="1045"/>
      <c r="DU61" s="1046"/>
      <c r="DV61" s="1047"/>
      <c r="DW61" s="1048"/>
      <c r="DX61" s="1048"/>
      <c r="DY61" s="1048"/>
      <c r="DZ61" s="1049"/>
      <c r="EA61" s="247"/>
    </row>
    <row r="62" spans="1:131" s="248" customFormat="1" ht="26.25" customHeight="1" x14ac:dyDescent="0.15">
      <c r="A62" s="262">
        <v>35</v>
      </c>
      <c r="B62" s="1092"/>
      <c r="C62" s="1093"/>
      <c r="D62" s="1093"/>
      <c r="E62" s="1093"/>
      <c r="F62" s="1093"/>
      <c r="G62" s="1093"/>
      <c r="H62" s="1093"/>
      <c r="I62" s="1093"/>
      <c r="J62" s="1093"/>
      <c r="K62" s="1093"/>
      <c r="L62" s="1093"/>
      <c r="M62" s="1093"/>
      <c r="N62" s="1093"/>
      <c r="O62" s="1093"/>
      <c r="P62" s="1094"/>
      <c r="Q62" s="1095"/>
      <c r="R62" s="1078"/>
      <c r="S62" s="1078"/>
      <c r="T62" s="1078"/>
      <c r="U62" s="1078"/>
      <c r="V62" s="1078"/>
      <c r="W62" s="1078"/>
      <c r="X62" s="1078"/>
      <c r="Y62" s="1078"/>
      <c r="Z62" s="1078"/>
      <c r="AA62" s="1078"/>
      <c r="AB62" s="1078"/>
      <c r="AC62" s="1078"/>
      <c r="AD62" s="1078"/>
      <c r="AE62" s="1096"/>
      <c r="AF62" s="1074"/>
      <c r="AG62" s="1075"/>
      <c r="AH62" s="1075"/>
      <c r="AI62" s="1075"/>
      <c r="AJ62" s="1076"/>
      <c r="AK62" s="1077"/>
      <c r="AL62" s="1078"/>
      <c r="AM62" s="1078"/>
      <c r="AN62" s="1078"/>
      <c r="AO62" s="1078"/>
      <c r="AP62" s="1078"/>
      <c r="AQ62" s="1078"/>
      <c r="AR62" s="1078"/>
      <c r="AS62" s="1078"/>
      <c r="AT62" s="1078"/>
      <c r="AU62" s="1078"/>
      <c r="AV62" s="1078"/>
      <c r="AW62" s="1078"/>
      <c r="AX62" s="1078"/>
      <c r="AY62" s="1078"/>
      <c r="AZ62" s="1079"/>
      <c r="BA62" s="1079"/>
      <c r="BB62" s="1079"/>
      <c r="BC62" s="1079"/>
      <c r="BD62" s="1079"/>
      <c r="BE62" s="1087"/>
      <c r="BF62" s="1087"/>
      <c r="BG62" s="1087"/>
      <c r="BH62" s="1087"/>
      <c r="BI62" s="1088"/>
      <c r="BJ62" s="1089" t="s">
        <v>422</v>
      </c>
      <c r="BK62" s="1090"/>
      <c r="BL62" s="1090"/>
      <c r="BM62" s="1090"/>
      <c r="BN62" s="1091"/>
      <c r="BO62" s="266"/>
      <c r="BP62" s="266"/>
      <c r="BQ62" s="263">
        <v>56</v>
      </c>
      <c r="BR62" s="264"/>
      <c r="BS62" s="1069"/>
      <c r="BT62" s="1070"/>
      <c r="BU62" s="1070"/>
      <c r="BV62" s="1070"/>
      <c r="BW62" s="1070"/>
      <c r="BX62" s="1070"/>
      <c r="BY62" s="1070"/>
      <c r="BZ62" s="1070"/>
      <c r="CA62" s="1070"/>
      <c r="CB62" s="1070"/>
      <c r="CC62" s="1070"/>
      <c r="CD62" s="1070"/>
      <c r="CE62" s="1070"/>
      <c r="CF62" s="1070"/>
      <c r="CG62" s="1071"/>
      <c r="CH62" s="1044"/>
      <c r="CI62" s="1045"/>
      <c r="CJ62" s="1045"/>
      <c r="CK62" s="1045"/>
      <c r="CL62" s="1046"/>
      <c r="CM62" s="1044"/>
      <c r="CN62" s="1045"/>
      <c r="CO62" s="1045"/>
      <c r="CP62" s="1045"/>
      <c r="CQ62" s="1046"/>
      <c r="CR62" s="1044"/>
      <c r="CS62" s="1045"/>
      <c r="CT62" s="1045"/>
      <c r="CU62" s="1045"/>
      <c r="CV62" s="1046"/>
      <c r="CW62" s="1044"/>
      <c r="CX62" s="1045"/>
      <c r="CY62" s="1045"/>
      <c r="CZ62" s="1045"/>
      <c r="DA62" s="1046"/>
      <c r="DB62" s="1044"/>
      <c r="DC62" s="1045"/>
      <c r="DD62" s="1045"/>
      <c r="DE62" s="1045"/>
      <c r="DF62" s="1046"/>
      <c r="DG62" s="1044"/>
      <c r="DH62" s="1045"/>
      <c r="DI62" s="1045"/>
      <c r="DJ62" s="1045"/>
      <c r="DK62" s="1046"/>
      <c r="DL62" s="1044"/>
      <c r="DM62" s="1045"/>
      <c r="DN62" s="1045"/>
      <c r="DO62" s="1045"/>
      <c r="DP62" s="1046"/>
      <c r="DQ62" s="1044"/>
      <c r="DR62" s="1045"/>
      <c r="DS62" s="1045"/>
      <c r="DT62" s="1045"/>
      <c r="DU62" s="1046"/>
      <c r="DV62" s="1047"/>
      <c r="DW62" s="1048"/>
      <c r="DX62" s="1048"/>
      <c r="DY62" s="1048"/>
      <c r="DZ62" s="1049"/>
      <c r="EA62" s="247"/>
    </row>
    <row r="63" spans="1:131" s="248" customFormat="1" ht="26.25" customHeight="1" thickBot="1" x14ac:dyDescent="0.2">
      <c r="A63" s="265" t="s">
        <v>394</v>
      </c>
      <c r="B63" s="999" t="s">
        <v>423</v>
      </c>
      <c r="C63" s="1000"/>
      <c r="D63" s="1000"/>
      <c r="E63" s="1000"/>
      <c r="F63" s="1000"/>
      <c r="G63" s="1000"/>
      <c r="H63" s="1000"/>
      <c r="I63" s="1000"/>
      <c r="J63" s="1000"/>
      <c r="K63" s="1000"/>
      <c r="L63" s="1000"/>
      <c r="M63" s="1000"/>
      <c r="N63" s="1000"/>
      <c r="O63" s="1000"/>
      <c r="P63" s="1001"/>
      <c r="Q63" s="1017"/>
      <c r="R63" s="1018"/>
      <c r="S63" s="1018"/>
      <c r="T63" s="1018"/>
      <c r="U63" s="1018"/>
      <c r="V63" s="1018"/>
      <c r="W63" s="1018"/>
      <c r="X63" s="1018"/>
      <c r="Y63" s="1018"/>
      <c r="Z63" s="1018"/>
      <c r="AA63" s="1018"/>
      <c r="AB63" s="1018"/>
      <c r="AC63" s="1018"/>
      <c r="AD63" s="1018"/>
      <c r="AE63" s="1083"/>
      <c r="AF63" s="1084">
        <v>12160</v>
      </c>
      <c r="AG63" s="1014"/>
      <c r="AH63" s="1014"/>
      <c r="AI63" s="1014"/>
      <c r="AJ63" s="1085"/>
      <c r="AK63" s="1086"/>
      <c r="AL63" s="1018"/>
      <c r="AM63" s="1018"/>
      <c r="AN63" s="1018"/>
      <c r="AO63" s="1018"/>
      <c r="AP63" s="1014"/>
      <c r="AQ63" s="1014"/>
      <c r="AR63" s="1014"/>
      <c r="AS63" s="1014"/>
      <c r="AT63" s="1014"/>
      <c r="AU63" s="1014"/>
      <c r="AV63" s="1014"/>
      <c r="AW63" s="1014"/>
      <c r="AX63" s="1014"/>
      <c r="AY63" s="1014"/>
      <c r="AZ63" s="1080"/>
      <c r="BA63" s="1080"/>
      <c r="BB63" s="1080"/>
      <c r="BC63" s="1080"/>
      <c r="BD63" s="1080"/>
      <c r="BE63" s="1015"/>
      <c r="BF63" s="1015"/>
      <c r="BG63" s="1015"/>
      <c r="BH63" s="1015"/>
      <c r="BI63" s="1016"/>
      <c r="BJ63" s="1081" t="s">
        <v>424</v>
      </c>
      <c r="BK63" s="1006"/>
      <c r="BL63" s="1006"/>
      <c r="BM63" s="1006"/>
      <c r="BN63" s="1082"/>
      <c r="BO63" s="266"/>
      <c r="BP63" s="266"/>
      <c r="BQ63" s="263">
        <v>57</v>
      </c>
      <c r="BR63" s="264"/>
      <c r="BS63" s="1069"/>
      <c r="BT63" s="1070"/>
      <c r="BU63" s="1070"/>
      <c r="BV63" s="1070"/>
      <c r="BW63" s="1070"/>
      <c r="BX63" s="1070"/>
      <c r="BY63" s="1070"/>
      <c r="BZ63" s="1070"/>
      <c r="CA63" s="1070"/>
      <c r="CB63" s="1070"/>
      <c r="CC63" s="1070"/>
      <c r="CD63" s="1070"/>
      <c r="CE63" s="1070"/>
      <c r="CF63" s="1070"/>
      <c r="CG63" s="1071"/>
      <c r="CH63" s="1044"/>
      <c r="CI63" s="1045"/>
      <c r="CJ63" s="1045"/>
      <c r="CK63" s="1045"/>
      <c r="CL63" s="1046"/>
      <c r="CM63" s="1044"/>
      <c r="CN63" s="1045"/>
      <c r="CO63" s="1045"/>
      <c r="CP63" s="1045"/>
      <c r="CQ63" s="1046"/>
      <c r="CR63" s="1044"/>
      <c r="CS63" s="1045"/>
      <c r="CT63" s="1045"/>
      <c r="CU63" s="1045"/>
      <c r="CV63" s="1046"/>
      <c r="CW63" s="1044"/>
      <c r="CX63" s="1045"/>
      <c r="CY63" s="1045"/>
      <c r="CZ63" s="1045"/>
      <c r="DA63" s="1046"/>
      <c r="DB63" s="1044"/>
      <c r="DC63" s="1045"/>
      <c r="DD63" s="1045"/>
      <c r="DE63" s="1045"/>
      <c r="DF63" s="1046"/>
      <c r="DG63" s="1044"/>
      <c r="DH63" s="1045"/>
      <c r="DI63" s="1045"/>
      <c r="DJ63" s="1045"/>
      <c r="DK63" s="1046"/>
      <c r="DL63" s="1044"/>
      <c r="DM63" s="1045"/>
      <c r="DN63" s="1045"/>
      <c r="DO63" s="1045"/>
      <c r="DP63" s="1046"/>
      <c r="DQ63" s="1044"/>
      <c r="DR63" s="1045"/>
      <c r="DS63" s="1045"/>
      <c r="DT63" s="1045"/>
      <c r="DU63" s="1046"/>
      <c r="DV63" s="1047"/>
      <c r="DW63" s="1048"/>
      <c r="DX63" s="1048"/>
      <c r="DY63" s="1048"/>
      <c r="DZ63" s="1049"/>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069"/>
      <c r="BT64" s="1070"/>
      <c r="BU64" s="1070"/>
      <c r="BV64" s="1070"/>
      <c r="BW64" s="1070"/>
      <c r="BX64" s="1070"/>
      <c r="BY64" s="1070"/>
      <c r="BZ64" s="1070"/>
      <c r="CA64" s="1070"/>
      <c r="CB64" s="1070"/>
      <c r="CC64" s="1070"/>
      <c r="CD64" s="1070"/>
      <c r="CE64" s="1070"/>
      <c r="CF64" s="1070"/>
      <c r="CG64" s="1071"/>
      <c r="CH64" s="1044"/>
      <c r="CI64" s="1045"/>
      <c r="CJ64" s="1045"/>
      <c r="CK64" s="1045"/>
      <c r="CL64" s="1046"/>
      <c r="CM64" s="1044"/>
      <c r="CN64" s="1045"/>
      <c r="CO64" s="1045"/>
      <c r="CP64" s="1045"/>
      <c r="CQ64" s="1046"/>
      <c r="CR64" s="1044"/>
      <c r="CS64" s="1045"/>
      <c r="CT64" s="1045"/>
      <c r="CU64" s="1045"/>
      <c r="CV64" s="1046"/>
      <c r="CW64" s="1044"/>
      <c r="CX64" s="1045"/>
      <c r="CY64" s="1045"/>
      <c r="CZ64" s="1045"/>
      <c r="DA64" s="1046"/>
      <c r="DB64" s="1044"/>
      <c r="DC64" s="1045"/>
      <c r="DD64" s="1045"/>
      <c r="DE64" s="1045"/>
      <c r="DF64" s="1046"/>
      <c r="DG64" s="1044"/>
      <c r="DH64" s="1045"/>
      <c r="DI64" s="1045"/>
      <c r="DJ64" s="1045"/>
      <c r="DK64" s="1046"/>
      <c r="DL64" s="1044"/>
      <c r="DM64" s="1045"/>
      <c r="DN64" s="1045"/>
      <c r="DO64" s="1045"/>
      <c r="DP64" s="1046"/>
      <c r="DQ64" s="1044"/>
      <c r="DR64" s="1045"/>
      <c r="DS64" s="1045"/>
      <c r="DT64" s="1045"/>
      <c r="DU64" s="1046"/>
      <c r="DV64" s="1047"/>
      <c r="DW64" s="1048"/>
      <c r="DX64" s="1048"/>
      <c r="DY64" s="1048"/>
      <c r="DZ64" s="1049"/>
      <c r="EA64" s="247"/>
    </row>
    <row r="65" spans="1:131" s="248" customFormat="1" ht="26.25" customHeight="1" thickBot="1" x14ac:dyDescent="0.2">
      <c r="A65" s="253" t="s">
        <v>425</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069"/>
      <c r="BT65" s="1070"/>
      <c r="BU65" s="1070"/>
      <c r="BV65" s="1070"/>
      <c r="BW65" s="1070"/>
      <c r="BX65" s="1070"/>
      <c r="BY65" s="1070"/>
      <c r="BZ65" s="1070"/>
      <c r="CA65" s="1070"/>
      <c r="CB65" s="1070"/>
      <c r="CC65" s="1070"/>
      <c r="CD65" s="1070"/>
      <c r="CE65" s="1070"/>
      <c r="CF65" s="1070"/>
      <c r="CG65" s="1071"/>
      <c r="CH65" s="1044"/>
      <c r="CI65" s="1045"/>
      <c r="CJ65" s="1045"/>
      <c r="CK65" s="1045"/>
      <c r="CL65" s="1046"/>
      <c r="CM65" s="1044"/>
      <c r="CN65" s="1045"/>
      <c r="CO65" s="1045"/>
      <c r="CP65" s="1045"/>
      <c r="CQ65" s="1046"/>
      <c r="CR65" s="1044"/>
      <c r="CS65" s="1045"/>
      <c r="CT65" s="1045"/>
      <c r="CU65" s="1045"/>
      <c r="CV65" s="1046"/>
      <c r="CW65" s="1044"/>
      <c r="CX65" s="1045"/>
      <c r="CY65" s="1045"/>
      <c r="CZ65" s="1045"/>
      <c r="DA65" s="1046"/>
      <c r="DB65" s="1044"/>
      <c r="DC65" s="1045"/>
      <c r="DD65" s="1045"/>
      <c r="DE65" s="1045"/>
      <c r="DF65" s="1046"/>
      <c r="DG65" s="1044"/>
      <c r="DH65" s="1045"/>
      <c r="DI65" s="1045"/>
      <c r="DJ65" s="1045"/>
      <c r="DK65" s="1046"/>
      <c r="DL65" s="1044"/>
      <c r="DM65" s="1045"/>
      <c r="DN65" s="1045"/>
      <c r="DO65" s="1045"/>
      <c r="DP65" s="1046"/>
      <c r="DQ65" s="1044"/>
      <c r="DR65" s="1045"/>
      <c r="DS65" s="1045"/>
      <c r="DT65" s="1045"/>
      <c r="DU65" s="1046"/>
      <c r="DV65" s="1047"/>
      <c r="DW65" s="1048"/>
      <c r="DX65" s="1048"/>
      <c r="DY65" s="1048"/>
      <c r="DZ65" s="1049"/>
      <c r="EA65" s="247"/>
    </row>
    <row r="66" spans="1:131" s="248" customFormat="1" ht="26.25" customHeight="1" x14ac:dyDescent="0.15">
      <c r="A66" s="1050" t="s">
        <v>426</v>
      </c>
      <c r="B66" s="1051"/>
      <c r="C66" s="1051"/>
      <c r="D66" s="1051"/>
      <c r="E66" s="1051"/>
      <c r="F66" s="1051"/>
      <c r="G66" s="1051"/>
      <c r="H66" s="1051"/>
      <c r="I66" s="1051"/>
      <c r="J66" s="1051"/>
      <c r="K66" s="1051"/>
      <c r="L66" s="1051"/>
      <c r="M66" s="1051"/>
      <c r="N66" s="1051"/>
      <c r="O66" s="1051"/>
      <c r="P66" s="1052"/>
      <c r="Q66" s="1056" t="s">
        <v>427</v>
      </c>
      <c r="R66" s="1057"/>
      <c r="S66" s="1057"/>
      <c r="T66" s="1057"/>
      <c r="U66" s="1058"/>
      <c r="V66" s="1056" t="s">
        <v>428</v>
      </c>
      <c r="W66" s="1057"/>
      <c r="X66" s="1057"/>
      <c r="Y66" s="1057"/>
      <c r="Z66" s="1058"/>
      <c r="AA66" s="1056" t="s">
        <v>429</v>
      </c>
      <c r="AB66" s="1057"/>
      <c r="AC66" s="1057"/>
      <c r="AD66" s="1057"/>
      <c r="AE66" s="1058"/>
      <c r="AF66" s="1062" t="s">
        <v>430</v>
      </c>
      <c r="AG66" s="1063"/>
      <c r="AH66" s="1063"/>
      <c r="AI66" s="1063"/>
      <c r="AJ66" s="1064"/>
      <c r="AK66" s="1056" t="s">
        <v>431</v>
      </c>
      <c r="AL66" s="1051"/>
      <c r="AM66" s="1051"/>
      <c r="AN66" s="1051"/>
      <c r="AO66" s="1052"/>
      <c r="AP66" s="1056" t="s">
        <v>432</v>
      </c>
      <c r="AQ66" s="1057"/>
      <c r="AR66" s="1057"/>
      <c r="AS66" s="1057"/>
      <c r="AT66" s="1058"/>
      <c r="AU66" s="1056" t="s">
        <v>433</v>
      </c>
      <c r="AV66" s="1057"/>
      <c r="AW66" s="1057"/>
      <c r="AX66" s="1057"/>
      <c r="AY66" s="1058"/>
      <c r="AZ66" s="1056" t="s">
        <v>378</v>
      </c>
      <c r="BA66" s="1057"/>
      <c r="BB66" s="1057"/>
      <c r="BC66" s="1057"/>
      <c r="BD66" s="1072"/>
      <c r="BE66" s="266"/>
      <c r="BF66" s="266"/>
      <c r="BG66" s="266"/>
      <c r="BH66" s="266"/>
      <c r="BI66" s="266"/>
      <c r="BJ66" s="266"/>
      <c r="BK66" s="266"/>
      <c r="BL66" s="266"/>
      <c r="BM66" s="266"/>
      <c r="BN66" s="266"/>
      <c r="BO66" s="266"/>
      <c r="BP66" s="266"/>
      <c r="BQ66" s="263">
        <v>60</v>
      </c>
      <c r="BR66" s="268"/>
      <c r="BS66" s="1008"/>
      <c r="BT66" s="1009"/>
      <c r="BU66" s="1009"/>
      <c r="BV66" s="1009"/>
      <c r="BW66" s="1009"/>
      <c r="BX66" s="1009"/>
      <c r="BY66" s="1009"/>
      <c r="BZ66" s="1009"/>
      <c r="CA66" s="1009"/>
      <c r="CB66" s="1009"/>
      <c r="CC66" s="1009"/>
      <c r="CD66" s="1009"/>
      <c r="CE66" s="1009"/>
      <c r="CF66" s="1009"/>
      <c r="CG66" s="1010"/>
      <c r="CH66" s="1011"/>
      <c r="CI66" s="1012"/>
      <c r="CJ66" s="1012"/>
      <c r="CK66" s="1012"/>
      <c r="CL66" s="1013"/>
      <c r="CM66" s="1011"/>
      <c r="CN66" s="1012"/>
      <c r="CO66" s="1012"/>
      <c r="CP66" s="1012"/>
      <c r="CQ66" s="1013"/>
      <c r="CR66" s="1011"/>
      <c r="CS66" s="1012"/>
      <c r="CT66" s="1012"/>
      <c r="CU66" s="1012"/>
      <c r="CV66" s="1013"/>
      <c r="CW66" s="1011"/>
      <c r="CX66" s="1012"/>
      <c r="CY66" s="1012"/>
      <c r="CZ66" s="1012"/>
      <c r="DA66" s="1013"/>
      <c r="DB66" s="1011"/>
      <c r="DC66" s="1012"/>
      <c r="DD66" s="1012"/>
      <c r="DE66" s="1012"/>
      <c r="DF66" s="1013"/>
      <c r="DG66" s="1011"/>
      <c r="DH66" s="1012"/>
      <c r="DI66" s="1012"/>
      <c r="DJ66" s="1012"/>
      <c r="DK66" s="1013"/>
      <c r="DL66" s="1011"/>
      <c r="DM66" s="1012"/>
      <c r="DN66" s="1012"/>
      <c r="DO66" s="1012"/>
      <c r="DP66" s="1013"/>
      <c r="DQ66" s="1011"/>
      <c r="DR66" s="1012"/>
      <c r="DS66" s="1012"/>
      <c r="DT66" s="1012"/>
      <c r="DU66" s="1013"/>
      <c r="DV66" s="996"/>
      <c r="DW66" s="997"/>
      <c r="DX66" s="997"/>
      <c r="DY66" s="997"/>
      <c r="DZ66" s="998"/>
      <c r="EA66" s="247"/>
    </row>
    <row r="67" spans="1:131" s="248" customFormat="1" ht="26.25" customHeight="1" thickBot="1" x14ac:dyDescent="0.2">
      <c r="A67" s="1053"/>
      <c r="B67" s="1054"/>
      <c r="C67" s="1054"/>
      <c r="D67" s="1054"/>
      <c r="E67" s="1054"/>
      <c r="F67" s="1054"/>
      <c r="G67" s="1054"/>
      <c r="H67" s="1054"/>
      <c r="I67" s="1054"/>
      <c r="J67" s="1054"/>
      <c r="K67" s="1054"/>
      <c r="L67" s="1054"/>
      <c r="M67" s="1054"/>
      <c r="N67" s="1054"/>
      <c r="O67" s="1054"/>
      <c r="P67" s="1055"/>
      <c r="Q67" s="1059"/>
      <c r="R67" s="1060"/>
      <c r="S67" s="1060"/>
      <c r="T67" s="1060"/>
      <c r="U67" s="1061"/>
      <c r="V67" s="1059"/>
      <c r="W67" s="1060"/>
      <c r="X67" s="1060"/>
      <c r="Y67" s="1060"/>
      <c r="Z67" s="1061"/>
      <c r="AA67" s="1059"/>
      <c r="AB67" s="1060"/>
      <c r="AC67" s="1060"/>
      <c r="AD67" s="1060"/>
      <c r="AE67" s="1061"/>
      <c r="AF67" s="1065"/>
      <c r="AG67" s="1066"/>
      <c r="AH67" s="1066"/>
      <c r="AI67" s="1066"/>
      <c r="AJ67" s="1067"/>
      <c r="AK67" s="1068"/>
      <c r="AL67" s="1054"/>
      <c r="AM67" s="1054"/>
      <c r="AN67" s="1054"/>
      <c r="AO67" s="1055"/>
      <c r="AP67" s="1059"/>
      <c r="AQ67" s="1060"/>
      <c r="AR67" s="1060"/>
      <c r="AS67" s="1060"/>
      <c r="AT67" s="1061"/>
      <c r="AU67" s="1059"/>
      <c r="AV67" s="1060"/>
      <c r="AW67" s="1060"/>
      <c r="AX67" s="1060"/>
      <c r="AY67" s="1061"/>
      <c r="AZ67" s="1059"/>
      <c r="BA67" s="1060"/>
      <c r="BB67" s="1060"/>
      <c r="BC67" s="1060"/>
      <c r="BD67" s="1073"/>
      <c r="BE67" s="266"/>
      <c r="BF67" s="266"/>
      <c r="BG67" s="266"/>
      <c r="BH67" s="266"/>
      <c r="BI67" s="266"/>
      <c r="BJ67" s="266"/>
      <c r="BK67" s="266"/>
      <c r="BL67" s="266"/>
      <c r="BM67" s="266"/>
      <c r="BN67" s="266"/>
      <c r="BO67" s="266"/>
      <c r="BP67" s="266"/>
      <c r="BQ67" s="263">
        <v>61</v>
      </c>
      <c r="BR67" s="268"/>
      <c r="BS67" s="1008"/>
      <c r="BT67" s="1009"/>
      <c r="BU67" s="1009"/>
      <c r="BV67" s="1009"/>
      <c r="BW67" s="1009"/>
      <c r="BX67" s="1009"/>
      <c r="BY67" s="1009"/>
      <c r="BZ67" s="1009"/>
      <c r="CA67" s="1009"/>
      <c r="CB67" s="1009"/>
      <c r="CC67" s="1009"/>
      <c r="CD67" s="1009"/>
      <c r="CE67" s="1009"/>
      <c r="CF67" s="1009"/>
      <c r="CG67" s="1010"/>
      <c r="CH67" s="1011"/>
      <c r="CI67" s="1012"/>
      <c r="CJ67" s="1012"/>
      <c r="CK67" s="1012"/>
      <c r="CL67" s="1013"/>
      <c r="CM67" s="1011"/>
      <c r="CN67" s="1012"/>
      <c r="CO67" s="1012"/>
      <c r="CP67" s="1012"/>
      <c r="CQ67" s="1013"/>
      <c r="CR67" s="1011"/>
      <c r="CS67" s="1012"/>
      <c r="CT67" s="1012"/>
      <c r="CU67" s="1012"/>
      <c r="CV67" s="1013"/>
      <c r="CW67" s="1011"/>
      <c r="CX67" s="1012"/>
      <c r="CY67" s="1012"/>
      <c r="CZ67" s="1012"/>
      <c r="DA67" s="1013"/>
      <c r="DB67" s="1011"/>
      <c r="DC67" s="1012"/>
      <c r="DD67" s="1012"/>
      <c r="DE67" s="1012"/>
      <c r="DF67" s="1013"/>
      <c r="DG67" s="1011"/>
      <c r="DH67" s="1012"/>
      <c r="DI67" s="1012"/>
      <c r="DJ67" s="1012"/>
      <c r="DK67" s="1013"/>
      <c r="DL67" s="1011"/>
      <c r="DM67" s="1012"/>
      <c r="DN67" s="1012"/>
      <c r="DO67" s="1012"/>
      <c r="DP67" s="1013"/>
      <c r="DQ67" s="1011"/>
      <c r="DR67" s="1012"/>
      <c r="DS67" s="1012"/>
      <c r="DT67" s="1012"/>
      <c r="DU67" s="1013"/>
      <c r="DV67" s="996"/>
      <c r="DW67" s="997"/>
      <c r="DX67" s="997"/>
      <c r="DY67" s="997"/>
      <c r="DZ67" s="998"/>
      <c r="EA67" s="247"/>
    </row>
    <row r="68" spans="1:131" s="248" customFormat="1" ht="26.25" customHeight="1" thickTop="1" x14ac:dyDescent="0.15">
      <c r="A68" s="259">
        <v>1</v>
      </c>
      <c r="B68" s="1040" t="s">
        <v>599</v>
      </c>
      <c r="C68" s="1041"/>
      <c r="D68" s="1041"/>
      <c r="E68" s="1041"/>
      <c r="F68" s="1041"/>
      <c r="G68" s="1041"/>
      <c r="H68" s="1041"/>
      <c r="I68" s="1041"/>
      <c r="J68" s="1041"/>
      <c r="K68" s="1041"/>
      <c r="L68" s="1041"/>
      <c r="M68" s="1041"/>
      <c r="N68" s="1041"/>
      <c r="O68" s="1041"/>
      <c r="P68" s="1042"/>
      <c r="Q68" s="1043">
        <v>303</v>
      </c>
      <c r="R68" s="1037"/>
      <c r="S68" s="1037"/>
      <c r="T68" s="1037"/>
      <c r="U68" s="1037"/>
      <c r="V68" s="1037">
        <v>284</v>
      </c>
      <c r="W68" s="1037"/>
      <c r="X68" s="1037"/>
      <c r="Y68" s="1037"/>
      <c r="Z68" s="1037"/>
      <c r="AA68" s="1037">
        <v>19</v>
      </c>
      <c r="AB68" s="1037"/>
      <c r="AC68" s="1037"/>
      <c r="AD68" s="1037"/>
      <c r="AE68" s="1037"/>
      <c r="AF68" s="1037">
        <v>19</v>
      </c>
      <c r="AG68" s="1037"/>
      <c r="AH68" s="1037"/>
      <c r="AI68" s="1037"/>
      <c r="AJ68" s="1037"/>
      <c r="AK68" s="1037">
        <v>88</v>
      </c>
      <c r="AL68" s="1037"/>
      <c r="AM68" s="1037"/>
      <c r="AN68" s="1037"/>
      <c r="AO68" s="1037"/>
      <c r="AP68" s="1037" t="s">
        <v>630</v>
      </c>
      <c r="AQ68" s="1037"/>
      <c r="AR68" s="1037"/>
      <c r="AS68" s="1037"/>
      <c r="AT68" s="1037"/>
      <c r="AU68" s="1037" t="s">
        <v>630</v>
      </c>
      <c r="AV68" s="1037"/>
      <c r="AW68" s="1037"/>
      <c r="AX68" s="1037"/>
      <c r="AY68" s="1037"/>
      <c r="AZ68" s="1038"/>
      <c r="BA68" s="1038"/>
      <c r="BB68" s="1038"/>
      <c r="BC68" s="1038"/>
      <c r="BD68" s="1039"/>
      <c r="BE68" s="266"/>
      <c r="BF68" s="266"/>
      <c r="BG68" s="266"/>
      <c r="BH68" s="266"/>
      <c r="BI68" s="266"/>
      <c r="BJ68" s="266"/>
      <c r="BK68" s="266"/>
      <c r="BL68" s="266"/>
      <c r="BM68" s="266"/>
      <c r="BN68" s="266"/>
      <c r="BO68" s="266"/>
      <c r="BP68" s="266"/>
      <c r="BQ68" s="263">
        <v>62</v>
      </c>
      <c r="BR68" s="268"/>
      <c r="BS68" s="1008"/>
      <c r="BT68" s="1009"/>
      <c r="BU68" s="1009"/>
      <c r="BV68" s="1009"/>
      <c r="BW68" s="1009"/>
      <c r="BX68" s="1009"/>
      <c r="BY68" s="1009"/>
      <c r="BZ68" s="1009"/>
      <c r="CA68" s="1009"/>
      <c r="CB68" s="1009"/>
      <c r="CC68" s="1009"/>
      <c r="CD68" s="1009"/>
      <c r="CE68" s="1009"/>
      <c r="CF68" s="1009"/>
      <c r="CG68" s="1010"/>
      <c r="CH68" s="1011"/>
      <c r="CI68" s="1012"/>
      <c r="CJ68" s="1012"/>
      <c r="CK68" s="1012"/>
      <c r="CL68" s="1013"/>
      <c r="CM68" s="1011"/>
      <c r="CN68" s="1012"/>
      <c r="CO68" s="1012"/>
      <c r="CP68" s="1012"/>
      <c r="CQ68" s="1013"/>
      <c r="CR68" s="1011"/>
      <c r="CS68" s="1012"/>
      <c r="CT68" s="1012"/>
      <c r="CU68" s="1012"/>
      <c r="CV68" s="1013"/>
      <c r="CW68" s="1011"/>
      <c r="CX68" s="1012"/>
      <c r="CY68" s="1012"/>
      <c r="CZ68" s="1012"/>
      <c r="DA68" s="1013"/>
      <c r="DB68" s="1011"/>
      <c r="DC68" s="1012"/>
      <c r="DD68" s="1012"/>
      <c r="DE68" s="1012"/>
      <c r="DF68" s="1013"/>
      <c r="DG68" s="1011"/>
      <c r="DH68" s="1012"/>
      <c r="DI68" s="1012"/>
      <c r="DJ68" s="1012"/>
      <c r="DK68" s="1013"/>
      <c r="DL68" s="1011"/>
      <c r="DM68" s="1012"/>
      <c r="DN68" s="1012"/>
      <c r="DO68" s="1012"/>
      <c r="DP68" s="1013"/>
      <c r="DQ68" s="1011"/>
      <c r="DR68" s="1012"/>
      <c r="DS68" s="1012"/>
      <c r="DT68" s="1012"/>
      <c r="DU68" s="1013"/>
      <c r="DV68" s="996"/>
      <c r="DW68" s="997"/>
      <c r="DX68" s="997"/>
      <c r="DY68" s="997"/>
      <c r="DZ68" s="998"/>
      <c r="EA68" s="247"/>
    </row>
    <row r="69" spans="1:131" s="248" customFormat="1" ht="26.25" customHeight="1" x14ac:dyDescent="0.15">
      <c r="A69" s="262">
        <v>2</v>
      </c>
      <c r="B69" s="1029" t="s">
        <v>600</v>
      </c>
      <c r="C69" s="1030"/>
      <c r="D69" s="1030"/>
      <c r="E69" s="1030"/>
      <c r="F69" s="1030"/>
      <c r="G69" s="1030"/>
      <c r="H69" s="1030"/>
      <c r="I69" s="1030"/>
      <c r="J69" s="1030"/>
      <c r="K69" s="1030"/>
      <c r="L69" s="1030"/>
      <c r="M69" s="1030"/>
      <c r="N69" s="1030"/>
      <c r="O69" s="1030"/>
      <c r="P69" s="1031"/>
      <c r="Q69" s="1032">
        <v>6335</v>
      </c>
      <c r="R69" s="1026"/>
      <c r="S69" s="1026"/>
      <c r="T69" s="1026"/>
      <c r="U69" s="1026"/>
      <c r="V69" s="1026">
        <v>4962</v>
      </c>
      <c r="W69" s="1026"/>
      <c r="X69" s="1026"/>
      <c r="Y69" s="1026"/>
      <c r="Z69" s="1026"/>
      <c r="AA69" s="1026">
        <v>1373</v>
      </c>
      <c r="AB69" s="1026"/>
      <c r="AC69" s="1026"/>
      <c r="AD69" s="1026"/>
      <c r="AE69" s="1026"/>
      <c r="AF69" s="1026">
        <v>1373</v>
      </c>
      <c r="AG69" s="1026"/>
      <c r="AH69" s="1026"/>
      <c r="AI69" s="1026"/>
      <c r="AJ69" s="1026"/>
      <c r="AK69" s="1026" t="s">
        <v>629</v>
      </c>
      <c r="AL69" s="1026"/>
      <c r="AM69" s="1026"/>
      <c r="AN69" s="1026"/>
      <c r="AO69" s="1026"/>
      <c r="AP69" s="1026" t="s">
        <v>630</v>
      </c>
      <c r="AQ69" s="1026"/>
      <c r="AR69" s="1026"/>
      <c r="AS69" s="1026"/>
      <c r="AT69" s="1026"/>
      <c r="AU69" s="1026" t="s">
        <v>630</v>
      </c>
      <c r="AV69" s="1026"/>
      <c r="AW69" s="1026"/>
      <c r="AX69" s="1026"/>
      <c r="AY69" s="1026"/>
      <c r="AZ69" s="1027"/>
      <c r="BA69" s="1027"/>
      <c r="BB69" s="1027"/>
      <c r="BC69" s="1027"/>
      <c r="BD69" s="1028"/>
      <c r="BE69" s="266"/>
      <c r="BF69" s="266"/>
      <c r="BG69" s="266"/>
      <c r="BH69" s="266"/>
      <c r="BI69" s="266"/>
      <c r="BJ69" s="266"/>
      <c r="BK69" s="266"/>
      <c r="BL69" s="266"/>
      <c r="BM69" s="266"/>
      <c r="BN69" s="266"/>
      <c r="BO69" s="266"/>
      <c r="BP69" s="266"/>
      <c r="BQ69" s="263">
        <v>63</v>
      </c>
      <c r="BR69" s="268"/>
      <c r="BS69" s="1008"/>
      <c r="BT69" s="1009"/>
      <c r="BU69" s="1009"/>
      <c r="BV69" s="1009"/>
      <c r="BW69" s="1009"/>
      <c r="BX69" s="1009"/>
      <c r="BY69" s="1009"/>
      <c r="BZ69" s="1009"/>
      <c r="CA69" s="1009"/>
      <c r="CB69" s="1009"/>
      <c r="CC69" s="1009"/>
      <c r="CD69" s="1009"/>
      <c r="CE69" s="1009"/>
      <c r="CF69" s="1009"/>
      <c r="CG69" s="1010"/>
      <c r="CH69" s="1011"/>
      <c r="CI69" s="1012"/>
      <c r="CJ69" s="1012"/>
      <c r="CK69" s="1012"/>
      <c r="CL69" s="1013"/>
      <c r="CM69" s="1011"/>
      <c r="CN69" s="1012"/>
      <c r="CO69" s="1012"/>
      <c r="CP69" s="1012"/>
      <c r="CQ69" s="1013"/>
      <c r="CR69" s="1011"/>
      <c r="CS69" s="1012"/>
      <c r="CT69" s="1012"/>
      <c r="CU69" s="1012"/>
      <c r="CV69" s="1013"/>
      <c r="CW69" s="1011"/>
      <c r="CX69" s="1012"/>
      <c r="CY69" s="1012"/>
      <c r="CZ69" s="1012"/>
      <c r="DA69" s="1013"/>
      <c r="DB69" s="1011"/>
      <c r="DC69" s="1012"/>
      <c r="DD69" s="1012"/>
      <c r="DE69" s="1012"/>
      <c r="DF69" s="1013"/>
      <c r="DG69" s="1011"/>
      <c r="DH69" s="1012"/>
      <c r="DI69" s="1012"/>
      <c r="DJ69" s="1012"/>
      <c r="DK69" s="1013"/>
      <c r="DL69" s="1011"/>
      <c r="DM69" s="1012"/>
      <c r="DN69" s="1012"/>
      <c r="DO69" s="1012"/>
      <c r="DP69" s="1013"/>
      <c r="DQ69" s="1011"/>
      <c r="DR69" s="1012"/>
      <c r="DS69" s="1012"/>
      <c r="DT69" s="1012"/>
      <c r="DU69" s="1013"/>
      <c r="DV69" s="996"/>
      <c r="DW69" s="997"/>
      <c r="DX69" s="997"/>
      <c r="DY69" s="997"/>
      <c r="DZ69" s="998"/>
      <c r="EA69" s="247"/>
    </row>
    <row r="70" spans="1:131" s="248" customFormat="1" ht="26.25" customHeight="1" x14ac:dyDescent="0.15">
      <c r="A70" s="262">
        <v>3</v>
      </c>
      <c r="B70" s="1029" t="s">
        <v>601</v>
      </c>
      <c r="C70" s="1030"/>
      <c r="D70" s="1030"/>
      <c r="E70" s="1030"/>
      <c r="F70" s="1030"/>
      <c r="G70" s="1030"/>
      <c r="H70" s="1030"/>
      <c r="I70" s="1030"/>
      <c r="J70" s="1030"/>
      <c r="K70" s="1030"/>
      <c r="L70" s="1030"/>
      <c r="M70" s="1030"/>
      <c r="N70" s="1030"/>
      <c r="O70" s="1030"/>
      <c r="P70" s="1031"/>
      <c r="Q70" s="1032">
        <v>895</v>
      </c>
      <c r="R70" s="1026"/>
      <c r="S70" s="1026"/>
      <c r="T70" s="1026"/>
      <c r="U70" s="1026"/>
      <c r="V70" s="1026">
        <v>894</v>
      </c>
      <c r="W70" s="1026"/>
      <c r="X70" s="1026"/>
      <c r="Y70" s="1026"/>
      <c r="Z70" s="1026"/>
      <c r="AA70" s="1026">
        <v>1</v>
      </c>
      <c r="AB70" s="1026"/>
      <c r="AC70" s="1026"/>
      <c r="AD70" s="1026"/>
      <c r="AE70" s="1026"/>
      <c r="AF70" s="1026">
        <v>1</v>
      </c>
      <c r="AG70" s="1026"/>
      <c r="AH70" s="1026"/>
      <c r="AI70" s="1026"/>
      <c r="AJ70" s="1026"/>
      <c r="AK70" s="1026" t="s">
        <v>630</v>
      </c>
      <c r="AL70" s="1026"/>
      <c r="AM70" s="1026"/>
      <c r="AN70" s="1026"/>
      <c r="AO70" s="1026"/>
      <c r="AP70" s="1026" t="s">
        <v>630</v>
      </c>
      <c r="AQ70" s="1026"/>
      <c r="AR70" s="1026"/>
      <c r="AS70" s="1026"/>
      <c r="AT70" s="1026"/>
      <c r="AU70" s="1026" t="s">
        <v>631</v>
      </c>
      <c r="AV70" s="1026"/>
      <c r="AW70" s="1026"/>
      <c r="AX70" s="1026"/>
      <c r="AY70" s="1026"/>
      <c r="AZ70" s="1027"/>
      <c r="BA70" s="1027"/>
      <c r="BB70" s="1027"/>
      <c r="BC70" s="1027"/>
      <c r="BD70" s="1028"/>
      <c r="BE70" s="266"/>
      <c r="BF70" s="266"/>
      <c r="BG70" s="266"/>
      <c r="BH70" s="266"/>
      <c r="BI70" s="266"/>
      <c r="BJ70" s="266"/>
      <c r="BK70" s="266"/>
      <c r="BL70" s="266"/>
      <c r="BM70" s="266"/>
      <c r="BN70" s="266"/>
      <c r="BO70" s="266"/>
      <c r="BP70" s="266"/>
      <c r="BQ70" s="263">
        <v>64</v>
      </c>
      <c r="BR70" s="268"/>
      <c r="BS70" s="1008"/>
      <c r="BT70" s="1009"/>
      <c r="BU70" s="1009"/>
      <c r="BV70" s="1009"/>
      <c r="BW70" s="1009"/>
      <c r="BX70" s="1009"/>
      <c r="BY70" s="1009"/>
      <c r="BZ70" s="1009"/>
      <c r="CA70" s="1009"/>
      <c r="CB70" s="1009"/>
      <c r="CC70" s="1009"/>
      <c r="CD70" s="1009"/>
      <c r="CE70" s="1009"/>
      <c r="CF70" s="1009"/>
      <c r="CG70" s="1010"/>
      <c r="CH70" s="1011"/>
      <c r="CI70" s="1012"/>
      <c r="CJ70" s="1012"/>
      <c r="CK70" s="1012"/>
      <c r="CL70" s="1013"/>
      <c r="CM70" s="1011"/>
      <c r="CN70" s="1012"/>
      <c r="CO70" s="1012"/>
      <c r="CP70" s="1012"/>
      <c r="CQ70" s="1013"/>
      <c r="CR70" s="1011"/>
      <c r="CS70" s="1012"/>
      <c r="CT70" s="1012"/>
      <c r="CU70" s="1012"/>
      <c r="CV70" s="1013"/>
      <c r="CW70" s="1011"/>
      <c r="CX70" s="1012"/>
      <c r="CY70" s="1012"/>
      <c r="CZ70" s="1012"/>
      <c r="DA70" s="1013"/>
      <c r="DB70" s="1011"/>
      <c r="DC70" s="1012"/>
      <c r="DD70" s="1012"/>
      <c r="DE70" s="1012"/>
      <c r="DF70" s="1013"/>
      <c r="DG70" s="1011"/>
      <c r="DH70" s="1012"/>
      <c r="DI70" s="1012"/>
      <c r="DJ70" s="1012"/>
      <c r="DK70" s="1013"/>
      <c r="DL70" s="1011"/>
      <c r="DM70" s="1012"/>
      <c r="DN70" s="1012"/>
      <c r="DO70" s="1012"/>
      <c r="DP70" s="1013"/>
      <c r="DQ70" s="1011"/>
      <c r="DR70" s="1012"/>
      <c r="DS70" s="1012"/>
      <c r="DT70" s="1012"/>
      <c r="DU70" s="1013"/>
      <c r="DV70" s="996"/>
      <c r="DW70" s="997"/>
      <c r="DX70" s="997"/>
      <c r="DY70" s="997"/>
      <c r="DZ70" s="998"/>
      <c r="EA70" s="247"/>
    </row>
    <row r="71" spans="1:131" s="248" customFormat="1" ht="26.25" customHeight="1" x14ac:dyDescent="0.15">
      <c r="A71" s="262">
        <v>4</v>
      </c>
      <c r="B71" s="1029" t="s">
        <v>602</v>
      </c>
      <c r="C71" s="1030"/>
      <c r="D71" s="1030"/>
      <c r="E71" s="1030"/>
      <c r="F71" s="1030"/>
      <c r="G71" s="1030"/>
      <c r="H71" s="1030"/>
      <c r="I71" s="1030"/>
      <c r="J71" s="1030"/>
      <c r="K71" s="1030"/>
      <c r="L71" s="1030"/>
      <c r="M71" s="1030"/>
      <c r="N71" s="1030"/>
      <c r="O71" s="1030"/>
      <c r="P71" s="1031"/>
      <c r="Q71" s="1032">
        <v>66</v>
      </c>
      <c r="R71" s="1026"/>
      <c r="S71" s="1026"/>
      <c r="T71" s="1026"/>
      <c r="U71" s="1026"/>
      <c r="V71" s="1026">
        <v>65</v>
      </c>
      <c r="W71" s="1026"/>
      <c r="X71" s="1026"/>
      <c r="Y71" s="1026"/>
      <c r="Z71" s="1026"/>
      <c r="AA71" s="1026">
        <v>1</v>
      </c>
      <c r="AB71" s="1026"/>
      <c r="AC71" s="1026"/>
      <c r="AD71" s="1026"/>
      <c r="AE71" s="1026"/>
      <c r="AF71" s="1026">
        <v>1</v>
      </c>
      <c r="AG71" s="1026"/>
      <c r="AH71" s="1026"/>
      <c r="AI71" s="1026"/>
      <c r="AJ71" s="1026"/>
      <c r="AK71" s="1026">
        <v>27</v>
      </c>
      <c r="AL71" s="1026"/>
      <c r="AM71" s="1026"/>
      <c r="AN71" s="1026"/>
      <c r="AO71" s="1026"/>
      <c r="AP71" s="1026" t="s">
        <v>630</v>
      </c>
      <c r="AQ71" s="1026"/>
      <c r="AR71" s="1026"/>
      <c r="AS71" s="1026"/>
      <c r="AT71" s="1026"/>
      <c r="AU71" s="1026" t="s">
        <v>630</v>
      </c>
      <c r="AV71" s="1026"/>
      <c r="AW71" s="1026"/>
      <c r="AX71" s="1026"/>
      <c r="AY71" s="1026"/>
      <c r="AZ71" s="1027"/>
      <c r="BA71" s="1027"/>
      <c r="BB71" s="1027"/>
      <c r="BC71" s="1027"/>
      <c r="BD71" s="1028"/>
      <c r="BE71" s="266"/>
      <c r="BF71" s="266"/>
      <c r="BG71" s="266"/>
      <c r="BH71" s="266"/>
      <c r="BI71" s="266"/>
      <c r="BJ71" s="266"/>
      <c r="BK71" s="266"/>
      <c r="BL71" s="266"/>
      <c r="BM71" s="266"/>
      <c r="BN71" s="266"/>
      <c r="BO71" s="266"/>
      <c r="BP71" s="266"/>
      <c r="BQ71" s="263">
        <v>65</v>
      </c>
      <c r="BR71" s="268"/>
      <c r="BS71" s="1008"/>
      <c r="BT71" s="1009"/>
      <c r="BU71" s="1009"/>
      <c r="BV71" s="1009"/>
      <c r="BW71" s="1009"/>
      <c r="BX71" s="1009"/>
      <c r="BY71" s="1009"/>
      <c r="BZ71" s="1009"/>
      <c r="CA71" s="1009"/>
      <c r="CB71" s="1009"/>
      <c r="CC71" s="1009"/>
      <c r="CD71" s="1009"/>
      <c r="CE71" s="1009"/>
      <c r="CF71" s="1009"/>
      <c r="CG71" s="1010"/>
      <c r="CH71" s="1011"/>
      <c r="CI71" s="1012"/>
      <c r="CJ71" s="1012"/>
      <c r="CK71" s="1012"/>
      <c r="CL71" s="1013"/>
      <c r="CM71" s="1011"/>
      <c r="CN71" s="1012"/>
      <c r="CO71" s="1012"/>
      <c r="CP71" s="1012"/>
      <c r="CQ71" s="1013"/>
      <c r="CR71" s="1011"/>
      <c r="CS71" s="1012"/>
      <c r="CT71" s="1012"/>
      <c r="CU71" s="1012"/>
      <c r="CV71" s="1013"/>
      <c r="CW71" s="1011"/>
      <c r="CX71" s="1012"/>
      <c r="CY71" s="1012"/>
      <c r="CZ71" s="1012"/>
      <c r="DA71" s="1013"/>
      <c r="DB71" s="1011"/>
      <c r="DC71" s="1012"/>
      <c r="DD71" s="1012"/>
      <c r="DE71" s="1012"/>
      <c r="DF71" s="1013"/>
      <c r="DG71" s="1011"/>
      <c r="DH71" s="1012"/>
      <c r="DI71" s="1012"/>
      <c r="DJ71" s="1012"/>
      <c r="DK71" s="1013"/>
      <c r="DL71" s="1011"/>
      <c r="DM71" s="1012"/>
      <c r="DN71" s="1012"/>
      <c r="DO71" s="1012"/>
      <c r="DP71" s="1013"/>
      <c r="DQ71" s="1011"/>
      <c r="DR71" s="1012"/>
      <c r="DS71" s="1012"/>
      <c r="DT71" s="1012"/>
      <c r="DU71" s="1013"/>
      <c r="DV71" s="996"/>
      <c r="DW71" s="997"/>
      <c r="DX71" s="997"/>
      <c r="DY71" s="997"/>
      <c r="DZ71" s="998"/>
      <c r="EA71" s="247"/>
    </row>
    <row r="72" spans="1:131" s="248" customFormat="1" ht="26.25" customHeight="1" x14ac:dyDescent="0.15">
      <c r="A72" s="262">
        <v>5</v>
      </c>
      <c r="B72" s="1029" t="s">
        <v>603</v>
      </c>
      <c r="C72" s="1030"/>
      <c r="D72" s="1030"/>
      <c r="E72" s="1030"/>
      <c r="F72" s="1030"/>
      <c r="G72" s="1030"/>
      <c r="H72" s="1030"/>
      <c r="I72" s="1030"/>
      <c r="J72" s="1030"/>
      <c r="K72" s="1030"/>
      <c r="L72" s="1030"/>
      <c r="M72" s="1030"/>
      <c r="N72" s="1030"/>
      <c r="O72" s="1030"/>
      <c r="P72" s="1031"/>
      <c r="Q72" s="1032">
        <v>8</v>
      </c>
      <c r="R72" s="1026"/>
      <c r="S72" s="1026"/>
      <c r="T72" s="1026"/>
      <c r="U72" s="1026"/>
      <c r="V72" s="1026">
        <v>7</v>
      </c>
      <c r="W72" s="1026"/>
      <c r="X72" s="1026"/>
      <c r="Y72" s="1026"/>
      <c r="Z72" s="1026"/>
      <c r="AA72" s="1026">
        <v>1</v>
      </c>
      <c r="AB72" s="1026"/>
      <c r="AC72" s="1026"/>
      <c r="AD72" s="1026"/>
      <c r="AE72" s="1026"/>
      <c r="AF72" s="1026">
        <v>1</v>
      </c>
      <c r="AG72" s="1026"/>
      <c r="AH72" s="1026"/>
      <c r="AI72" s="1026"/>
      <c r="AJ72" s="1026"/>
      <c r="AK72" s="1026" t="s">
        <v>630</v>
      </c>
      <c r="AL72" s="1026"/>
      <c r="AM72" s="1026"/>
      <c r="AN72" s="1026"/>
      <c r="AO72" s="1026"/>
      <c r="AP72" s="1026" t="s">
        <v>630</v>
      </c>
      <c r="AQ72" s="1026"/>
      <c r="AR72" s="1026"/>
      <c r="AS72" s="1026"/>
      <c r="AT72" s="1026"/>
      <c r="AU72" s="1026" t="s">
        <v>630</v>
      </c>
      <c r="AV72" s="1026"/>
      <c r="AW72" s="1026"/>
      <c r="AX72" s="1026"/>
      <c r="AY72" s="1026"/>
      <c r="AZ72" s="1027"/>
      <c r="BA72" s="1027"/>
      <c r="BB72" s="1027"/>
      <c r="BC72" s="1027"/>
      <c r="BD72" s="1028"/>
      <c r="BE72" s="266"/>
      <c r="BF72" s="266"/>
      <c r="BG72" s="266"/>
      <c r="BH72" s="266"/>
      <c r="BI72" s="266"/>
      <c r="BJ72" s="266"/>
      <c r="BK72" s="266"/>
      <c r="BL72" s="266"/>
      <c r="BM72" s="266"/>
      <c r="BN72" s="266"/>
      <c r="BO72" s="266"/>
      <c r="BP72" s="266"/>
      <c r="BQ72" s="263">
        <v>66</v>
      </c>
      <c r="BR72" s="268"/>
      <c r="BS72" s="1008"/>
      <c r="BT72" s="1009"/>
      <c r="BU72" s="1009"/>
      <c r="BV72" s="1009"/>
      <c r="BW72" s="1009"/>
      <c r="BX72" s="1009"/>
      <c r="BY72" s="1009"/>
      <c r="BZ72" s="1009"/>
      <c r="CA72" s="1009"/>
      <c r="CB72" s="1009"/>
      <c r="CC72" s="1009"/>
      <c r="CD72" s="1009"/>
      <c r="CE72" s="1009"/>
      <c r="CF72" s="1009"/>
      <c r="CG72" s="1010"/>
      <c r="CH72" s="1011"/>
      <c r="CI72" s="1012"/>
      <c r="CJ72" s="1012"/>
      <c r="CK72" s="1012"/>
      <c r="CL72" s="1013"/>
      <c r="CM72" s="1011"/>
      <c r="CN72" s="1012"/>
      <c r="CO72" s="1012"/>
      <c r="CP72" s="1012"/>
      <c r="CQ72" s="1013"/>
      <c r="CR72" s="1011"/>
      <c r="CS72" s="1012"/>
      <c r="CT72" s="1012"/>
      <c r="CU72" s="1012"/>
      <c r="CV72" s="1013"/>
      <c r="CW72" s="1011"/>
      <c r="CX72" s="1012"/>
      <c r="CY72" s="1012"/>
      <c r="CZ72" s="1012"/>
      <c r="DA72" s="1013"/>
      <c r="DB72" s="1011"/>
      <c r="DC72" s="1012"/>
      <c r="DD72" s="1012"/>
      <c r="DE72" s="1012"/>
      <c r="DF72" s="1013"/>
      <c r="DG72" s="1011"/>
      <c r="DH72" s="1012"/>
      <c r="DI72" s="1012"/>
      <c r="DJ72" s="1012"/>
      <c r="DK72" s="1013"/>
      <c r="DL72" s="1011"/>
      <c r="DM72" s="1012"/>
      <c r="DN72" s="1012"/>
      <c r="DO72" s="1012"/>
      <c r="DP72" s="1013"/>
      <c r="DQ72" s="1011"/>
      <c r="DR72" s="1012"/>
      <c r="DS72" s="1012"/>
      <c r="DT72" s="1012"/>
      <c r="DU72" s="1013"/>
      <c r="DV72" s="996"/>
      <c r="DW72" s="997"/>
      <c r="DX72" s="997"/>
      <c r="DY72" s="997"/>
      <c r="DZ72" s="998"/>
      <c r="EA72" s="247"/>
    </row>
    <row r="73" spans="1:131" s="248" customFormat="1" ht="26.25" customHeight="1" x14ac:dyDescent="0.15">
      <c r="A73" s="262">
        <v>6</v>
      </c>
      <c r="B73" s="1029" t="s">
        <v>604</v>
      </c>
      <c r="C73" s="1030"/>
      <c r="D73" s="1030"/>
      <c r="E73" s="1030"/>
      <c r="F73" s="1030"/>
      <c r="G73" s="1030"/>
      <c r="H73" s="1030"/>
      <c r="I73" s="1030"/>
      <c r="J73" s="1030"/>
      <c r="K73" s="1030"/>
      <c r="L73" s="1030"/>
      <c r="M73" s="1030"/>
      <c r="N73" s="1030"/>
      <c r="O73" s="1030"/>
      <c r="P73" s="1031"/>
      <c r="Q73" s="1032">
        <v>3</v>
      </c>
      <c r="R73" s="1026"/>
      <c r="S73" s="1026"/>
      <c r="T73" s="1026"/>
      <c r="U73" s="1026"/>
      <c r="V73" s="1026">
        <v>2</v>
      </c>
      <c r="W73" s="1026"/>
      <c r="X73" s="1026"/>
      <c r="Y73" s="1026"/>
      <c r="Z73" s="1026"/>
      <c r="AA73" s="1026">
        <v>1</v>
      </c>
      <c r="AB73" s="1026"/>
      <c r="AC73" s="1026"/>
      <c r="AD73" s="1026"/>
      <c r="AE73" s="1026"/>
      <c r="AF73" s="1026">
        <v>1</v>
      </c>
      <c r="AG73" s="1026"/>
      <c r="AH73" s="1026"/>
      <c r="AI73" s="1026"/>
      <c r="AJ73" s="1026"/>
      <c r="AK73" s="1026" t="s">
        <v>630</v>
      </c>
      <c r="AL73" s="1026"/>
      <c r="AM73" s="1026"/>
      <c r="AN73" s="1026"/>
      <c r="AO73" s="1026"/>
      <c r="AP73" s="1026" t="s">
        <v>630</v>
      </c>
      <c r="AQ73" s="1026"/>
      <c r="AR73" s="1026"/>
      <c r="AS73" s="1026"/>
      <c r="AT73" s="1026"/>
      <c r="AU73" s="1026" t="s">
        <v>630</v>
      </c>
      <c r="AV73" s="1026"/>
      <c r="AW73" s="1026"/>
      <c r="AX73" s="1026"/>
      <c r="AY73" s="1026"/>
      <c r="AZ73" s="1027"/>
      <c r="BA73" s="1027"/>
      <c r="BB73" s="1027"/>
      <c r="BC73" s="1027"/>
      <c r="BD73" s="1028"/>
      <c r="BE73" s="266"/>
      <c r="BF73" s="266"/>
      <c r="BG73" s="266"/>
      <c r="BH73" s="266"/>
      <c r="BI73" s="266"/>
      <c r="BJ73" s="266"/>
      <c r="BK73" s="266"/>
      <c r="BL73" s="266"/>
      <c r="BM73" s="266"/>
      <c r="BN73" s="266"/>
      <c r="BO73" s="266"/>
      <c r="BP73" s="266"/>
      <c r="BQ73" s="263">
        <v>67</v>
      </c>
      <c r="BR73" s="268"/>
      <c r="BS73" s="1008"/>
      <c r="BT73" s="1009"/>
      <c r="BU73" s="1009"/>
      <c r="BV73" s="1009"/>
      <c r="BW73" s="1009"/>
      <c r="BX73" s="1009"/>
      <c r="BY73" s="1009"/>
      <c r="BZ73" s="1009"/>
      <c r="CA73" s="1009"/>
      <c r="CB73" s="1009"/>
      <c r="CC73" s="1009"/>
      <c r="CD73" s="1009"/>
      <c r="CE73" s="1009"/>
      <c r="CF73" s="1009"/>
      <c r="CG73" s="1010"/>
      <c r="CH73" s="1011"/>
      <c r="CI73" s="1012"/>
      <c r="CJ73" s="1012"/>
      <c r="CK73" s="1012"/>
      <c r="CL73" s="1013"/>
      <c r="CM73" s="1011"/>
      <c r="CN73" s="1012"/>
      <c r="CO73" s="1012"/>
      <c r="CP73" s="1012"/>
      <c r="CQ73" s="1013"/>
      <c r="CR73" s="1011"/>
      <c r="CS73" s="1012"/>
      <c r="CT73" s="1012"/>
      <c r="CU73" s="1012"/>
      <c r="CV73" s="1013"/>
      <c r="CW73" s="1011"/>
      <c r="CX73" s="1012"/>
      <c r="CY73" s="1012"/>
      <c r="CZ73" s="1012"/>
      <c r="DA73" s="1013"/>
      <c r="DB73" s="1011"/>
      <c r="DC73" s="1012"/>
      <c r="DD73" s="1012"/>
      <c r="DE73" s="1012"/>
      <c r="DF73" s="1013"/>
      <c r="DG73" s="1011"/>
      <c r="DH73" s="1012"/>
      <c r="DI73" s="1012"/>
      <c r="DJ73" s="1012"/>
      <c r="DK73" s="1013"/>
      <c r="DL73" s="1011"/>
      <c r="DM73" s="1012"/>
      <c r="DN73" s="1012"/>
      <c r="DO73" s="1012"/>
      <c r="DP73" s="1013"/>
      <c r="DQ73" s="1011"/>
      <c r="DR73" s="1012"/>
      <c r="DS73" s="1012"/>
      <c r="DT73" s="1012"/>
      <c r="DU73" s="1013"/>
      <c r="DV73" s="996"/>
      <c r="DW73" s="997"/>
      <c r="DX73" s="997"/>
      <c r="DY73" s="997"/>
      <c r="DZ73" s="998"/>
      <c r="EA73" s="247"/>
    </row>
    <row r="74" spans="1:131" s="248" customFormat="1" ht="26.25" customHeight="1" x14ac:dyDescent="0.15">
      <c r="A74" s="262">
        <v>7</v>
      </c>
      <c r="B74" s="1029" t="s">
        <v>605</v>
      </c>
      <c r="C74" s="1030"/>
      <c r="D74" s="1030"/>
      <c r="E74" s="1030"/>
      <c r="F74" s="1030"/>
      <c r="G74" s="1030"/>
      <c r="H74" s="1030"/>
      <c r="I74" s="1030"/>
      <c r="J74" s="1030"/>
      <c r="K74" s="1030"/>
      <c r="L74" s="1030"/>
      <c r="M74" s="1030"/>
      <c r="N74" s="1030"/>
      <c r="O74" s="1030"/>
      <c r="P74" s="1031"/>
      <c r="Q74" s="1032">
        <v>266</v>
      </c>
      <c r="R74" s="1026"/>
      <c r="S74" s="1026"/>
      <c r="T74" s="1026"/>
      <c r="U74" s="1026"/>
      <c r="V74" s="1026">
        <v>257</v>
      </c>
      <c r="W74" s="1026"/>
      <c r="X74" s="1026"/>
      <c r="Y74" s="1026"/>
      <c r="Z74" s="1026"/>
      <c r="AA74" s="1026">
        <v>9</v>
      </c>
      <c r="AB74" s="1026"/>
      <c r="AC74" s="1026"/>
      <c r="AD74" s="1026"/>
      <c r="AE74" s="1026"/>
      <c r="AF74" s="1026">
        <v>9</v>
      </c>
      <c r="AG74" s="1026"/>
      <c r="AH74" s="1026"/>
      <c r="AI74" s="1026"/>
      <c r="AJ74" s="1026"/>
      <c r="AK74" s="1026">
        <v>0</v>
      </c>
      <c r="AL74" s="1026"/>
      <c r="AM74" s="1026"/>
      <c r="AN74" s="1026"/>
      <c r="AO74" s="1026"/>
      <c r="AP74" s="1026">
        <v>953</v>
      </c>
      <c r="AQ74" s="1026"/>
      <c r="AR74" s="1026"/>
      <c r="AS74" s="1026"/>
      <c r="AT74" s="1026"/>
      <c r="AU74" s="1026">
        <v>66</v>
      </c>
      <c r="AV74" s="1026"/>
      <c r="AW74" s="1026"/>
      <c r="AX74" s="1026"/>
      <c r="AY74" s="1026"/>
      <c r="AZ74" s="1027"/>
      <c r="BA74" s="1027"/>
      <c r="BB74" s="1027"/>
      <c r="BC74" s="1027"/>
      <c r="BD74" s="1028"/>
      <c r="BE74" s="266"/>
      <c r="BF74" s="266"/>
      <c r="BG74" s="266"/>
      <c r="BH74" s="266"/>
      <c r="BI74" s="266"/>
      <c r="BJ74" s="266"/>
      <c r="BK74" s="266"/>
      <c r="BL74" s="266"/>
      <c r="BM74" s="266"/>
      <c r="BN74" s="266"/>
      <c r="BO74" s="266"/>
      <c r="BP74" s="266"/>
      <c r="BQ74" s="263">
        <v>68</v>
      </c>
      <c r="BR74" s="268"/>
      <c r="BS74" s="1008"/>
      <c r="BT74" s="1009"/>
      <c r="BU74" s="1009"/>
      <c r="BV74" s="1009"/>
      <c r="BW74" s="1009"/>
      <c r="BX74" s="1009"/>
      <c r="BY74" s="1009"/>
      <c r="BZ74" s="1009"/>
      <c r="CA74" s="1009"/>
      <c r="CB74" s="1009"/>
      <c r="CC74" s="1009"/>
      <c r="CD74" s="1009"/>
      <c r="CE74" s="1009"/>
      <c r="CF74" s="1009"/>
      <c r="CG74" s="1010"/>
      <c r="CH74" s="1011"/>
      <c r="CI74" s="1012"/>
      <c r="CJ74" s="1012"/>
      <c r="CK74" s="1012"/>
      <c r="CL74" s="1013"/>
      <c r="CM74" s="1011"/>
      <c r="CN74" s="1012"/>
      <c r="CO74" s="1012"/>
      <c r="CP74" s="1012"/>
      <c r="CQ74" s="1013"/>
      <c r="CR74" s="1011"/>
      <c r="CS74" s="1012"/>
      <c r="CT74" s="1012"/>
      <c r="CU74" s="1012"/>
      <c r="CV74" s="1013"/>
      <c r="CW74" s="1011"/>
      <c r="CX74" s="1012"/>
      <c r="CY74" s="1012"/>
      <c r="CZ74" s="1012"/>
      <c r="DA74" s="1013"/>
      <c r="DB74" s="1011"/>
      <c r="DC74" s="1012"/>
      <c r="DD74" s="1012"/>
      <c r="DE74" s="1012"/>
      <c r="DF74" s="1013"/>
      <c r="DG74" s="1011"/>
      <c r="DH74" s="1012"/>
      <c r="DI74" s="1012"/>
      <c r="DJ74" s="1012"/>
      <c r="DK74" s="1013"/>
      <c r="DL74" s="1011"/>
      <c r="DM74" s="1012"/>
      <c r="DN74" s="1012"/>
      <c r="DO74" s="1012"/>
      <c r="DP74" s="1013"/>
      <c r="DQ74" s="1011"/>
      <c r="DR74" s="1012"/>
      <c r="DS74" s="1012"/>
      <c r="DT74" s="1012"/>
      <c r="DU74" s="1013"/>
      <c r="DV74" s="996"/>
      <c r="DW74" s="997"/>
      <c r="DX74" s="997"/>
      <c r="DY74" s="997"/>
      <c r="DZ74" s="998"/>
      <c r="EA74" s="247"/>
    </row>
    <row r="75" spans="1:131" s="248" customFormat="1" ht="26.25" customHeight="1" x14ac:dyDescent="0.15">
      <c r="A75" s="262">
        <v>8</v>
      </c>
      <c r="B75" s="1029" t="s">
        <v>606</v>
      </c>
      <c r="C75" s="1030"/>
      <c r="D75" s="1030"/>
      <c r="E75" s="1030"/>
      <c r="F75" s="1030"/>
      <c r="G75" s="1030"/>
      <c r="H75" s="1030"/>
      <c r="I75" s="1030"/>
      <c r="J75" s="1030"/>
      <c r="K75" s="1030"/>
      <c r="L75" s="1030"/>
      <c r="M75" s="1030"/>
      <c r="N75" s="1030"/>
      <c r="O75" s="1030"/>
      <c r="P75" s="1031"/>
      <c r="Q75" s="1033">
        <v>226</v>
      </c>
      <c r="R75" s="1034"/>
      <c r="S75" s="1034"/>
      <c r="T75" s="1034"/>
      <c r="U75" s="1035"/>
      <c r="V75" s="1036">
        <v>149</v>
      </c>
      <c r="W75" s="1034"/>
      <c r="X75" s="1034"/>
      <c r="Y75" s="1034"/>
      <c r="Z75" s="1035"/>
      <c r="AA75" s="1036">
        <v>77</v>
      </c>
      <c r="AB75" s="1034"/>
      <c r="AC75" s="1034"/>
      <c r="AD75" s="1034"/>
      <c r="AE75" s="1035"/>
      <c r="AF75" s="1036">
        <v>77</v>
      </c>
      <c r="AG75" s="1034"/>
      <c r="AH75" s="1034"/>
      <c r="AI75" s="1034"/>
      <c r="AJ75" s="1035"/>
      <c r="AK75" s="1036" t="s">
        <v>630</v>
      </c>
      <c r="AL75" s="1034"/>
      <c r="AM75" s="1034"/>
      <c r="AN75" s="1034"/>
      <c r="AO75" s="1035"/>
      <c r="AP75" s="1036" t="s">
        <v>631</v>
      </c>
      <c r="AQ75" s="1034"/>
      <c r="AR75" s="1034"/>
      <c r="AS75" s="1034"/>
      <c r="AT75" s="1035"/>
      <c r="AU75" s="1036" t="s">
        <v>630</v>
      </c>
      <c r="AV75" s="1034"/>
      <c r="AW75" s="1034"/>
      <c r="AX75" s="1034"/>
      <c r="AY75" s="1035"/>
      <c r="AZ75" s="1027"/>
      <c r="BA75" s="1027"/>
      <c r="BB75" s="1027"/>
      <c r="BC75" s="1027"/>
      <c r="BD75" s="1028"/>
      <c r="BE75" s="266"/>
      <c r="BF75" s="266"/>
      <c r="BG75" s="266"/>
      <c r="BH75" s="266"/>
      <c r="BI75" s="266"/>
      <c r="BJ75" s="266"/>
      <c r="BK75" s="266"/>
      <c r="BL75" s="266"/>
      <c r="BM75" s="266"/>
      <c r="BN75" s="266"/>
      <c r="BO75" s="266"/>
      <c r="BP75" s="266"/>
      <c r="BQ75" s="263">
        <v>69</v>
      </c>
      <c r="BR75" s="268"/>
      <c r="BS75" s="1008"/>
      <c r="BT75" s="1009"/>
      <c r="BU75" s="1009"/>
      <c r="BV75" s="1009"/>
      <c r="BW75" s="1009"/>
      <c r="BX75" s="1009"/>
      <c r="BY75" s="1009"/>
      <c r="BZ75" s="1009"/>
      <c r="CA75" s="1009"/>
      <c r="CB75" s="1009"/>
      <c r="CC75" s="1009"/>
      <c r="CD75" s="1009"/>
      <c r="CE75" s="1009"/>
      <c r="CF75" s="1009"/>
      <c r="CG75" s="1010"/>
      <c r="CH75" s="1011"/>
      <c r="CI75" s="1012"/>
      <c r="CJ75" s="1012"/>
      <c r="CK75" s="1012"/>
      <c r="CL75" s="1013"/>
      <c r="CM75" s="1011"/>
      <c r="CN75" s="1012"/>
      <c r="CO75" s="1012"/>
      <c r="CP75" s="1012"/>
      <c r="CQ75" s="1013"/>
      <c r="CR75" s="1011"/>
      <c r="CS75" s="1012"/>
      <c r="CT75" s="1012"/>
      <c r="CU75" s="1012"/>
      <c r="CV75" s="1013"/>
      <c r="CW75" s="1011"/>
      <c r="CX75" s="1012"/>
      <c r="CY75" s="1012"/>
      <c r="CZ75" s="1012"/>
      <c r="DA75" s="1013"/>
      <c r="DB75" s="1011"/>
      <c r="DC75" s="1012"/>
      <c r="DD75" s="1012"/>
      <c r="DE75" s="1012"/>
      <c r="DF75" s="1013"/>
      <c r="DG75" s="1011"/>
      <c r="DH75" s="1012"/>
      <c r="DI75" s="1012"/>
      <c r="DJ75" s="1012"/>
      <c r="DK75" s="1013"/>
      <c r="DL75" s="1011"/>
      <c r="DM75" s="1012"/>
      <c r="DN75" s="1012"/>
      <c r="DO75" s="1012"/>
      <c r="DP75" s="1013"/>
      <c r="DQ75" s="1011"/>
      <c r="DR75" s="1012"/>
      <c r="DS75" s="1012"/>
      <c r="DT75" s="1012"/>
      <c r="DU75" s="1013"/>
      <c r="DV75" s="996"/>
      <c r="DW75" s="997"/>
      <c r="DX75" s="997"/>
      <c r="DY75" s="997"/>
      <c r="DZ75" s="998"/>
      <c r="EA75" s="247"/>
    </row>
    <row r="76" spans="1:131" s="248" customFormat="1" ht="26.25" customHeight="1" x14ac:dyDescent="0.15">
      <c r="A76" s="262">
        <v>9</v>
      </c>
      <c r="B76" s="1029" t="s">
        <v>607</v>
      </c>
      <c r="C76" s="1030"/>
      <c r="D76" s="1030"/>
      <c r="E76" s="1030"/>
      <c r="F76" s="1030"/>
      <c r="G76" s="1030"/>
      <c r="H76" s="1030"/>
      <c r="I76" s="1030"/>
      <c r="J76" s="1030"/>
      <c r="K76" s="1030"/>
      <c r="L76" s="1030"/>
      <c r="M76" s="1030"/>
      <c r="N76" s="1030"/>
      <c r="O76" s="1030"/>
      <c r="P76" s="1031"/>
      <c r="Q76" s="1033">
        <v>33</v>
      </c>
      <c r="R76" s="1034"/>
      <c r="S76" s="1034"/>
      <c r="T76" s="1034"/>
      <c r="U76" s="1035"/>
      <c r="V76" s="1036">
        <v>25</v>
      </c>
      <c r="W76" s="1034"/>
      <c r="X76" s="1034"/>
      <c r="Y76" s="1034"/>
      <c r="Z76" s="1035"/>
      <c r="AA76" s="1036">
        <v>7</v>
      </c>
      <c r="AB76" s="1034"/>
      <c r="AC76" s="1034"/>
      <c r="AD76" s="1034"/>
      <c r="AE76" s="1035"/>
      <c r="AF76" s="1036">
        <v>7</v>
      </c>
      <c r="AG76" s="1034"/>
      <c r="AH76" s="1034"/>
      <c r="AI76" s="1034"/>
      <c r="AJ76" s="1035"/>
      <c r="AK76" s="1036" t="s">
        <v>630</v>
      </c>
      <c r="AL76" s="1034"/>
      <c r="AM76" s="1034"/>
      <c r="AN76" s="1034"/>
      <c r="AO76" s="1035"/>
      <c r="AP76" s="1036" t="s">
        <v>630</v>
      </c>
      <c r="AQ76" s="1034"/>
      <c r="AR76" s="1034"/>
      <c r="AS76" s="1034"/>
      <c r="AT76" s="1035"/>
      <c r="AU76" s="1036" t="s">
        <v>630</v>
      </c>
      <c r="AV76" s="1034"/>
      <c r="AW76" s="1034"/>
      <c r="AX76" s="1034"/>
      <c r="AY76" s="1035"/>
      <c r="AZ76" s="1027"/>
      <c r="BA76" s="1027"/>
      <c r="BB76" s="1027"/>
      <c r="BC76" s="1027"/>
      <c r="BD76" s="1028"/>
      <c r="BE76" s="266"/>
      <c r="BF76" s="266"/>
      <c r="BG76" s="266"/>
      <c r="BH76" s="266"/>
      <c r="BI76" s="266"/>
      <c r="BJ76" s="266"/>
      <c r="BK76" s="266"/>
      <c r="BL76" s="266"/>
      <c r="BM76" s="266"/>
      <c r="BN76" s="266"/>
      <c r="BO76" s="266"/>
      <c r="BP76" s="266"/>
      <c r="BQ76" s="263">
        <v>70</v>
      </c>
      <c r="BR76" s="268"/>
      <c r="BS76" s="1008"/>
      <c r="BT76" s="1009"/>
      <c r="BU76" s="1009"/>
      <c r="BV76" s="1009"/>
      <c r="BW76" s="1009"/>
      <c r="BX76" s="1009"/>
      <c r="BY76" s="1009"/>
      <c r="BZ76" s="1009"/>
      <c r="CA76" s="1009"/>
      <c r="CB76" s="1009"/>
      <c r="CC76" s="1009"/>
      <c r="CD76" s="1009"/>
      <c r="CE76" s="1009"/>
      <c r="CF76" s="1009"/>
      <c r="CG76" s="1010"/>
      <c r="CH76" s="1011"/>
      <c r="CI76" s="1012"/>
      <c r="CJ76" s="1012"/>
      <c r="CK76" s="1012"/>
      <c r="CL76" s="1013"/>
      <c r="CM76" s="1011"/>
      <c r="CN76" s="1012"/>
      <c r="CO76" s="1012"/>
      <c r="CP76" s="1012"/>
      <c r="CQ76" s="1013"/>
      <c r="CR76" s="1011"/>
      <c r="CS76" s="1012"/>
      <c r="CT76" s="1012"/>
      <c r="CU76" s="1012"/>
      <c r="CV76" s="1013"/>
      <c r="CW76" s="1011"/>
      <c r="CX76" s="1012"/>
      <c r="CY76" s="1012"/>
      <c r="CZ76" s="1012"/>
      <c r="DA76" s="1013"/>
      <c r="DB76" s="1011"/>
      <c r="DC76" s="1012"/>
      <c r="DD76" s="1012"/>
      <c r="DE76" s="1012"/>
      <c r="DF76" s="1013"/>
      <c r="DG76" s="1011"/>
      <c r="DH76" s="1012"/>
      <c r="DI76" s="1012"/>
      <c r="DJ76" s="1012"/>
      <c r="DK76" s="1013"/>
      <c r="DL76" s="1011"/>
      <c r="DM76" s="1012"/>
      <c r="DN76" s="1012"/>
      <c r="DO76" s="1012"/>
      <c r="DP76" s="1013"/>
      <c r="DQ76" s="1011"/>
      <c r="DR76" s="1012"/>
      <c r="DS76" s="1012"/>
      <c r="DT76" s="1012"/>
      <c r="DU76" s="1013"/>
      <c r="DV76" s="996"/>
      <c r="DW76" s="997"/>
      <c r="DX76" s="997"/>
      <c r="DY76" s="997"/>
      <c r="DZ76" s="998"/>
      <c r="EA76" s="247"/>
    </row>
    <row r="77" spans="1:131" s="248" customFormat="1" ht="26.25" customHeight="1" x14ac:dyDescent="0.15">
      <c r="A77" s="262">
        <v>10</v>
      </c>
      <c r="B77" s="1029" t="s">
        <v>608</v>
      </c>
      <c r="C77" s="1030"/>
      <c r="D77" s="1030"/>
      <c r="E77" s="1030"/>
      <c r="F77" s="1030"/>
      <c r="G77" s="1030"/>
      <c r="H77" s="1030"/>
      <c r="I77" s="1030"/>
      <c r="J77" s="1030"/>
      <c r="K77" s="1030"/>
      <c r="L77" s="1030"/>
      <c r="M77" s="1030"/>
      <c r="N77" s="1030"/>
      <c r="O77" s="1030"/>
      <c r="P77" s="1031"/>
      <c r="Q77" s="1033">
        <v>193</v>
      </c>
      <c r="R77" s="1034"/>
      <c r="S77" s="1034"/>
      <c r="T77" s="1034"/>
      <c r="U77" s="1035"/>
      <c r="V77" s="1036">
        <v>189</v>
      </c>
      <c r="W77" s="1034"/>
      <c r="X77" s="1034"/>
      <c r="Y77" s="1034"/>
      <c r="Z77" s="1035"/>
      <c r="AA77" s="1036">
        <v>4</v>
      </c>
      <c r="AB77" s="1034"/>
      <c r="AC77" s="1034"/>
      <c r="AD77" s="1034"/>
      <c r="AE77" s="1035"/>
      <c r="AF77" s="1036">
        <v>4</v>
      </c>
      <c r="AG77" s="1034"/>
      <c r="AH77" s="1034"/>
      <c r="AI77" s="1034"/>
      <c r="AJ77" s="1035"/>
      <c r="AK77" s="1036" t="s">
        <v>630</v>
      </c>
      <c r="AL77" s="1034"/>
      <c r="AM77" s="1034"/>
      <c r="AN77" s="1034"/>
      <c r="AO77" s="1035"/>
      <c r="AP77" s="1036" t="s">
        <v>630</v>
      </c>
      <c r="AQ77" s="1034"/>
      <c r="AR77" s="1034"/>
      <c r="AS77" s="1034"/>
      <c r="AT77" s="1035"/>
      <c r="AU77" s="1036" t="s">
        <v>630</v>
      </c>
      <c r="AV77" s="1034"/>
      <c r="AW77" s="1034"/>
      <c r="AX77" s="1034"/>
      <c r="AY77" s="1035"/>
      <c r="AZ77" s="1027"/>
      <c r="BA77" s="1027"/>
      <c r="BB77" s="1027"/>
      <c r="BC77" s="1027"/>
      <c r="BD77" s="1028"/>
      <c r="BE77" s="266"/>
      <c r="BF77" s="266"/>
      <c r="BG77" s="266"/>
      <c r="BH77" s="266"/>
      <c r="BI77" s="266"/>
      <c r="BJ77" s="266"/>
      <c r="BK77" s="266"/>
      <c r="BL77" s="266"/>
      <c r="BM77" s="266"/>
      <c r="BN77" s="266"/>
      <c r="BO77" s="266"/>
      <c r="BP77" s="266"/>
      <c r="BQ77" s="263">
        <v>71</v>
      </c>
      <c r="BR77" s="268"/>
      <c r="BS77" s="1008"/>
      <c r="BT77" s="1009"/>
      <c r="BU77" s="1009"/>
      <c r="BV77" s="1009"/>
      <c r="BW77" s="1009"/>
      <c r="BX77" s="1009"/>
      <c r="BY77" s="1009"/>
      <c r="BZ77" s="1009"/>
      <c r="CA77" s="1009"/>
      <c r="CB77" s="1009"/>
      <c r="CC77" s="1009"/>
      <c r="CD77" s="1009"/>
      <c r="CE77" s="1009"/>
      <c r="CF77" s="1009"/>
      <c r="CG77" s="1010"/>
      <c r="CH77" s="1011"/>
      <c r="CI77" s="1012"/>
      <c r="CJ77" s="1012"/>
      <c r="CK77" s="1012"/>
      <c r="CL77" s="1013"/>
      <c r="CM77" s="1011"/>
      <c r="CN77" s="1012"/>
      <c r="CO77" s="1012"/>
      <c r="CP77" s="1012"/>
      <c r="CQ77" s="1013"/>
      <c r="CR77" s="1011"/>
      <c r="CS77" s="1012"/>
      <c r="CT77" s="1012"/>
      <c r="CU77" s="1012"/>
      <c r="CV77" s="1013"/>
      <c r="CW77" s="1011"/>
      <c r="CX77" s="1012"/>
      <c r="CY77" s="1012"/>
      <c r="CZ77" s="1012"/>
      <c r="DA77" s="1013"/>
      <c r="DB77" s="1011"/>
      <c r="DC77" s="1012"/>
      <c r="DD77" s="1012"/>
      <c r="DE77" s="1012"/>
      <c r="DF77" s="1013"/>
      <c r="DG77" s="1011"/>
      <c r="DH77" s="1012"/>
      <c r="DI77" s="1012"/>
      <c r="DJ77" s="1012"/>
      <c r="DK77" s="1013"/>
      <c r="DL77" s="1011"/>
      <c r="DM77" s="1012"/>
      <c r="DN77" s="1012"/>
      <c r="DO77" s="1012"/>
      <c r="DP77" s="1013"/>
      <c r="DQ77" s="1011"/>
      <c r="DR77" s="1012"/>
      <c r="DS77" s="1012"/>
      <c r="DT77" s="1012"/>
      <c r="DU77" s="1013"/>
      <c r="DV77" s="996"/>
      <c r="DW77" s="997"/>
      <c r="DX77" s="997"/>
      <c r="DY77" s="997"/>
      <c r="DZ77" s="998"/>
      <c r="EA77" s="247"/>
    </row>
    <row r="78" spans="1:131" s="248" customFormat="1" ht="26.25" customHeight="1" x14ac:dyDescent="0.15">
      <c r="A78" s="262">
        <v>11</v>
      </c>
      <c r="B78" s="1029" t="s">
        <v>609</v>
      </c>
      <c r="C78" s="1030"/>
      <c r="D78" s="1030"/>
      <c r="E78" s="1030"/>
      <c r="F78" s="1030"/>
      <c r="G78" s="1030"/>
      <c r="H78" s="1030"/>
      <c r="I78" s="1030"/>
      <c r="J78" s="1030"/>
      <c r="K78" s="1030"/>
      <c r="L78" s="1030"/>
      <c r="M78" s="1030"/>
      <c r="N78" s="1030"/>
      <c r="O78" s="1030"/>
      <c r="P78" s="1031"/>
      <c r="Q78" s="1032">
        <v>232346</v>
      </c>
      <c r="R78" s="1026"/>
      <c r="S78" s="1026"/>
      <c r="T78" s="1026"/>
      <c r="U78" s="1026"/>
      <c r="V78" s="1026">
        <v>223330</v>
      </c>
      <c r="W78" s="1026"/>
      <c r="X78" s="1026"/>
      <c r="Y78" s="1026"/>
      <c r="Z78" s="1026"/>
      <c r="AA78" s="1026">
        <v>9016</v>
      </c>
      <c r="AB78" s="1026"/>
      <c r="AC78" s="1026"/>
      <c r="AD78" s="1026"/>
      <c r="AE78" s="1026"/>
      <c r="AF78" s="1026">
        <v>9016</v>
      </c>
      <c r="AG78" s="1026"/>
      <c r="AH78" s="1026"/>
      <c r="AI78" s="1026"/>
      <c r="AJ78" s="1026"/>
      <c r="AK78" s="1026">
        <v>1138</v>
      </c>
      <c r="AL78" s="1026"/>
      <c r="AM78" s="1026"/>
      <c r="AN78" s="1026"/>
      <c r="AO78" s="1026"/>
      <c r="AP78" s="1026" t="s">
        <v>630</v>
      </c>
      <c r="AQ78" s="1026"/>
      <c r="AR78" s="1026"/>
      <c r="AS78" s="1026"/>
      <c r="AT78" s="1026"/>
      <c r="AU78" s="1026" t="s">
        <v>630</v>
      </c>
      <c r="AV78" s="1026"/>
      <c r="AW78" s="1026"/>
      <c r="AX78" s="1026"/>
      <c r="AY78" s="1026"/>
      <c r="AZ78" s="1027"/>
      <c r="BA78" s="1027"/>
      <c r="BB78" s="1027"/>
      <c r="BC78" s="1027"/>
      <c r="BD78" s="1028"/>
      <c r="BE78" s="266"/>
      <c r="BF78" s="266"/>
      <c r="BG78" s="266"/>
      <c r="BH78" s="266"/>
      <c r="BI78" s="266"/>
      <c r="BJ78" s="269"/>
      <c r="BK78" s="269"/>
      <c r="BL78" s="269"/>
      <c r="BM78" s="269"/>
      <c r="BN78" s="269"/>
      <c r="BO78" s="266"/>
      <c r="BP78" s="266"/>
      <c r="BQ78" s="263">
        <v>72</v>
      </c>
      <c r="BR78" s="268"/>
      <c r="BS78" s="1008"/>
      <c r="BT78" s="1009"/>
      <c r="BU78" s="1009"/>
      <c r="BV78" s="1009"/>
      <c r="BW78" s="1009"/>
      <c r="BX78" s="1009"/>
      <c r="BY78" s="1009"/>
      <c r="BZ78" s="1009"/>
      <c r="CA78" s="1009"/>
      <c r="CB78" s="1009"/>
      <c r="CC78" s="1009"/>
      <c r="CD78" s="1009"/>
      <c r="CE78" s="1009"/>
      <c r="CF78" s="1009"/>
      <c r="CG78" s="1010"/>
      <c r="CH78" s="1011"/>
      <c r="CI78" s="1012"/>
      <c r="CJ78" s="1012"/>
      <c r="CK78" s="1012"/>
      <c r="CL78" s="1013"/>
      <c r="CM78" s="1011"/>
      <c r="CN78" s="1012"/>
      <c r="CO78" s="1012"/>
      <c r="CP78" s="1012"/>
      <c r="CQ78" s="1013"/>
      <c r="CR78" s="1011"/>
      <c r="CS78" s="1012"/>
      <c r="CT78" s="1012"/>
      <c r="CU78" s="1012"/>
      <c r="CV78" s="1013"/>
      <c r="CW78" s="1011"/>
      <c r="CX78" s="1012"/>
      <c r="CY78" s="1012"/>
      <c r="CZ78" s="1012"/>
      <c r="DA78" s="1013"/>
      <c r="DB78" s="1011"/>
      <c r="DC78" s="1012"/>
      <c r="DD78" s="1012"/>
      <c r="DE78" s="1012"/>
      <c r="DF78" s="1013"/>
      <c r="DG78" s="1011"/>
      <c r="DH78" s="1012"/>
      <c r="DI78" s="1012"/>
      <c r="DJ78" s="1012"/>
      <c r="DK78" s="1013"/>
      <c r="DL78" s="1011"/>
      <c r="DM78" s="1012"/>
      <c r="DN78" s="1012"/>
      <c r="DO78" s="1012"/>
      <c r="DP78" s="1013"/>
      <c r="DQ78" s="1011"/>
      <c r="DR78" s="1012"/>
      <c r="DS78" s="1012"/>
      <c r="DT78" s="1012"/>
      <c r="DU78" s="1013"/>
      <c r="DV78" s="996"/>
      <c r="DW78" s="997"/>
      <c r="DX78" s="997"/>
      <c r="DY78" s="997"/>
      <c r="DZ78" s="998"/>
      <c r="EA78" s="247"/>
    </row>
    <row r="79" spans="1:131" s="248" customFormat="1" ht="26.25" customHeight="1" x14ac:dyDescent="0.15">
      <c r="A79" s="262">
        <v>12</v>
      </c>
      <c r="B79" s="1029"/>
      <c r="C79" s="1030"/>
      <c r="D79" s="1030"/>
      <c r="E79" s="1030"/>
      <c r="F79" s="1030"/>
      <c r="G79" s="1030"/>
      <c r="H79" s="1030"/>
      <c r="I79" s="1030"/>
      <c r="J79" s="1030"/>
      <c r="K79" s="1030"/>
      <c r="L79" s="1030"/>
      <c r="M79" s="1030"/>
      <c r="N79" s="1030"/>
      <c r="O79" s="1030"/>
      <c r="P79" s="1031"/>
      <c r="Q79" s="1032"/>
      <c r="R79" s="1026"/>
      <c r="S79" s="1026"/>
      <c r="T79" s="1026"/>
      <c r="U79" s="1026"/>
      <c r="V79" s="1026"/>
      <c r="W79" s="1026"/>
      <c r="X79" s="1026"/>
      <c r="Y79" s="1026"/>
      <c r="Z79" s="1026"/>
      <c r="AA79" s="1026"/>
      <c r="AB79" s="1026"/>
      <c r="AC79" s="1026"/>
      <c r="AD79" s="1026"/>
      <c r="AE79" s="1026"/>
      <c r="AF79" s="1026"/>
      <c r="AG79" s="1026"/>
      <c r="AH79" s="1026"/>
      <c r="AI79" s="1026"/>
      <c r="AJ79" s="1026"/>
      <c r="AK79" s="1026"/>
      <c r="AL79" s="1026"/>
      <c r="AM79" s="1026"/>
      <c r="AN79" s="1026"/>
      <c r="AO79" s="1026"/>
      <c r="AP79" s="1026"/>
      <c r="AQ79" s="1026"/>
      <c r="AR79" s="1026"/>
      <c r="AS79" s="1026"/>
      <c r="AT79" s="1026"/>
      <c r="AU79" s="1026"/>
      <c r="AV79" s="1026"/>
      <c r="AW79" s="1026"/>
      <c r="AX79" s="1026"/>
      <c r="AY79" s="1026"/>
      <c r="AZ79" s="1027"/>
      <c r="BA79" s="1027"/>
      <c r="BB79" s="1027"/>
      <c r="BC79" s="1027"/>
      <c r="BD79" s="1028"/>
      <c r="BE79" s="266"/>
      <c r="BF79" s="266"/>
      <c r="BG79" s="266"/>
      <c r="BH79" s="266"/>
      <c r="BI79" s="266"/>
      <c r="BJ79" s="269"/>
      <c r="BK79" s="269"/>
      <c r="BL79" s="269"/>
      <c r="BM79" s="269"/>
      <c r="BN79" s="269"/>
      <c r="BO79" s="266"/>
      <c r="BP79" s="266"/>
      <c r="BQ79" s="263">
        <v>73</v>
      </c>
      <c r="BR79" s="268"/>
      <c r="BS79" s="1008"/>
      <c r="BT79" s="1009"/>
      <c r="BU79" s="1009"/>
      <c r="BV79" s="1009"/>
      <c r="BW79" s="1009"/>
      <c r="BX79" s="1009"/>
      <c r="BY79" s="1009"/>
      <c r="BZ79" s="1009"/>
      <c r="CA79" s="1009"/>
      <c r="CB79" s="1009"/>
      <c r="CC79" s="1009"/>
      <c r="CD79" s="1009"/>
      <c r="CE79" s="1009"/>
      <c r="CF79" s="1009"/>
      <c r="CG79" s="1010"/>
      <c r="CH79" s="1011"/>
      <c r="CI79" s="1012"/>
      <c r="CJ79" s="1012"/>
      <c r="CK79" s="1012"/>
      <c r="CL79" s="1013"/>
      <c r="CM79" s="1011"/>
      <c r="CN79" s="1012"/>
      <c r="CO79" s="1012"/>
      <c r="CP79" s="1012"/>
      <c r="CQ79" s="1013"/>
      <c r="CR79" s="1011"/>
      <c r="CS79" s="1012"/>
      <c r="CT79" s="1012"/>
      <c r="CU79" s="1012"/>
      <c r="CV79" s="1013"/>
      <c r="CW79" s="1011"/>
      <c r="CX79" s="1012"/>
      <c r="CY79" s="1012"/>
      <c r="CZ79" s="1012"/>
      <c r="DA79" s="1013"/>
      <c r="DB79" s="1011"/>
      <c r="DC79" s="1012"/>
      <c r="DD79" s="1012"/>
      <c r="DE79" s="1012"/>
      <c r="DF79" s="1013"/>
      <c r="DG79" s="1011"/>
      <c r="DH79" s="1012"/>
      <c r="DI79" s="1012"/>
      <c r="DJ79" s="1012"/>
      <c r="DK79" s="1013"/>
      <c r="DL79" s="1011"/>
      <c r="DM79" s="1012"/>
      <c r="DN79" s="1012"/>
      <c r="DO79" s="1012"/>
      <c r="DP79" s="1013"/>
      <c r="DQ79" s="1011"/>
      <c r="DR79" s="1012"/>
      <c r="DS79" s="1012"/>
      <c r="DT79" s="1012"/>
      <c r="DU79" s="1013"/>
      <c r="DV79" s="996"/>
      <c r="DW79" s="997"/>
      <c r="DX79" s="997"/>
      <c r="DY79" s="997"/>
      <c r="DZ79" s="998"/>
      <c r="EA79" s="247"/>
    </row>
    <row r="80" spans="1:131" s="248" customFormat="1" ht="26.25" customHeight="1" x14ac:dyDescent="0.15">
      <c r="A80" s="262">
        <v>13</v>
      </c>
      <c r="B80" s="1029"/>
      <c r="C80" s="1030"/>
      <c r="D80" s="1030"/>
      <c r="E80" s="1030"/>
      <c r="F80" s="1030"/>
      <c r="G80" s="1030"/>
      <c r="H80" s="1030"/>
      <c r="I80" s="1030"/>
      <c r="J80" s="1030"/>
      <c r="K80" s="1030"/>
      <c r="L80" s="1030"/>
      <c r="M80" s="1030"/>
      <c r="N80" s="1030"/>
      <c r="O80" s="1030"/>
      <c r="P80" s="1031"/>
      <c r="Q80" s="1032"/>
      <c r="R80" s="1026"/>
      <c r="S80" s="1026"/>
      <c r="T80" s="1026"/>
      <c r="U80" s="1026"/>
      <c r="V80" s="1026"/>
      <c r="W80" s="1026"/>
      <c r="X80" s="1026"/>
      <c r="Y80" s="1026"/>
      <c r="Z80" s="1026"/>
      <c r="AA80" s="1026"/>
      <c r="AB80" s="1026"/>
      <c r="AC80" s="1026"/>
      <c r="AD80" s="1026"/>
      <c r="AE80" s="1026"/>
      <c r="AF80" s="1026"/>
      <c r="AG80" s="1026"/>
      <c r="AH80" s="1026"/>
      <c r="AI80" s="1026"/>
      <c r="AJ80" s="1026"/>
      <c r="AK80" s="1026"/>
      <c r="AL80" s="1026"/>
      <c r="AM80" s="1026"/>
      <c r="AN80" s="1026"/>
      <c r="AO80" s="1026"/>
      <c r="AP80" s="1026"/>
      <c r="AQ80" s="1026"/>
      <c r="AR80" s="1026"/>
      <c r="AS80" s="1026"/>
      <c r="AT80" s="1026"/>
      <c r="AU80" s="1026"/>
      <c r="AV80" s="1026"/>
      <c r="AW80" s="1026"/>
      <c r="AX80" s="1026"/>
      <c r="AY80" s="1026"/>
      <c r="AZ80" s="1027"/>
      <c r="BA80" s="1027"/>
      <c r="BB80" s="1027"/>
      <c r="BC80" s="1027"/>
      <c r="BD80" s="1028"/>
      <c r="BE80" s="266"/>
      <c r="BF80" s="266"/>
      <c r="BG80" s="266"/>
      <c r="BH80" s="266"/>
      <c r="BI80" s="266"/>
      <c r="BJ80" s="266"/>
      <c r="BK80" s="266"/>
      <c r="BL80" s="266"/>
      <c r="BM80" s="266"/>
      <c r="BN80" s="266"/>
      <c r="BO80" s="266"/>
      <c r="BP80" s="266"/>
      <c r="BQ80" s="263">
        <v>74</v>
      </c>
      <c r="BR80" s="268"/>
      <c r="BS80" s="1008"/>
      <c r="BT80" s="1009"/>
      <c r="BU80" s="1009"/>
      <c r="BV80" s="1009"/>
      <c r="BW80" s="1009"/>
      <c r="BX80" s="1009"/>
      <c r="BY80" s="1009"/>
      <c r="BZ80" s="1009"/>
      <c r="CA80" s="1009"/>
      <c r="CB80" s="1009"/>
      <c r="CC80" s="1009"/>
      <c r="CD80" s="1009"/>
      <c r="CE80" s="1009"/>
      <c r="CF80" s="1009"/>
      <c r="CG80" s="1010"/>
      <c r="CH80" s="1011"/>
      <c r="CI80" s="1012"/>
      <c r="CJ80" s="1012"/>
      <c r="CK80" s="1012"/>
      <c r="CL80" s="1013"/>
      <c r="CM80" s="1011"/>
      <c r="CN80" s="1012"/>
      <c r="CO80" s="1012"/>
      <c r="CP80" s="1012"/>
      <c r="CQ80" s="1013"/>
      <c r="CR80" s="1011"/>
      <c r="CS80" s="1012"/>
      <c r="CT80" s="1012"/>
      <c r="CU80" s="1012"/>
      <c r="CV80" s="1013"/>
      <c r="CW80" s="1011"/>
      <c r="CX80" s="1012"/>
      <c r="CY80" s="1012"/>
      <c r="CZ80" s="1012"/>
      <c r="DA80" s="1013"/>
      <c r="DB80" s="1011"/>
      <c r="DC80" s="1012"/>
      <c r="DD80" s="1012"/>
      <c r="DE80" s="1012"/>
      <c r="DF80" s="1013"/>
      <c r="DG80" s="1011"/>
      <c r="DH80" s="1012"/>
      <c r="DI80" s="1012"/>
      <c r="DJ80" s="1012"/>
      <c r="DK80" s="1013"/>
      <c r="DL80" s="1011"/>
      <c r="DM80" s="1012"/>
      <c r="DN80" s="1012"/>
      <c r="DO80" s="1012"/>
      <c r="DP80" s="1013"/>
      <c r="DQ80" s="1011"/>
      <c r="DR80" s="1012"/>
      <c r="DS80" s="1012"/>
      <c r="DT80" s="1012"/>
      <c r="DU80" s="1013"/>
      <c r="DV80" s="996"/>
      <c r="DW80" s="997"/>
      <c r="DX80" s="997"/>
      <c r="DY80" s="997"/>
      <c r="DZ80" s="998"/>
      <c r="EA80" s="247"/>
    </row>
    <row r="81" spans="1:131" s="248" customFormat="1" ht="26.25" customHeight="1" x14ac:dyDescent="0.15">
      <c r="A81" s="262">
        <v>14</v>
      </c>
      <c r="B81" s="1029"/>
      <c r="C81" s="1030"/>
      <c r="D81" s="1030"/>
      <c r="E81" s="1030"/>
      <c r="F81" s="1030"/>
      <c r="G81" s="1030"/>
      <c r="H81" s="1030"/>
      <c r="I81" s="1030"/>
      <c r="J81" s="1030"/>
      <c r="K81" s="1030"/>
      <c r="L81" s="1030"/>
      <c r="M81" s="1030"/>
      <c r="N81" s="1030"/>
      <c r="O81" s="1030"/>
      <c r="P81" s="1031"/>
      <c r="Q81" s="1032"/>
      <c r="R81" s="1026"/>
      <c r="S81" s="1026"/>
      <c r="T81" s="1026"/>
      <c r="U81" s="1026"/>
      <c r="V81" s="1026"/>
      <c r="W81" s="1026"/>
      <c r="X81" s="1026"/>
      <c r="Y81" s="1026"/>
      <c r="Z81" s="1026"/>
      <c r="AA81" s="1026"/>
      <c r="AB81" s="1026"/>
      <c r="AC81" s="1026"/>
      <c r="AD81" s="1026"/>
      <c r="AE81" s="1026"/>
      <c r="AF81" s="1026"/>
      <c r="AG81" s="1026"/>
      <c r="AH81" s="1026"/>
      <c r="AI81" s="1026"/>
      <c r="AJ81" s="1026"/>
      <c r="AK81" s="1026"/>
      <c r="AL81" s="1026"/>
      <c r="AM81" s="1026"/>
      <c r="AN81" s="1026"/>
      <c r="AO81" s="1026"/>
      <c r="AP81" s="1026"/>
      <c r="AQ81" s="1026"/>
      <c r="AR81" s="1026"/>
      <c r="AS81" s="1026"/>
      <c r="AT81" s="1026"/>
      <c r="AU81" s="1026"/>
      <c r="AV81" s="1026"/>
      <c r="AW81" s="1026"/>
      <c r="AX81" s="1026"/>
      <c r="AY81" s="1026"/>
      <c r="AZ81" s="1027"/>
      <c r="BA81" s="1027"/>
      <c r="BB81" s="1027"/>
      <c r="BC81" s="1027"/>
      <c r="BD81" s="1028"/>
      <c r="BE81" s="266"/>
      <c r="BF81" s="266"/>
      <c r="BG81" s="266"/>
      <c r="BH81" s="266"/>
      <c r="BI81" s="266"/>
      <c r="BJ81" s="266"/>
      <c r="BK81" s="266"/>
      <c r="BL81" s="266"/>
      <c r="BM81" s="266"/>
      <c r="BN81" s="266"/>
      <c r="BO81" s="266"/>
      <c r="BP81" s="266"/>
      <c r="BQ81" s="263">
        <v>75</v>
      </c>
      <c r="BR81" s="268"/>
      <c r="BS81" s="1008"/>
      <c r="BT81" s="1009"/>
      <c r="BU81" s="1009"/>
      <c r="BV81" s="1009"/>
      <c r="BW81" s="1009"/>
      <c r="BX81" s="1009"/>
      <c r="BY81" s="1009"/>
      <c r="BZ81" s="1009"/>
      <c r="CA81" s="1009"/>
      <c r="CB81" s="1009"/>
      <c r="CC81" s="1009"/>
      <c r="CD81" s="1009"/>
      <c r="CE81" s="1009"/>
      <c r="CF81" s="1009"/>
      <c r="CG81" s="1010"/>
      <c r="CH81" s="1011"/>
      <c r="CI81" s="1012"/>
      <c r="CJ81" s="1012"/>
      <c r="CK81" s="1012"/>
      <c r="CL81" s="1013"/>
      <c r="CM81" s="1011"/>
      <c r="CN81" s="1012"/>
      <c r="CO81" s="1012"/>
      <c r="CP81" s="1012"/>
      <c r="CQ81" s="1013"/>
      <c r="CR81" s="1011"/>
      <c r="CS81" s="1012"/>
      <c r="CT81" s="1012"/>
      <c r="CU81" s="1012"/>
      <c r="CV81" s="1013"/>
      <c r="CW81" s="1011"/>
      <c r="CX81" s="1012"/>
      <c r="CY81" s="1012"/>
      <c r="CZ81" s="1012"/>
      <c r="DA81" s="1013"/>
      <c r="DB81" s="1011"/>
      <c r="DC81" s="1012"/>
      <c r="DD81" s="1012"/>
      <c r="DE81" s="1012"/>
      <c r="DF81" s="1013"/>
      <c r="DG81" s="1011"/>
      <c r="DH81" s="1012"/>
      <c r="DI81" s="1012"/>
      <c r="DJ81" s="1012"/>
      <c r="DK81" s="1013"/>
      <c r="DL81" s="1011"/>
      <c r="DM81" s="1012"/>
      <c r="DN81" s="1012"/>
      <c r="DO81" s="1012"/>
      <c r="DP81" s="1013"/>
      <c r="DQ81" s="1011"/>
      <c r="DR81" s="1012"/>
      <c r="DS81" s="1012"/>
      <c r="DT81" s="1012"/>
      <c r="DU81" s="1013"/>
      <c r="DV81" s="996"/>
      <c r="DW81" s="997"/>
      <c r="DX81" s="997"/>
      <c r="DY81" s="997"/>
      <c r="DZ81" s="998"/>
      <c r="EA81" s="247"/>
    </row>
    <row r="82" spans="1:131" s="248" customFormat="1" ht="26.25" customHeight="1" x14ac:dyDescent="0.15">
      <c r="A82" s="262">
        <v>15</v>
      </c>
      <c r="B82" s="1029"/>
      <c r="C82" s="1030"/>
      <c r="D82" s="1030"/>
      <c r="E82" s="1030"/>
      <c r="F82" s="1030"/>
      <c r="G82" s="1030"/>
      <c r="H82" s="1030"/>
      <c r="I82" s="1030"/>
      <c r="J82" s="1030"/>
      <c r="K82" s="1030"/>
      <c r="L82" s="1030"/>
      <c r="M82" s="1030"/>
      <c r="N82" s="1030"/>
      <c r="O82" s="1030"/>
      <c r="P82" s="1031"/>
      <c r="Q82" s="1032"/>
      <c r="R82" s="1026"/>
      <c r="S82" s="1026"/>
      <c r="T82" s="1026"/>
      <c r="U82" s="1026"/>
      <c r="V82" s="1026"/>
      <c r="W82" s="1026"/>
      <c r="X82" s="1026"/>
      <c r="Y82" s="1026"/>
      <c r="Z82" s="1026"/>
      <c r="AA82" s="1026"/>
      <c r="AB82" s="1026"/>
      <c r="AC82" s="1026"/>
      <c r="AD82" s="1026"/>
      <c r="AE82" s="1026"/>
      <c r="AF82" s="1026"/>
      <c r="AG82" s="1026"/>
      <c r="AH82" s="1026"/>
      <c r="AI82" s="1026"/>
      <c r="AJ82" s="1026"/>
      <c r="AK82" s="1026"/>
      <c r="AL82" s="1026"/>
      <c r="AM82" s="1026"/>
      <c r="AN82" s="1026"/>
      <c r="AO82" s="1026"/>
      <c r="AP82" s="1026"/>
      <c r="AQ82" s="1026"/>
      <c r="AR82" s="1026"/>
      <c r="AS82" s="1026"/>
      <c r="AT82" s="1026"/>
      <c r="AU82" s="1026"/>
      <c r="AV82" s="1026"/>
      <c r="AW82" s="1026"/>
      <c r="AX82" s="1026"/>
      <c r="AY82" s="1026"/>
      <c r="AZ82" s="1027"/>
      <c r="BA82" s="1027"/>
      <c r="BB82" s="1027"/>
      <c r="BC82" s="1027"/>
      <c r="BD82" s="1028"/>
      <c r="BE82" s="266"/>
      <c r="BF82" s="266"/>
      <c r="BG82" s="266"/>
      <c r="BH82" s="266"/>
      <c r="BI82" s="266"/>
      <c r="BJ82" s="266"/>
      <c r="BK82" s="266"/>
      <c r="BL82" s="266"/>
      <c r="BM82" s="266"/>
      <c r="BN82" s="266"/>
      <c r="BO82" s="266"/>
      <c r="BP82" s="266"/>
      <c r="BQ82" s="263">
        <v>76</v>
      </c>
      <c r="BR82" s="268"/>
      <c r="BS82" s="1008"/>
      <c r="BT82" s="1009"/>
      <c r="BU82" s="1009"/>
      <c r="BV82" s="1009"/>
      <c r="BW82" s="1009"/>
      <c r="BX82" s="1009"/>
      <c r="BY82" s="1009"/>
      <c r="BZ82" s="1009"/>
      <c r="CA82" s="1009"/>
      <c r="CB82" s="1009"/>
      <c r="CC82" s="1009"/>
      <c r="CD82" s="1009"/>
      <c r="CE82" s="1009"/>
      <c r="CF82" s="1009"/>
      <c r="CG82" s="1010"/>
      <c r="CH82" s="1011"/>
      <c r="CI82" s="1012"/>
      <c r="CJ82" s="1012"/>
      <c r="CK82" s="1012"/>
      <c r="CL82" s="1013"/>
      <c r="CM82" s="1011"/>
      <c r="CN82" s="1012"/>
      <c r="CO82" s="1012"/>
      <c r="CP82" s="1012"/>
      <c r="CQ82" s="1013"/>
      <c r="CR82" s="1011"/>
      <c r="CS82" s="1012"/>
      <c r="CT82" s="1012"/>
      <c r="CU82" s="1012"/>
      <c r="CV82" s="1013"/>
      <c r="CW82" s="1011"/>
      <c r="CX82" s="1012"/>
      <c r="CY82" s="1012"/>
      <c r="CZ82" s="1012"/>
      <c r="DA82" s="1013"/>
      <c r="DB82" s="1011"/>
      <c r="DC82" s="1012"/>
      <c r="DD82" s="1012"/>
      <c r="DE82" s="1012"/>
      <c r="DF82" s="1013"/>
      <c r="DG82" s="1011"/>
      <c r="DH82" s="1012"/>
      <c r="DI82" s="1012"/>
      <c r="DJ82" s="1012"/>
      <c r="DK82" s="1013"/>
      <c r="DL82" s="1011"/>
      <c r="DM82" s="1012"/>
      <c r="DN82" s="1012"/>
      <c r="DO82" s="1012"/>
      <c r="DP82" s="1013"/>
      <c r="DQ82" s="1011"/>
      <c r="DR82" s="1012"/>
      <c r="DS82" s="1012"/>
      <c r="DT82" s="1012"/>
      <c r="DU82" s="1013"/>
      <c r="DV82" s="996"/>
      <c r="DW82" s="997"/>
      <c r="DX82" s="997"/>
      <c r="DY82" s="997"/>
      <c r="DZ82" s="998"/>
      <c r="EA82" s="247"/>
    </row>
    <row r="83" spans="1:131" s="248" customFormat="1" ht="26.25" customHeight="1" x14ac:dyDescent="0.15">
      <c r="A83" s="262">
        <v>16</v>
      </c>
      <c r="B83" s="1029"/>
      <c r="C83" s="1030"/>
      <c r="D83" s="1030"/>
      <c r="E83" s="1030"/>
      <c r="F83" s="1030"/>
      <c r="G83" s="1030"/>
      <c r="H83" s="1030"/>
      <c r="I83" s="1030"/>
      <c r="J83" s="1030"/>
      <c r="K83" s="1030"/>
      <c r="L83" s="1030"/>
      <c r="M83" s="1030"/>
      <c r="N83" s="1030"/>
      <c r="O83" s="1030"/>
      <c r="P83" s="1031"/>
      <c r="Q83" s="1032"/>
      <c r="R83" s="1026"/>
      <c r="S83" s="1026"/>
      <c r="T83" s="1026"/>
      <c r="U83" s="1026"/>
      <c r="V83" s="1026"/>
      <c r="W83" s="1026"/>
      <c r="X83" s="1026"/>
      <c r="Y83" s="1026"/>
      <c r="Z83" s="1026"/>
      <c r="AA83" s="1026"/>
      <c r="AB83" s="1026"/>
      <c r="AC83" s="1026"/>
      <c r="AD83" s="1026"/>
      <c r="AE83" s="1026"/>
      <c r="AF83" s="1026"/>
      <c r="AG83" s="1026"/>
      <c r="AH83" s="1026"/>
      <c r="AI83" s="1026"/>
      <c r="AJ83" s="1026"/>
      <c r="AK83" s="1026"/>
      <c r="AL83" s="1026"/>
      <c r="AM83" s="1026"/>
      <c r="AN83" s="1026"/>
      <c r="AO83" s="1026"/>
      <c r="AP83" s="1026"/>
      <c r="AQ83" s="1026"/>
      <c r="AR83" s="1026"/>
      <c r="AS83" s="1026"/>
      <c r="AT83" s="1026"/>
      <c r="AU83" s="1026"/>
      <c r="AV83" s="1026"/>
      <c r="AW83" s="1026"/>
      <c r="AX83" s="1026"/>
      <c r="AY83" s="1026"/>
      <c r="AZ83" s="1027"/>
      <c r="BA83" s="1027"/>
      <c r="BB83" s="1027"/>
      <c r="BC83" s="1027"/>
      <c r="BD83" s="1028"/>
      <c r="BE83" s="266"/>
      <c r="BF83" s="266"/>
      <c r="BG83" s="266"/>
      <c r="BH83" s="266"/>
      <c r="BI83" s="266"/>
      <c r="BJ83" s="266"/>
      <c r="BK83" s="266"/>
      <c r="BL83" s="266"/>
      <c r="BM83" s="266"/>
      <c r="BN83" s="266"/>
      <c r="BO83" s="266"/>
      <c r="BP83" s="266"/>
      <c r="BQ83" s="263">
        <v>77</v>
      </c>
      <c r="BR83" s="268"/>
      <c r="BS83" s="1008"/>
      <c r="BT83" s="1009"/>
      <c r="BU83" s="1009"/>
      <c r="BV83" s="1009"/>
      <c r="BW83" s="1009"/>
      <c r="BX83" s="1009"/>
      <c r="BY83" s="1009"/>
      <c r="BZ83" s="1009"/>
      <c r="CA83" s="1009"/>
      <c r="CB83" s="1009"/>
      <c r="CC83" s="1009"/>
      <c r="CD83" s="1009"/>
      <c r="CE83" s="1009"/>
      <c r="CF83" s="1009"/>
      <c r="CG83" s="1010"/>
      <c r="CH83" s="1011"/>
      <c r="CI83" s="1012"/>
      <c r="CJ83" s="1012"/>
      <c r="CK83" s="1012"/>
      <c r="CL83" s="1013"/>
      <c r="CM83" s="1011"/>
      <c r="CN83" s="1012"/>
      <c r="CO83" s="1012"/>
      <c r="CP83" s="1012"/>
      <c r="CQ83" s="1013"/>
      <c r="CR83" s="1011"/>
      <c r="CS83" s="1012"/>
      <c r="CT83" s="1012"/>
      <c r="CU83" s="1012"/>
      <c r="CV83" s="1013"/>
      <c r="CW83" s="1011"/>
      <c r="CX83" s="1012"/>
      <c r="CY83" s="1012"/>
      <c r="CZ83" s="1012"/>
      <c r="DA83" s="1013"/>
      <c r="DB83" s="1011"/>
      <c r="DC83" s="1012"/>
      <c r="DD83" s="1012"/>
      <c r="DE83" s="1012"/>
      <c r="DF83" s="1013"/>
      <c r="DG83" s="1011"/>
      <c r="DH83" s="1012"/>
      <c r="DI83" s="1012"/>
      <c r="DJ83" s="1012"/>
      <c r="DK83" s="1013"/>
      <c r="DL83" s="1011"/>
      <c r="DM83" s="1012"/>
      <c r="DN83" s="1012"/>
      <c r="DO83" s="1012"/>
      <c r="DP83" s="1013"/>
      <c r="DQ83" s="1011"/>
      <c r="DR83" s="1012"/>
      <c r="DS83" s="1012"/>
      <c r="DT83" s="1012"/>
      <c r="DU83" s="1013"/>
      <c r="DV83" s="996"/>
      <c r="DW83" s="997"/>
      <c r="DX83" s="997"/>
      <c r="DY83" s="997"/>
      <c r="DZ83" s="998"/>
      <c r="EA83" s="247"/>
    </row>
    <row r="84" spans="1:131" s="248" customFormat="1" ht="26.25" customHeight="1" x14ac:dyDescent="0.15">
      <c r="A84" s="262">
        <v>17</v>
      </c>
      <c r="B84" s="1029"/>
      <c r="C84" s="1030"/>
      <c r="D84" s="1030"/>
      <c r="E84" s="1030"/>
      <c r="F84" s="1030"/>
      <c r="G84" s="1030"/>
      <c r="H84" s="1030"/>
      <c r="I84" s="1030"/>
      <c r="J84" s="1030"/>
      <c r="K84" s="1030"/>
      <c r="L84" s="1030"/>
      <c r="M84" s="1030"/>
      <c r="N84" s="1030"/>
      <c r="O84" s="1030"/>
      <c r="P84" s="1031"/>
      <c r="Q84" s="1032"/>
      <c r="R84" s="1026"/>
      <c r="S84" s="1026"/>
      <c r="T84" s="1026"/>
      <c r="U84" s="1026"/>
      <c r="V84" s="1026"/>
      <c r="W84" s="1026"/>
      <c r="X84" s="1026"/>
      <c r="Y84" s="1026"/>
      <c r="Z84" s="1026"/>
      <c r="AA84" s="1026"/>
      <c r="AB84" s="1026"/>
      <c r="AC84" s="1026"/>
      <c r="AD84" s="1026"/>
      <c r="AE84" s="1026"/>
      <c r="AF84" s="1026"/>
      <c r="AG84" s="1026"/>
      <c r="AH84" s="1026"/>
      <c r="AI84" s="1026"/>
      <c r="AJ84" s="1026"/>
      <c r="AK84" s="1026"/>
      <c r="AL84" s="1026"/>
      <c r="AM84" s="1026"/>
      <c r="AN84" s="1026"/>
      <c r="AO84" s="1026"/>
      <c r="AP84" s="1026"/>
      <c r="AQ84" s="1026"/>
      <c r="AR84" s="1026"/>
      <c r="AS84" s="1026"/>
      <c r="AT84" s="1026"/>
      <c r="AU84" s="1026"/>
      <c r="AV84" s="1026"/>
      <c r="AW84" s="1026"/>
      <c r="AX84" s="1026"/>
      <c r="AY84" s="1026"/>
      <c r="AZ84" s="1027"/>
      <c r="BA84" s="1027"/>
      <c r="BB84" s="1027"/>
      <c r="BC84" s="1027"/>
      <c r="BD84" s="1028"/>
      <c r="BE84" s="266"/>
      <c r="BF84" s="266"/>
      <c r="BG84" s="266"/>
      <c r="BH84" s="266"/>
      <c r="BI84" s="266"/>
      <c r="BJ84" s="266"/>
      <c r="BK84" s="266"/>
      <c r="BL84" s="266"/>
      <c r="BM84" s="266"/>
      <c r="BN84" s="266"/>
      <c r="BO84" s="266"/>
      <c r="BP84" s="266"/>
      <c r="BQ84" s="263">
        <v>78</v>
      </c>
      <c r="BR84" s="268"/>
      <c r="BS84" s="1008"/>
      <c r="BT84" s="1009"/>
      <c r="BU84" s="1009"/>
      <c r="BV84" s="1009"/>
      <c r="BW84" s="1009"/>
      <c r="BX84" s="1009"/>
      <c r="BY84" s="1009"/>
      <c r="BZ84" s="1009"/>
      <c r="CA84" s="1009"/>
      <c r="CB84" s="1009"/>
      <c r="CC84" s="1009"/>
      <c r="CD84" s="1009"/>
      <c r="CE84" s="1009"/>
      <c r="CF84" s="1009"/>
      <c r="CG84" s="1010"/>
      <c r="CH84" s="1011"/>
      <c r="CI84" s="1012"/>
      <c r="CJ84" s="1012"/>
      <c r="CK84" s="1012"/>
      <c r="CL84" s="1013"/>
      <c r="CM84" s="1011"/>
      <c r="CN84" s="1012"/>
      <c r="CO84" s="1012"/>
      <c r="CP84" s="1012"/>
      <c r="CQ84" s="1013"/>
      <c r="CR84" s="1011"/>
      <c r="CS84" s="1012"/>
      <c r="CT84" s="1012"/>
      <c r="CU84" s="1012"/>
      <c r="CV84" s="1013"/>
      <c r="CW84" s="1011"/>
      <c r="CX84" s="1012"/>
      <c r="CY84" s="1012"/>
      <c r="CZ84" s="1012"/>
      <c r="DA84" s="1013"/>
      <c r="DB84" s="1011"/>
      <c r="DC84" s="1012"/>
      <c r="DD84" s="1012"/>
      <c r="DE84" s="1012"/>
      <c r="DF84" s="1013"/>
      <c r="DG84" s="1011"/>
      <c r="DH84" s="1012"/>
      <c r="DI84" s="1012"/>
      <c r="DJ84" s="1012"/>
      <c r="DK84" s="1013"/>
      <c r="DL84" s="1011"/>
      <c r="DM84" s="1012"/>
      <c r="DN84" s="1012"/>
      <c r="DO84" s="1012"/>
      <c r="DP84" s="1013"/>
      <c r="DQ84" s="1011"/>
      <c r="DR84" s="1012"/>
      <c r="DS84" s="1012"/>
      <c r="DT84" s="1012"/>
      <c r="DU84" s="1013"/>
      <c r="DV84" s="996"/>
      <c r="DW84" s="997"/>
      <c r="DX84" s="997"/>
      <c r="DY84" s="997"/>
      <c r="DZ84" s="998"/>
      <c r="EA84" s="247"/>
    </row>
    <row r="85" spans="1:131" s="248" customFormat="1" ht="26.25" customHeight="1" x14ac:dyDescent="0.15">
      <c r="A85" s="262">
        <v>18</v>
      </c>
      <c r="B85" s="1029"/>
      <c r="C85" s="1030"/>
      <c r="D85" s="1030"/>
      <c r="E85" s="1030"/>
      <c r="F85" s="1030"/>
      <c r="G85" s="1030"/>
      <c r="H85" s="1030"/>
      <c r="I85" s="1030"/>
      <c r="J85" s="1030"/>
      <c r="K85" s="1030"/>
      <c r="L85" s="1030"/>
      <c r="M85" s="1030"/>
      <c r="N85" s="1030"/>
      <c r="O85" s="1030"/>
      <c r="P85" s="1031"/>
      <c r="Q85" s="1032"/>
      <c r="R85" s="1026"/>
      <c r="S85" s="1026"/>
      <c r="T85" s="1026"/>
      <c r="U85" s="1026"/>
      <c r="V85" s="1026"/>
      <c r="W85" s="1026"/>
      <c r="X85" s="1026"/>
      <c r="Y85" s="1026"/>
      <c r="Z85" s="1026"/>
      <c r="AA85" s="1026"/>
      <c r="AB85" s="1026"/>
      <c r="AC85" s="1026"/>
      <c r="AD85" s="1026"/>
      <c r="AE85" s="1026"/>
      <c r="AF85" s="1026"/>
      <c r="AG85" s="1026"/>
      <c r="AH85" s="1026"/>
      <c r="AI85" s="1026"/>
      <c r="AJ85" s="1026"/>
      <c r="AK85" s="1026"/>
      <c r="AL85" s="1026"/>
      <c r="AM85" s="1026"/>
      <c r="AN85" s="1026"/>
      <c r="AO85" s="1026"/>
      <c r="AP85" s="1026"/>
      <c r="AQ85" s="1026"/>
      <c r="AR85" s="1026"/>
      <c r="AS85" s="1026"/>
      <c r="AT85" s="1026"/>
      <c r="AU85" s="1026"/>
      <c r="AV85" s="1026"/>
      <c r="AW85" s="1026"/>
      <c r="AX85" s="1026"/>
      <c r="AY85" s="1026"/>
      <c r="AZ85" s="1027"/>
      <c r="BA85" s="1027"/>
      <c r="BB85" s="1027"/>
      <c r="BC85" s="1027"/>
      <c r="BD85" s="1028"/>
      <c r="BE85" s="266"/>
      <c r="BF85" s="266"/>
      <c r="BG85" s="266"/>
      <c r="BH85" s="266"/>
      <c r="BI85" s="266"/>
      <c r="BJ85" s="266"/>
      <c r="BK85" s="266"/>
      <c r="BL85" s="266"/>
      <c r="BM85" s="266"/>
      <c r="BN85" s="266"/>
      <c r="BO85" s="266"/>
      <c r="BP85" s="266"/>
      <c r="BQ85" s="263">
        <v>79</v>
      </c>
      <c r="BR85" s="268"/>
      <c r="BS85" s="1008"/>
      <c r="BT85" s="1009"/>
      <c r="BU85" s="1009"/>
      <c r="BV85" s="1009"/>
      <c r="BW85" s="1009"/>
      <c r="BX85" s="1009"/>
      <c r="BY85" s="1009"/>
      <c r="BZ85" s="1009"/>
      <c r="CA85" s="1009"/>
      <c r="CB85" s="1009"/>
      <c r="CC85" s="1009"/>
      <c r="CD85" s="1009"/>
      <c r="CE85" s="1009"/>
      <c r="CF85" s="1009"/>
      <c r="CG85" s="1010"/>
      <c r="CH85" s="1011"/>
      <c r="CI85" s="1012"/>
      <c r="CJ85" s="1012"/>
      <c r="CK85" s="1012"/>
      <c r="CL85" s="1013"/>
      <c r="CM85" s="1011"/>
      <c r="CN85" s="1012"/>
      <c r="CO85" s="1012"/>
      <c r="CP85" s="1012"/>
      <c r="CQ85" s="1013"/>
      <c r="CR85" s="1011"/>
      <c r="CS85" s="1012"/>
      <c r="CT85" s="1012"/>
      <c r="CU85" s="1012"/>
      <c r="CV85" s="1013"/>
      <c r="CW85" s="1011"/>
      <c r="CX85" s="1012"/>
      <c r="CY85" s="1012"/>
      <c r="CZ85" s="1012"/>
      <c r="DA85" s="1013"/>
      <c r="DB85" s="1011"/>
      <c r="DC85" s="1012"/>
      <c r="DD85" s="1012"/>
      <c r="DE85" s="1012"/>
      <c r="DF85" s="1013"/>
      <c r="DG85" s="1011"/>
      <c r="DH85" s="1012"/>
      <c r="DI85" s="1012"/>
      <c r="DJ85" s="1012"/>
      <c r="DK85" s="1013"/>
      <c r="DL85" s="1011"/>
      <c r="DM85" s="1012"/>
      <c r="DN85" s="1012"/>
      <c r="DO85" s="1012"/>
      <c r="DP85" s="1013"/>
      <c r="DQ85" s="1011"/>
      <c r="DR85" s="1012"/>
      <c r="DS85" s="1012"/>
      <c r="DT85" s="1012"/>
      <c r="DU85" s="1013"/>
      <c r="DV85" s="996"/>
      <c r="DW85" s="997"/>
      <c r="DX85" s="997"/>
      <c r="DY85" s="997"/>
      <c r="DZ85" s="998"/>
      <c r="EA85" s="247"/>
    </row>
    <row r="86" spans="1:131" s="248" customFormat="1" ht="26.25" customHeight="1" x14ac:dyDescent="0.15">
      <c r="A86" s="262">
        <v>19</v>
      </c>
      <c r="B86" s="1029"/>
      <c r="C86" s="1030"/>
      <c r="D86" s="1030"/>
      <c r="E86" s="1030"/>
      <c r="F86" s="1030"/>
      <c r="G86" s="1030"/>
      <c r="H86" s="1030"/>
      <c r="I86" s="1030"/>
      <c r="J86" s="1030"/>
      <c r="K86" s="1030"/>
      <c r="L86" s="1030"/>
      <c r="M86" s="1030"/>
      <c r="N86" s="1030"/>
      <c r="O86" s="1030"/>
      <c r="P86" s="1031"/>
      <c r="Q86" s="1032"/>
      <c r="R86" s="1026"/>
      <c r="S86" s="1026"/>
      <c r="T86" s="1026"/>
      <c r="U86" s="1026"/>
      <c r="V86" s="1026"/>
      <c r="W86" s="1026"/>
      <c r="X86" s="1026"/>
      <c r="Y86" s="1026"/>
      <c r="Z86" s="1026"/>
      <c r="AA86" s="1026"/>
      <c r="AB86" s="1026"/>
      <c r="AC86" s="1026"/>
      <c r="AD86" s="1026"/>
      <c r="AE86" s="1026"/>
      <c r="AF86" s="1026"/>
      <c r="AG86" s="1026"/>
      <c r="AH86" s="1026"/>
      <c r="AI86" s="1026"/>
      <c r="AJ86" s="1026"/>
      <c r="AK86" s="1026"/>
      <c r="AL86" s="1026"/>
      <c r="AM86" s="1026"/>
      <c r="AN86" s="1026"/>
      <c r="AO86" s="1026"/>
      <c r="AP86" s="1026"/>
      <c r="AQ86" s="1026"/>
      <c r="AR86" s="1026"/>
      <c r="AS86" s="1026"/>
      <c r="AT86" s="1026"/>
      <c r="AU86" s="1026"/>
      <c r="AV86" s="1026"/>
      <c r="AW86" s="1026"/>
      <c r="AX86" s="1026"/>
      <c r="AY86" s="1026"/>
      <c r="AZ86" s="1027"/>
      <c r="BA86" s="1027"/>
      <c r="BB86" s="1027"/>
      <c r="BC86" s="1027"/>
      <c r="BD86" s="1028"/>
      <c r="BE86" s="266"/>
      <c r="BF86" s="266"/>
      <c r="BG86" s="266"/>
      <c r="BH86" s="266"/>
      <c r="BI86" s="266"/>
      <c r="BJ86" s="266"/>
      <c r="BK86" s="266"/>
      <c r="BL86" s="266"/>
      <c r="BM86" s="266"/>
      <c r="BN86" s="266"/>
      <c r="BO86" s="266"/>
      <c r="BP86" s="266"/>
      <c r="BQ86" s="263">
        <v>80</v>
      </c>
      <c r="BR86" s="268"/>
      <c r="BS86" s="1008"/>
      <c r="BT86" s="1009"/>
      <c r="BU86" s="1009"/>
      <c r="BV86" s="1009"/>
      <c r="BW86" s="1009"/>
      <c r="BX86" s="1009"/>
      <c r="BY86" s="1009"/>
      <c r="BZ86" s="1009"/>
      <c r="CA86" s="1009"/>
      <c r="CB86" s="1009"/>
      <c r="CC86" s="1009"/>
      <c r="CD86" s="1009"/>
      <c r="CE86" s="1009"/>
      <c r="CF86" s="1009"/>
      <c r="CG86" s="1010"/>
      <c r="CH86" s="1011"/>
      <c r="CI86" s="1012"/>
      <c r="CJ86" s="1012"/>
      <c r="CK86" s="1012"/>
      <c r="CL86" s="1013"/>
      <c r="CM86" s="1011"/>
      <c r="CN86" s="1012"/>
      <c r="CO86" s="1012"/>
      <c r="CP86" s="1012"/>
      <c r="CQ86" s="1013"/>
      <c r="CR86" s="1011"/>
      <c r="CS86" s="1012"/>
      <c r="CT86" s="1012"/>
      <c r="CU86" s="1012"/>
      <c r="CV86" s="1013"/>
      <c r="CW86" s="1011"/>
      <c r="CX86" s="1012"/>
      <c r="CY86" s="1012"/>
      <c r="CZ86" s="1012"/>
      <c r="DA86" s="1013"/>
      <c r="DB86" s="1011"/>
      <c r="DC86" s="1012"/>
      <c r="DD86" s="1012"/>
      <c r="DE86" s="1012"/>
      <c r="DF86" s="1013"/>
      <c r="DG86" s="1011"/>
      <c r="DH86" s="1012"/>
      <c r="DI86" s="1012"/>
      <c r="DJ86" s="1012"/>
      <c r="DK86" s="1013"/>
      <c r="DL86" s="1011"/>
      <c r="DM86" s="1012"/>
      <c r="DN86" s="1012"/>
      <c r="DO86" s="1012"/>
      <c r="DP86" s="1013"/>
      <c r="DQ86" s="1011"/>
      <c r="DR86" s="1012"/>
      <c r="DS86" s="1012"/>
      <c r="DT86" s="1012"/>
      <c r="DU86" s="1013"/>
      <c r="DV86" s="996"/>
      <c r="DW86" s="997"/>
      <c r="DX86" s="997"/>
      <c r="DY86" s="997"/>
      <c r="DZ86" s="998"/>
      <c r="EA86" s="247"/>
    </row>
    <row r="87" spans="1:131" s="248" customFormat="1" ht="26.25" customHeight="1" x14ac:dyDescent="0.15">
      <c r="A87" s="270">
        <v>20</v>
      </c>
      <c r="B87" s="1019"/>
      <c r="C87" s="1020"/>
      <c r="D87" s="1020"/>
      <c r="E87" s="1020"/>
      <c r="F87" s="1020"/>
      <c r="G87" s="1020"/>
      <c r="H87" s="1020"/>
      <c r="I87" s="1020"/>
      <c r="J87" s="1020"/>
      <c r="K87" s="1020"/>
      <c r="L87" s="1020"/>
      <c r="M87" s="1020"/>
      <c r="N87" s="1020"/>
      <c r="O87" s="1020"/>
      <c r="P87" s="1021"/>
      <c r="Q87" s="1022"/>
      <c r="R87" s="1023"/>
      <c r="S87" s="1023"/>
      <c r="T87" s="1023"/>
      <c r="U87" s="1023"/>
      <c r="V87" s="1023"/>
      <c r="W87" s="1023"/>
      <c r="X87" s="1023"/>
      <c r="Y87" s="1023"/>
      <c r="Z87" s="1023"/>
      <c r="AA87" s="1023"/>
      <c r="AB87" s="1023"/>
      <c r="AC87" s="1023"/>
      <c r="AD87" s="1023"/>
      <c r="AE87" s="1023"/>
      <c r="AF87" s="1023"/>
      <c r="AG87" s="1023"/>
      <c r="AH87" s="1023"/>
      <c r="AI87" s="1023"/>
      <c r="AJ87" s="1023"/>
      <c r="AK87" s="1023"/>
      <c r="AL87" s="1023"/>
      <c r="AM87" s="1023"/>
      <c r="AN87" s="1023"/>
      <c r="AO87" s="1023"/>
      <c r="AP87" s="1023"/>
      <c r="AQ87" s="1023"/>
      <c r="AR87" s="1023"/>
      <c r="AS87" s="1023"/>
      <c r="AT87" s="1023"/>
      <c r="AU87" s="1023"/>
      <c r="AV87" s="1023"/>
      <c r="AW87" s="1023"/>
      <c r="AX87" s="1023"/>
      <c r="AY87" s="1023"/>
      <c r="AZ87" s="1024"/>
      <c r="BA87" s="1024"/>
      <c r="BB87" s="1024"/>
      <c r="BC87" s="1024"/>
      <c r="BD87" s="1025"/>
      <c r="BE87" s="266"/>
      <c r="BF87" s="266"/>
      <c r="BG87" s="266"/>
      <c r="BH87" s="266"/>
      <c r="BI87" s="266"/>
      <c r="BJ87" s="266"/>
      <c r="BK87" s="266"/>
      <c r="BL87" s="266"/>
      <c r="BM87" s="266"/>
      <c r="BN87" s="266"/>
      <c r="BO87" s="266"/>
      <c r="BP87" s="266"/>
      <c r="BQ87" s="263">
        <v>81</v>
      </c>
      <c r="BR87" s="268"/>
      <c r="BS87" s="1008"/>
      <c r="BT87" s="1009"/>
      <c r="BU87" s="1009"/>
      <c r="BV87" s="1009"/>
      <c r="BW87" s="1009"/>
      <c r="BX87" s="1009"/>
      <c r="BY87" s="1009"/>
      <c r="BZ87" s="1009"/>
      <c r="CA87" s="1009"/>
      <c r="CB87" s="1009"/>
      <c r="CC87" s="1009"/>
      <c r="CD87" s="1009"/>
      <c r="CE87" s="1009"/>
      <c r="CF87" s="1009"/>
      <c r="CG87" s="1010"/>
      <c r="CH87" s="1011"/>
      <c r="CI87" s="1012"/>
      <c r="CJ87" s="1012"/>
      <c r="CK87" s="1012"/>
      <c r="CL87" s="1013"/>
      <c r="CM87" s="1011"/>
      <c r="CN87" s="1012"/>
      <c r="CO87" s="1012"/>
      <c r="CP87" s="1012"/>
      <c r="CQ87" s="1013"/>
      <c r="CR87" s="1011"/>
      <c r="CS87" s="1012"/>
      <c r="CT87" s="1012"/>
      <c r="CU87" s="1012"/>
      <c r="CV87" s="1013"/>
      <c r="CW87" s="1011"/>
      <c r="CX87" s="1012"/>
      <c r="CY87" s="1012"/>
      <c r="CZ87" s="1012"/>
      <c r="DA87" s="1013"/>
      <c r="DB87" s="1011"/>
      <c r="DC87" s="1012"/>
      <c r="DD87" s="1012"/>
      <c r="DE87" s="1012"/>
      <c r="DF87" s="1013"/>
      <c r="DG87" s="1011"/>
      <c r="DH87" s="1012"/>
      <c r="DI87" s="1012"/>
      <c r="DJ87" s="1012"/>
      <c r="DK87" s="1013"/>
      <c r="DL87" s="1011"/>
      <c r="DM87" s="1012"/>
      <c r="DN87" s="1012"/>
      <c r="DO87" s="1012"/>
      <c r="DP87" s="1013"/>
      <c r="DQ87" s="1011"/>
      <c r="DR87" s="1012"/>
      <c r="DS87" s="1012"/>
      <c r="DT87" s="1012"/>
      <c r="DU87" s="1013"/>
      <c r="DV87" s="996"/>
      <c r="DW87" s="997"/>
      <c r="DX87" s="997"/>
      <c r="DY87" s="997"/>
      <c r="DZ87" s="998"/>
      <c r="EA87" s="247"/>
    </row>
    <row r="88" spans="1:131" s="248" customFormat="1" ht="26.25" customHeight="1" thickBot="1" x14ac:dyDescent="0.2">
      <c r="A88" s="265" t="s">
        <v>394</v>
      </c>
      <c r="B88" s="999" t="s">
        <v>434</v>
      </c>
      <c r="C88" s="1000"/>
      <c r="D88" s="1000"/>
      <c r="E88" s="1000"/>
      <c r="F88" s="1000"/>
      <c r="G88" s="1000"/>
      <c r="H88" s="1000"/>
      <c r="I88" s="1000"/>
      <c r="J88" s="1000"/>
      <c r="K88" s="1000"/>
      <c r="L88" s="1000"/>
      <c r="M88" s="1000"/>
      <c r="N88" s="1000"/>
      <c r="O88" s="1000"/>
      <c r="P88" s="1001"/>
      <c r="Q88" s="1017"/>
      <c r="R88" s="1018"/>
      <c r="S88" s="1018"/>
      <c r="T88" s="1018"/>
      <c r="U88" s="1018"/>
      <c r="V88" s="1018"/>
      <c r="W88" s="1018"/>
      <c r="X88" s="1018"/>
      <c r="Y88" s="1018"/>
      <c r="Z88" s="1018"/>
      <c r="AA88" s="1018"/>
      <c r="AB88" s="1018"/>
      <c r="AC88" s="1018"/>
      <c r="AD88" s="1018"/>
      <c r="AE88" s="1018"/>
      <c r="AF88" s="1014"/>
      <c r="AG88" s="1014"/>
      <c r="AH88" s="1014"/>
      <c r="AI88" s="1014"/>
      <c r="AJ88" s="1014"/>
      <c r="AK88" s="1018"/>
      <c r="AL88" s="1018"/>
      <c r="AM88" s="1018"/>
      <c r="AN88" s="1018"/>
      <c r="AO88" s="1018"/>
      <c r="AP88" s="1014"/>
      <c r="AQ88" s="1014"/>
      <c r="AR88" s="1014"/>
      <c r="AS88" s="1014"/>
      <c r="AT88" s="1014"/>
      <c r="AU88" s="1014"/>
      <c r="AV88" s="1014"/>
      <c r="AW88" s="1014"/>
      <c r="AX88" s="1014"/>
      <c r="AY88" s="1014"/>
      <c r="AZ88" s="1015"/>
      <c r="BA88" s="1015"/>
      <c r="BB88" s="1015"/>
      <c r="BC88" s="1015"/>
      <c r="BD88" s="1016"/>
      <c r="BE88" s="266"/>
      <c r="BF88" s="266"/>
      <c r="BG88" s="266"/>
      <c r="BH88" s="266"/>
      <c r="BI88" s="266"/>
      <c r="BJ88" s="266"/>
      <c r="BK88" s="266"/>
      <c r="BL88" s="266"/>
      <c r="BM88" s="266"/>
      <c r="BN88" s="266"/>
      <c r="BO88" s="266"/>
      <c r="BP88" s="266"/>
      <c r="BQ88" s="263">
        <v>82</v>
      </c>
      <c r="BR88" s="268"/>
      <c r="BS88" s="1008"/>
      <c r="BT88" s="1009"/>
      <c r="BU88" s="1009"/>
      <c r="BV88" s="1009"/>
      <c r="BW88" s="1009"/>
      <c r="BX88" s="1009"/>
      <c r="BY88" s="1009"/>
      <c r="BZ88" s="1009"/>
      <c r="CA88" s="1009"/>
      <c r="CB88" s="1009"/>
      <c r="CC88" s="1009"/>
      <c r="CD88" s="1009"/>
      <c r="CE88" s="1009"/>
      <c r="CF88" s="1009"/>
      <c r="CG88" s="1010"/>
      <c r="CH88" s="1011"/>
      <c r="CI88" s="1012"/>
      <c r="CJ88" s="1012"/>
      <c r="CK88" s="1012"/>
      <c r="CL88" s="1013"/>
      <c r="CM88" s="1011"/>
      <c r="CN88" s="1012"/>
      <c r="CO88" s="1012"/>
      <c r="CP88" s="1012"/>
      <c r="CQ88" s="1013"/>
      <c r="CR88" s="1011"/>
      <c r="CS88" s="1012"/>
      <c r="CT88" s="1012"/>
      <c r="CU88" s="1012"/>
      <c r="CV88" s="1013"/>
      <c r="CW88" s="1011"/>
      <c r="CX88" s="1012"/>
      <c r="CY88" s="1012"/>
      <c r="CZ88" s="1012"/>
      <c r="DA88" s="1013"/>
      <c r="DB88" s="1011"/>
      <c r="DC88" s="1012"/>
      <c r="DD88" s="1012"/>
      <c r="DE88" s="1012"/>
      <c r="DF88" s="1013"/>
      <c r="DG88" s="1011"/>
      <c r="DH88" s="1012"/>
      <c r="DI88" s="1012"/>
      <c r="DJ88" s="1012"/>
      <c r="DK88" s="1013"/>
      <c r="DL88" s="1011"/>
      <c r="DM88" s="1012"/>
      <c r="DN88" s="1012"/>
      <c r="DO88" s="1012"/>
      <c r="DP88" s="1013"/>
      <c r="DQ88" s="1011"/>
      <c r="DR88" s="1012"/>
      <c r="DS88" s="1012"/>
      <c r="DT88" s="1012"/>
      <c r="DU88" s="1013"/>
      <c r="DV88" s="996"/>
      <c r="DW88" s="997"/>
      <c r="DX88" s="997"/>
      <c r="DY88" s="997"/>
      <c r="DZ88" s="998"/>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08"/>
      <c r="BT89" s="1009"/>
      <c r="BU89" s="1009"/>
      <c r="BV89" s="1009"/>
      <c r="BW89" s="1009"/>
      <c r="BX89" s="1009"/>
      <c r="BY89" s="1009"/>
      <c r="BZ89" s="1009"/>
      <c r="CA89" s="1009"/>
      <c r="CB89" s="1009"/>
      <c r="CC89" s="1009"/>
      <c r="CD89" s="1009"/>
      <c r="CE89" s="1009"/>
      <c r="CF89" s="1009"/>
      <c r="CG89" s="1010"/>
      <c r="CH89" s="1011"/>
      <c r="CI89" s="1012"/>
      <c r="CJ89" s="1012"/>
      <c r="CK89" s="1012"/>
      <c r="CL89" s="1013"/>
      <c r="CM89" s="1011"/>
      <c r="CN89" s="1012"/>
      <c r="CO89" s="1012"/>
      <c r="CP89" s="1012"/>
      <c r="CQ89" s="1013"/>
      <c r="CR89" s="1011"/>
      <c r="CS89" s="1012"/>
      <c r="CT89" s="1012"/>
      <c r="CU89" s="1012"/>
      <c r="CV89" s="1013"/>
      <c r="CW89" s="1011"/>
      <c r="CX89" s="1012"/>
      <c r="CY89" s="1012"/>
      <c r="CZ89" s="1012"/>
      <c r="DA89" s="1013"/>
      <c r="DB89" s="1011"/>
      <c r="DC89" s="1012"/>
      <c r="DD89" s="1012"/>
      <c r="DE89" s="1012"/>
      <c r="DF89" s="1013"/>
      <c r="DG89" s="1011"/>
      <c r="DH89" s="1012"/>
      <c r="DI89" s="1012"/>
      <c r="DJ89" s="1012"/>
      <c r="DK89" s="1013"/>
      <c r="DL89" s="1011"/>
      <c r="DM89" s="1012"/>
      <c r="DN89" s="1012"/>
      <c r="DO89" s="1012"/>
      <c r="DP89" s="1013"/>
      <c r="DQ89" s="1011"/>
      <c r="DR89" s="1012"/>
      <c r="DS89" s="1012"/>
      <c r="DT89" s="1012"/>
      <c r="DU89" s="1013"/>
      <c r="DV89" s="996"/>
      <c r="DW89" s="997"/>
      <c r="DX89" s="997"/>
      <c r="DY89" s="997"/>
      <c r="DZ89" s="998"/>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08"/>
      <c r="BT90" s="1009"/>
      <c r="BU90" s="1009"/>
      <c r="BV90" s="1009"/>
      <c r="BW90" s="1009"/>
      <c r="BX90" s="1009"/>
      <c r="BY90" s="1009"/>
      <c r="BZ90" s="1009"/>
      <c r="CA90" s="1009"/>
      <c r="CB90" s="1009"/>
      <c r="CC90" s="1009"/>
      <c r="CD90" s="1009"/>
      <c r="CE90" s="1009"/>
      <c r="CF90" s="1009"/>
      <c r="CG90" s="1010"/>
      <c r="CH90" s="1011"/>
      <c r="CI90" s="1012"/>
      <c r="CJ90" s="1012"/>
      <c r="CK90" s="1012"/>
      <c r="CL90" s="1013"/>
      <c r="CM90" s="1011"/>
      <c r="CN90" s="1012"/>
      <c r="CO90" s="1012"/>
      <c r="CP90" s="1012"/>
      <c r="CQ90" s="1013"/>
      <c r="CR90" s="1011"/>
      <c r="CS90" s="1012"/>
      <c r="CT90" s="1012"/>
      <c r="CU90" s="1012"/>
      <c r="CV90" s="1013"/>
      <c r="CW90" s="1011"/>
      <c r="CX90" s="1012"/>
      <c r="CY90" s="1012"/>
      <c r="CZ90" s="1012"/>
      <c r="DA90" s="1013"/>
      <c r="DB90" s="1011"/>
      <c r="DC90" s="1012"/>
      <c r="DD90" s="1012"/>
      <c r="DE90" s="1012"/>
      <c r="DF90" s="1013"/>
      <c r="DG90" s="1011"/>
      <c r="DH90" s="1012"/>
      <c r="DI90" s="1012"/>
      <c r="DJ90" s="1012"/>
      <c r="DK90" s="1013"/>
      <c r="DL90" s="1011"/>
      <c r="DM90" s="1012"/>
      <c r="DN90" s="1012"/>
      <c r="DO90" s="1012"/>
      <c r="DP90" s="1013"/>
      <c r="DQ90" s="1011"/>
      <c r="DR90" s="1012"/>
      <c r="DS90" s="1012"/>
      <c r="DT90" s="1012"/>
      <c r="DU90" s="1013"/>
      <c r="DV90" s="996"/>
      <c r="DW90" s="997"/>
      <c r="DX90" s="997"/>
      <c r="DY90" s="997"/>
      <c r="DZ90" s="998"/>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08"/>
      <c r="BT91" s="1009"/>
      <c r="BU91" s="1009"/>
      <c r="BV91" s="1009"/>
      <c r="BW91" s="1009"/>
      <c r="BX91" s="1009"/>
      <c r="BY91" s="1009"/>
      <c r="BZ91" s="1009"/>
      <c r="CA91" s="1009"/>
      <c r="CB91" s="1009"/>
      <c r="CC91" s="1009"/>
      <c r="CD91" s="1009"/>
      <c r="CE91" s="1009"/>
      <c r="CF91" s="1009"/>
      <c r="CG91" s="1010"/>
      <c r="CH91" s="1011"/>
      <c r="CI91" s="1012"/>
      <c r="CJ91" s="1012"/>
      <c r="CK91" s="1012"/>
      <c r="CL91" s="1013"/>
      <c r="CM91" s="1011"/>
      <c r="CN91" s="1012"/>
      <c r="CO91" s="1012"/>
      <c r="CP91" s="1012"/>
      <c r="CQ91" s="1013"/>
      <c r="CR91" s="1011"/>
      <c r="CS91" s="1012"/>
      <c r="CT91" s="1012"/>
      <c r="CU91" s="1012"/>
      <c r="CV91" s="1013"/>
      <c r="CW91" s="1011"/>
      <c r="CX91" s="1012"/>
      <c r="CY91" s="1012"/>
      <c r="CZ91" s="1012"/>
      <c r="DA91" s="1013"/>
      <c r="DB91" s="1011"/>
      <c r="DC91" s="1012"/>
      <c r="DD91" s="1012"/>
      <c r="DE91" s="1012"/>
      <c r="DF91" s="1013"/>
      <c r="DG91" s="1011"/>
      <c r="DH91" s="1012"/>
      <c r="DI91" s="1012"/>
      <c r="DJ91" s="1012"/>
      <c r="DK91" s="1013"/>
      <c r="DL91" s="1011"/>
      <c r="DM91" s="1012"/>
      <c r="DN91" s="1012"/>
      <c r="DO91" s="1012"/>
      <c r="DP91" s="1013"/>
      <c r="DQ91" s="1011"/>
      <c r="DR91" s="1012"/>
      <c r="DS91" s="1012"/>
      <c r="DT91" s="1012"/>
      <c r="DU91" s="1013"/>
      <c r="DV91" s="996"/>
      <c r="DW91" s="997"/>
      <c r="DX91" s="997"/>
      <c r="DY91" s="997"/>
      <c r="DZ91" s="998"/>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08"/>
      <c r="BT92" s="1009"/>
      <c r="BU92" s="1009"/>
      <c r="BV92" s="1009"/>
      <c r="BW92" s="1009"/>
      <c r="BX92" s="1009"/>
      <c r="BY92" s="1009"/>
      <c r="BZ92" s="1009"/>
      <c r="CA92" s="1009"/>
      <c r="CB92" s="1009"/>
      <c r="CC92" s="1009"/>
      <c r="CD92" s="1009"/>
      <c r="CE92" s="1009"/>
      <c r="CF92" s="1009"/>
      <c r="CG92" s="1010"/>
      <c r="CH92" s="1011"/>
      <c r="CI92" s="1012"/>
      <c r="CJ92" s="1012"/>
      <c r="CK92" s="1012"/>
      <c r="CL92" s="1013"/>
      <c r="CM92" s="1011"/>
      <c r="CN92" s="1012"/>
      <c r="CO92" s="1012"/>
      <c r="CP92" s="1012"/>
      <c r="CQ92" s="1013"/>
      <c r="CR92" s="1011"/>
      <c r="CS92" s="1012"/>
      <c r="CT92" s="1012"/>
      <c r="CU92" s="1012"/>
      <c r="CV92" s="1013"/>
      <c r="CW92" s="1011"/>
      <c r="CX92" s="1012"/>
      <c r="CY92" s="1012"/>
      <c r="CZ92" s="1012"/>
      <c r="DA92" s="1013"/>
      <c r="DB92" s="1011"/>
      <c r="DC92" s="1012"/>
      <c r="DD92" s="1012"/>
      <c r="DE92" s="1012"/>
      <c r="DF92" s="1013"/>
      <c r="DG92" s="1011"/>
      <c r="DH92" s="1012"/>
      <c r="DI92" s="1012"/>
      <c r="DJ92" s="1012"/>
      <c r="DK92" s="1013"/>
      <c r="DL92" s="1011"/>
      <c r="DM92" s="1012"/>
      <c r="DN92" s="1012"/>
      <c r="DO92" s="1012"/>
      <c r="DP92" s="1013"/>
      <c r="DQ92" s="1011"/>
      <c r="DR92" s="1012"/>
      <c r="DS92" s="1012"/>
      <c r="DT92" s="1012"/>
      <c r="DU92" s="1013"/>
      <c r="DV92" s="996"/>
      <c r="DW92" s="997"/>
      <c r="DX92" s="997"/>
      <c r="DY92" s="997"/>
      <c r="DZ92" s="998"/>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08"/>
      <c r="BT93" s="1009"/>
      <c r="BU93" s="1009"/>
      <c r="BV93" s="1009"/>
      <c r="BW93" s="1009"/>
      <c r="BX93" s="1009"/>
      <c r="BY93" s="1009"/>
      <c r="BZ93" s="1009"/>
      <c r="CA93" s="1009"/>
      <c r="CB93" s="1009"/>
      <c r="CC93" s="1009"/>
      <c r="CD93" s="1009"/>
      <c r="CE93" s="1009"/>
      <c r="CF93" s="1009"/>
      <c r="CG93" s="1010"/>
      <c r="CH93" s="1011"/>
      <c r="CI93" s="1012"/>
      <c r="CJ93" s="1012"/>
      <c r="CK93" s="1012"/>
      <c r="CL93" s="1013"/>
      <c r="CM93" s="1011"/>
      <c r="CN93" s="1012"/>
      <c r="CO93" s="1012"/>
      <c r="CP93" s="1012"/>
      <c r="CQ93" s="1013"/>
      <c r="CR93" s="1011"/>
      <c r="CS93" s="1012"/>
      <c r="CT93" s="1012"/>
      <c r="CU93" s="1012"/>
      <c r="CV93" s="1013"/>
      <c r="CW93" s="1011"/>
      <c r="CX93" s="1012"/>
      <c r="CY93" s="1012"/>
      <c r="CZ93" s="1012"/>
      <c r="DA93" s="1013"/>
      <c r="DB93" s="1011"/>
      <c r="DC93" s="1012"/>
      <c r="DD93" s="1012"/>
      <c r="DE93" s="1012"/>
      <c r="DF93" s="1013"/>
      <c r="DG93" s="1011"/>
      <c r="DH93" s="1012"/>
      <c r="DI93" s="1012"/>
      <c r="DJ93" s="1012"/>
      <c r="DK93" s="1013"/>
      <c r="DL93" s="1011"/>
      <c r="DM93" s="1012"/>
      <c r="DN93" s="1012"/>
      <c r="DO93" s="1012"/>
      <c r="DP93" s="1013"/>
      <c r="DQ93" s="1011"/>
      <c r="DR93" s="1012"/>
      <c r="DS93" s="1012"/>
      <c r="DT93" s="1012"/>
      <c r="DU93" s="1013"/>
      <c r="DV93" s="996"/>
      <c r="DW93" s="997"/>
      <c r="DX93" s="997"/>
      <c r="DY93" s="997"/>
      <c r="DZ93" s="998"/>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08"/>
      <c r="BT94" s="1009"/>
      <c r="BU94" s="1009"/>
      <c r="BV94" s="1009"/>
      <c r="BW94" s="1009"/>
      <c r="BX94" s="1009"/>
      <c r="BY94" s="1009"/>
      <c r="BZ94" s="1009"/>
      <c r="CA94" s="1009"/>
      <c r="CB94" s="1009"/>
      <c r="CC94" s="1009"/>
      <c r="CD94" s="1009"/>
      <c r="CE94" s="1009"/>
      <c r="CF94" s="1009"/>
      <c r="CG94" s="1010"/>
      <c r="CH94" s="1011"/>
      <c r="CI94" s="1012"/>
      <c r="CJ94" s="1012"/>
      <c r="CK94" s="1012"/>
      <c r="CL94" s="1013"/>
      <c r="CM94" s="1011"/>
      <c r="CN94" s="1012"/>
      <c r="CO94" s="1012"/>
      <c r="CP94" s="1012"/>
      <c r="CQ94" s="1013"/>
      <c r="CR94" s="1011"/>
      <c r="CS94" s="1012"/>
      <c r="CT94" s="1012"/>
      <c r="CU94" s="1012"/>
      <c r="CV94" s="1013"/>
      <c r="CW94" s="1011"/>
      <c r="CX94" s="1012"/>
      <c r="CY94" s="1012"/>
      <c r="CZ94" s="1012"/>
      <c r="DA94" s="1013"/>
      <c r="DB94" s="1011"/>
      <c r="DC94" s="1012"/>
      <c r="DD94" s="1012"/>
      <c r="DE94" s="1012"/>
      <c r="DF94" s="1013"/>
      <c r="DG94" s="1011"/>
      <c r="DH94" s="1012"/>
      <c r="DI94" s="1012"/>
      <c r="DJ94" s="1012"/>
      <c r="DK94" s="1013"/>
      <c r="DL94" s="1011"/>
      <c r="DM94" s="1012"/>
      <c r="DN94" s="1012"/>
      <c r="DO94" s="1012"/>
      <c r="DP94" s="1013"/>
      <c r="DQ94" s="1011"/>
      <c r="DR94" s="1012"/>
      <c r="DS94" s="1012"/>
      <c r="DT94" s="1012"/>
      <c r="DU94" s="1013"/>
      <c r="DV94" s="996"/>
      <c r="DW94" s="997"/>
      <c r="DX94" s="997"/>
      <c r="DY94" s="997"/>
      <c r="DZ94" s="998"/>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08"/>
      <c r="BT95" s="1009"/>
      <c r="BU95" s="1009"/>
      <c r="BV95" s="1009"/>
      <c r="BW95" s="1009"/>
      <c r="BX95" s="1009"/>
      <c r="BY95" s="1009"/>
      <c r="BZ95" s="1009"/>
      <c r="CA95" s="1009"/>
      <c r="CB95" s="1009"/>
      <c r="CC95" s="1009"/>
      <c r="CD95" s="1009"/>
      <c r="CE95" s="1009"/>
      <c r="CF95" s="1009"/>
      <c r="CG95" s="1010"/>
      <c r="CH95" s="1011"/>
      <c r="CI95" s="1012"/>
      <c r="CJ95" s="1012"/>
      <c r="CK95" s="1012"/>
      <c r="CL95" s="1013"/>
      <c r="CM95" s="1011"/>
      <c r="CN95" s="1012"/>
      <c r="CO95" s="1012"/>
      <c r="CP95" s="1012"/>
      <c r="CQ95" s="1013"/>
      <c r="CR95" s="1011"/>
      <c r="CS95" s="1012"/>
      <c r="CT95" s="1012"/>
      <c r="CU95" s="1012"/>
      <c r="CV95" s="1013"/>
      <c r="CW95" s="1011"/>
      <c r="CX95" s="1012"/>
      <c r="CY95" s="1012"/>
      <c r="CZ95" s="1012"/>
      <c r="DA95" s="1013"/>
      <c r="DB95" s="1011"/>
      <c r="DC95" s="1012"/>
      <c r="DD95" s="1012"/>
      <c r="DE95" s="1012"/>
      <c r="DF95" s="1013"/>
      <c r="DG95" s="1011"/>
      <c r="DH95" s="1012"/>
      <c r="DI95" s="1012"/>
      <c r="DJ95" s="1012"/>
      <c r="DK95" s="1013"/>
      <c r="DL95" s="1011"/>
      <c r="DM95" s="1012"/>
      <c r="DN95" s="1012"/>
      <c r="DO95" s="1012"/>
      <c r="DP95" s="1013"/>
      <c r="DQ95" s="1011"/>
      <c r="DR95" s="1012"/>
      <c r="DS95" s="1012"/>
      <c r="DT95" s="1012"/>
      <c r="DU95" s="1013"/>
      <c r="DV95" s="996"/>
      <c r="DW95" s="997"/>
      <c r="DX95" s="997"/>
      <c r="DY95" s="997"/>
      <c r="DZ95" s="998"/>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08"/>
      <c r="BT96" s="1009"/>
      <c r="BU96" s="1009"/>
      <c r="BV96" s="1009"/>
      <c r="BW96" s="1009"/>
      <c r="BX96" s="1009"/>
      <c r="BY96" s="1009"/>
      <c r="BZ96" s="1009"/>
      <c r="CA96" s="1009"/>
      <c r="CB96" s="1009"/>
      <c r="CC96" s="1009"/>
      <c r="CD96" s="1009"/>
      <c r="CE96" s="1009"/>
      <c r="CF96" s="1009"/>
      <c r="CG96" s="1010"/>
      <c r="CH96" s="1011"/>
      <c r="CI96" s="1012"/>
      <c r="CJ96" s="1012"/>
      <c r="CK96" s="1012"/>
      <c r="CL96" s="1013"/>
      <c r="CM96" s="1011"/>
      <c r="CN96" s="1012"/>
      <c r="CO96" s="1012"/>
      <c r="CP96" s="1012"/>
      <c r="CQ96" s="1013"/>
      <c r="CR96" s="1011"/>
      <c r="CS96" s="1012"/>
      <c r="CT96" s="1012"/>
      <c r="CU96" s="1012"/>
      <c r="CV96" s="1013"/>
      <c r="CW96" s="1011"/>
      <c r="CX96" s="1012"/>
      <c r="CY96" s="1012"/>
      <c r="CZ96" s="1012"/>
      <c r="DA96" s="1013"/>
      <c r="DB96" s="1011"/>
      <c r="DC96" s="1012"/>
      <c r="DD96" s="1012"/>
      <c r="DE96" s="1012"/>
      <c r="DF96" s="1013"/>
      <c r="DG96" s="1011"/>
      <c r="DH96" s="1012"/>
      <c r="DI96" s="1012"/>
      <c r="DJ96" s="1012"/>
      <c r="DK96" s="1013"/>
      <c r="DL96" s="1011"/>
      <c r="DM96" s="1012"/>
      <c r="DN96" s="1012"/>
      <c r="DO96" s="1012"/>
      <c r="DP96" s="1013"/>
      <c r="DQ96" s="1011"/>
      <c r="DR96" s="1012"/>
      <c r="DS96" s="1012"/>
      <c r="DT96" s="1012"/>
      <c r="DU96" s="1013"/>
      <c r="DV96" s="996"/>
      <c r="DW96" s="997"/>
      <c r="DX96" s="997"/>
      <c r="DY96" s="997"/>
      <c r="DZ96" s="998"/>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08"/>
      <c r="BT97" s="1009"/>
      <c r="BU97" s="1009"/>
      <c r="BV97" s="1009"/>
      <c r="BW97" s="1009"/>
      <c r="BX97" s="1009"/>
      <c r="BY97" s="1009"/>
      <c r="BZ97" s="1009"/>
      <c r="CA97" s="1009"/>
      <c r="CB97" s="1009"/>
      <c r="CC97" s="1009"/>
      <c r="CD97" s="1009"/>
      <c r="CE97" s="1009"/>
      <c r="CF97" s="1009"/>
      <c r="CG97" s="1010"/>
      <c r="CH97" s="1011"/>
      <c r="CI97" s="1012"/>
      <c r="CJ97" s="1012"/>
      <c r="CK97" s="1012"/>
      <c r="CL97" s="1013"/>
      <c r="CM97" s="1011"/>
      <c r="CN97" s="1012"/>
      <c r="CO97" s="1012"/>
      <c r="CP97" s="1012"/>
      <c r="CQ97" s="1013"/>
      <c r="CR97" s="1011"/>
      <c r="CS97" s="1012"/>
      <c r="CT97" s="1012"/>
      <c r="CU97" s="1012"/>
      <c r="CV97" s="1013"/>
      <c r="CW97" s="1011"/>
      <c r="CX97" s="1012"/>
      <c r="CY97" s="1012"/>
      <c r="CZ97" s="1012"/>
      <c r="DA97" s="1013"/>
      <c r="DB97" s="1011"/>
      <c r="DC97" s="1012"/>
      <c r="DD97" s="1012"/>
      <c r="DE97" s="1012"/>
      <c r="DF97" s="1013"/>
      <c r="DG97" s="1011"/>
      <c r="DH97" s="1012"/>
      <c r="DI97" s="1012"/>
      <c r="DJ97" s="1012"/>
      <c r="DK97" s="1013"/>
      <c r="DL97" s="1011"/>
      <c r="DM97" s="1012"/>
      <c r="DN97" s="1012"/>
      <c r="DO97" s="1012"/>
      <c r="DP97" s="1013"/>
      <c r="DQ97" s="1011"/>
      <c r="DR97" s="1012"/>
      <c r="DS97" s="1012"/>
      <c r="DT97" s="1012"/>
      <c r="DU97" s="1013"/>
      <c r="DV97" s="996"/>
      <c r="DW97" s="997"/>
      <c r="DX97" s="997"/>
      <c r="DY97" s="997"/>
      <c r="DZ97" s="998"/>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08"/>
      <c r="BT98" s="1009"/>
      <c r="BU98" s="1009"/>
      <c r="BV98" s="1009"/>
      <c r="BW98" s="1009"/>
      <c r="BX98" s="1009"/>
      <c r="BY98" s="1009"/>
      <c r="BZ98" s="1009"/>
      <c r="CA98" s="1009"/>
      <c r="CB98" s="1009"/>
      <c r="CC98" s="1009"/>
      <c r="CD98" s="1009"/>
      <c r="CE98" s="1009"/>
      <c r="CF98" s="1009"/>
      <c r="CG98" s="1010"/>
      <c r="CH98" s="1011"/>
      <c r="CI98" s="1012"/>
      <c r="CJ98" s="1012"/>
      <c r="CK98" s="1012"/>
      <c r="CL98" s="1013"/>
      <c r="CM98" s="1011"/>
      <c r="CN98" s="1012"/>
      <c r="CO98" s="1012"/>
      <c r="CP98" s="1012"/>
      <c r="CQ98" s="1013"/>
      <c r="CR98" s="1011"/>
      <c r="CS98" s="1012"/>
      <c r="CT98" s="1012"/>
      <c r="CU98" s="1012"/>
      <c r="CV98" s="1013"/>
      <c r="CW98" s="1011"/>
      <c r="CX98" s="1012"/>
      <c r="CY98" s="1012"/>
      <c r="CZ98" s="1012"/>
      <c r="DA98" s="1013"/>
      <c r="DB98" s="1011"/>
      <c r="DC98" s="1012"/>
      <c r="DD98" s="1012"/>
      <c r="DE98" s="1012"/>
      <c r="DF98" s="1013"/>
      <c r="DG98" s="1011"/>
      <c r="DH98" s="1012"/>
      <c r="DI98" s="1012"/>
      <c r="DJ98" s="1012"/>
      <c r="DK98" s="1013"/>
      <c r="DL98" s="1011"/>
      <c r="DM98" s="1012"/>
      <c r="DN98" s="1012"/>
      <c r="DO98" s="1012"/>
      <c r="DP98" s="1013"/>
      <c r="DQ98" s="1011"/>
      <c r="DR98" s="1012"/>
      <c r="DS98" s="1012"/>
      <c r="DT98" s="1012"/>
      <c r="DU98" s="1013"/>
      <c r="DV98" s="996"/>
      <c r="DW98" s="997"/>
      <c r="DX98" s="997"/>
      <c r="DY98" s="997"/>
      <c r="DZ98" s="998"/>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08"/>
      <c r="BT99" s="1009"/>
      <c r="BU99" s="1009"/>
      <c r="BV99" s="1009"/>
      <c r="BW99" s="1009"/>
      <c r="BX99" s="1009"/>
      <c r="BY99" s="1009"/>
      <c r="BZ99" s="1009"/>
      <c r="CA99" s="1009"/>
      <c r="CB99" s="1009"/>
      <c r="CC99" s="1009"/>
      <c r="CD99" s="1009"/>
      <c r="CE99" s="1009"/>
      <c r="CF99" s="1009"/>
      <c r="CG99" s="1010"/>
      <c r="CH99" s="1011"/>
      <c r="CI99" s="1012"/>
      <c r="CJ99" s="1012"/>
      <c r="CK99" s="1012"/>
      <c r="CL99" s="1013"/>
      <c r="CM99" s="1011"/>
      <c r="CN99" s="1012"/>
      <c r="CO99" s="1012"/>
      <c r="CP99" s="1012"/>
      <c r="CQ99" s="1013"/>
      <c r="CR99" s="1011"/>
      <c r="CS99" s="1012"/>
      <c r="CT99" s="1012"/>
      <c r="CU99" s="1012"/>
      <c r="CV99" s="1013"/>
      <c r="CW99" s="1011"/>
      <c r="CX99" s="1012"/>
      <c r="CY99" s="1012"/>
      <c r="CZ99" s="1012"/>
      <c r="DA99" s="1013"/>
      <c r="DB99" s="1011"/>
      <c r="DC99" s="1012"/>
      <c r="DD99" s="1012"/>
      <c r="DE99" s="1012"/>
      <c r="DF99" s="1013"/>
      <c r="DG99" s="1011"/>
      <c r="DH99" s="1012"/>
      <c r="DI99" s="1012"/>
      <c r="DJ99" s="1012"/>
      <c r="DK99" s="1013"/>
      <c r="DL99" s="1011"/>
      <c r="DM99" s="1012"/>
      <c r="DN99" s="1012"/>
      <c r="DO99" s="1012"/>
      <c r="DP99" s="1013"/>
      <c r="DQ99" s="1011"/>
      <c r="DR99" s="1012"/>
      <c r="DS99" s="1012"/>
      <c r="DT99" s="1012"/>
      <c r="DU99" s="1013"/>
      <c r="DV99" s="996"/>
      <c r="DW99" s="997"/>
      <c r="DX99" s="997"/>
      <c r="DY99" s="997"/>
      <c r="DZ99" s="998"/>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08"/>
      <c r="BT100" s="1009"/>
      <c r="BU100" s="1009"/>
      <c r="BV100" s="1009"/>
      <c r="BW100" s="1009"/>
      <c r="BX100" s="1009"/>
      <c r="BY100" s="1009"/>
      <c r="BZ100" s="1009"/>
      <c r="CA100" s="1009"/>
      <c r="CB100" s="1009"/>
      <c r="CC100" s="1009"/>
      <c r="CD100" s="1009"/>
      <c r="CE100" s="1009"/>
      <c r="CF100" s="1009"/>
      <c r="CG100" s="1010"/>
      <c r="CH100" s="1011"/>
      <c r="CI100" s="1012"/>
      <c r="CJ100" s="1012"/>
      <c r="CK100" s="1012"/>
      <c r="CL100" s="1013"/>
      <c r="CM100" s="1011"/>
      <c r="CN100" s="1012"/>
      <c r="CO100" s="1012"/>
      <c r="CP100" s="1012"/>
      <c r="CQ100" s="1013"/>
      <c r="CR100" s="1011"/>
      <c r="CS100" s="1012"/>
      <c r="CT100" s="1012"/>
      <c r="CU100" s="1012"/>
      <c r="CV100" s="1013"/>
      <c r="CW100" s="1011"/>
      <c r="CX100" s="1012"/>
      <c r="CY100" s="1012"/>
      <c r="CZ100" s="1012"/>
      <c r="DA100" s="1013"/>
      <c r="DB100" s="1011"/>
      <c r="DC100" s="1012"/>
      <c r="DD100" s="1012"/>
      <c r="DE100" s="1012"/>
      <c r="DF100" s="1013"/>
      <c r="DG100" s="1011"/>
      <c r="DH100" s="1012"/>
      <c r="DI100" s="1012"/>
      <c r="DJ100" s="1012"/>
      <c r="DK100" s="1013"/>
      <c r="DL100" s="1011"/>
      <c r="DM100" s="1012"/>
      <c r="DN100" s="1012"/>
      <c r="DO100" s="1012"/>
      <c r="DP100" s="1013"/>
      <c r="DQ100" s="1011"/>
      <c r="DR100" s="1012"/>
      <c r="DS100" s="1012"/>
      <c r="DT100" s="1012"/>
      <c r="DU100" s="1013"/>
      <c r="DV100" s="996"/>
      <c r="DW100" s="997"/>
      <c r="DX100" s="997"/>
      <c r="DY100" s="997"/>
      <c r="DZ100" s="998"/>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08"/>
      <c r="BT101" s="1009"/>
      <c r="BU101" s="1009"/>
      <c r="BV101" s="1009"/>
      <c r="BW101" s="1009"/>
      <c r="BX101" s="1009"/>
      <c r="BY101" s="1009"/>
      <c r="BZ101" s="1009"/>
      <c r="CA101" s="1009"/>
      <c r="CB101" s="1009"/>
      <c r="CC101" s="1009"/>
      <c r="CD101" s="1009"/>
      <c r="CE101" s="1009"/>
      <c r="CF101" s="1009"/>
      <c r="CG101" s="1010"/>
      <c r="CH101" s="1011"/>
      <c r="CI101" s="1012"/>
      <c r="CJ101" s="1012"/>
      <c r="CK101" s="1012"/>
      <c r="CL101" s="1013"/>
      <c r="CM101" s="1011"/>
      <c r="CN101" s="1012"/>
      <c r="CO101" s="1012"/>
      <c r="CP101" s="1012"/>
      <c r="CQ101" s="1013"/>
      <c r="CR101" s="1011"/>
      <c r="CS101" s="1012"/>
      <c r="CT101" s="1012"/>
      <c r="CU101" s="1012"/>
      <c r="CV101" s="1013"/>
      <c r="CW101" s="1011"/>
      <c r="CX101" s="1012"/>
      <c r="CY101" s="1012"/>
      <c r="CZ101" s="1012"/>
      <c r="DA101" s="1013"/>
      <c r="DB101" s="1011"/>
      <c r="DC101" s="1012"/>
      <c r="DD101" s="1012"/>
      <c r="DE101" s="1012"/>
      <c r="DF101" s="1013"/>
      <c r="DG101" s="1011"/>
      <c r="DH101" s="1012"/>
      <c r="DI101" s="1012"/>
      <c r="DJ101" s="1012"/>
      <c r="DK101" s="1013"/>
      <c r="DL101" s="1011"/>
      <c r="DM101" s="1012"/>
      <c r="DN101" s="1012"/>
      <c r="DO101" s="1012"/>
      <c r="DP101" s="1013"/>
      <c r="DQ101" s="1011"/>
      <c r="DR101" s="1012"/>
      <c r="DS101" s="1012"/>
      <c r="DT101" s="1012"/>
      <c r="DU101" s="1013"/>
      <c r="DV101" s="996"/>
      <c r="DW101" s="997"/>
      <c r="DX101" s="997"/>
      <c r="DY101" s="997"/>
      <c r="DZ101" s="998"/>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394</v>
      </c>
      <c r="BR102" s="999" t="s">
        <v>435</v>
      </c>
      <c r="BS102" s="1000"/>
      <c r="BT102" s="1000"/>
      <c r="BU102" s="1000"/>
      <c r="BV102" s="1000"/>
      <c r="BW102" s="1000"/>
      <c r="BX102" s="1000"/>
      <c r="BY102" s="1000"/>
      <c r="BZ102" s="1000"/>
      <c r="CA102" s="1000"/>
      <c r="CB102" s="1000"/>
      <c r="CC102" s="1000"/>
      <c r="CD102" s="1000"/>
      <c r="CE102" s="1000"/>
      <c r="CF102" s="1000"/>
      <c r="CG102" s="1001"/>
      <c r="CH102" s="1002"/>
      <c r="CI102" s="1003"/>
      <c r="CJ102" s="1003"/>
      <c r="CK102" s="1003"/>
      <c r="CL102" s="1004"/>
      <c r="CM102" s="1002"/>
      <c r="CN102" s="1003"/>
      <c r="CO102" s="1003"/>
      <c r="CP102" s="1003"/>
      <c r="CQ102" s="1004"/>
      <c r="CR102" s="1005"/>
      <c r="CS102" s="1006"/>
      <c r="CT102" s="1006"/>
      <c r="CU102" s="1006"/>
      <c r="CV102" s="1007"/>
      <c r="CW102" s="1005"/>
      <c r="CX102" s="1006"/>
      <c r="CY102" s="1006"/>
      <c r="CZ102" s="1006"/>
      <c r="DA102" s="1007"/>
      <c r="DB102" s="1005"/>
      <c r="DC102" s="1006"/>
      <c r="DD102" s="1006"/>
      <c r="DE102" s="1006"/>
      <c r="DF102" s="1007"/>
      <c r="DG102" s="1005"/>
      <c r="DH102" s="1006"/>
      <c r="DI102" s="1006"/>
      <c r="DJ102" s="1006"/>
      <c r="DK102" s="1007"/>
      <c r="DL102" s="1005"/>
      <c r="DM102" s="1006"/>
      <c r="DN102" s="1006"/>
      <c r="DO102" s="1006"/>
      <c r="DP102" s="1007"/>
      <c r="DQ102" s="1005"/>
      <c r="DR102" s="1006"/>
      <c r="DS102" s="1006"/>
      <c r="DT102" s="1006"/>
      <c r="DU102" s="1007"/>
      <c r="DV102" s="988"/>
      <c r="DW102" s="989"/>
      <c r="DX102" s="989"/>
      <c r="DY102" s="989"/>
      <c r="DZ102" s="990"/>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91" t="s">
        <v>436</v>
      </c>
      <c r="BR103" s="991"/>
      <c r="BS103" s="991"/>
      <c r="BT103" s="991"/>
      <c r="BU103" s="991"/>
      <c r="BV103" s="991"/>
      <c r="BW103" s="991"/>
      <c r="BX103" s="991"/>
      <c r="BY103" s="991"/>
      <c r="BZ103" s="991"/>
      <c r="CA103" s="991"/>
      <c r="CB103" s="991"/>
      <c r="CC103" s="991"/>
      <c r="CD103" s="991"/>
      <c r="CE103" s="991"/>
      <c r="CF103" s="991"/>
      <c r="CG103" s="991"/>
      <c r="CH103" s="991"/>
      <c r="CI103" s="991"/>
      <c r="CJ103" s="991"/>
      <c r="CK103" s="991"/>
      <c r="CL103" s="991"/>
      <c r="CM103" s="991"/>
      <c r="CN103" s="991"/>
      <c r="CO103" s="991"/>
      <c r="CP103" s="991"/>
      <c r="CQ103" s="991"/>
      <c r="CR103" s="991"/>
      <c r="CS103" s="991"/>
      <c r="CT103" s="991"/>
      <c r="CU103" s="991"/>
      <c r="CV103" s="991"/>
      <c r="CW103" s="991"/>
      <c r="CX103" s="991"/>
      <c r="CY103" s="991"/>
      <c r="CZ103" s="991"/>
      <c r="DA103" s="991"/>
      <c r="DB103" s="991"/>
      <c r="DC103" s="991"/>
      <c r="DD103" s="991"/>
      <c r="DE103" s="991"/>
      <c r="DF103" s="991"/>
      <c r="DG103" s="991"/>
      <c r="DH103" s="991"/>
      <c r="DI103" s="991"/>
      <c r="DJ103" s="991"/>
      <c r="DK103" s="991"/>
      <c r="DL103" s="991"/>
      <c r="DM103" s="991"/>
      <c r="DN103" s="991"/>
      <c r="DO103" s="991"/>
      <c r="DP103" s="991"/>
      <c r="DQ103" s="991"/>
      <c r="DR103" s="991"/>
      <c r="DS103" s="991"/>
      <c r="DT103" s="991"/>
      <c r="DU103" s="991"/>
      <c r="DV103" s="991"/>
      <c r="DW103" s="991"/>
      <c r="DX103" s="991"/>
      <c r="DY103" s="991"/>
      <c r="DZ103" s="991"/>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92" t="s">
        <v>437</v>
      </c>
      <c r="BR104" s="992"/>
      <c r="BS104" s="992"/>
      <c r="BT104" s="992"/>
      <c r="BU104" s="992"/>
      <c r="BV104" s="992"/>
      <c r="BW104" s="992"/>
      <c r="BX104" s="992"/>
      <c r="BY104" s="992"/>
      <c r="BZ104" s="992"/>
      <c r="CA104" s="992"/>
      <c r="CB104" s="992"/>
      <c r="CC104" s="992"/>
      <c r="CD104" s="992"/>
      <c r="CE104" s="992"/>
      <c r="CF104" s="992"/>
      <c r="CG104" s="992"/>
      <c r="CH104" s="992"/>
      <c r="CI104" s="992"/>
      <c r="CJ104" s="992"/>
      <c r="CK104" s="992"/>
      <c r="CL104" s="992"/>
      <c r="CM104" s="992"/>
      <c r="CN104" s="992"/>
      <c r="CO104" s="992"/>
      <c r="CP104" s="992"/>
      <c r="CQ104" s="992"/>
      <c r="CR104" s="992"/>
      <c r="CS104" s="992"/>
      <c r="CT104" s="992"/>
      <c r="CU104" s="992"/>
      <c r="CV104" s="992"/>
      <c r="CW104" s="992"/>
      <c r="CX104" s="992"/>
      <c r="CY104" s="992"/>
      <c r="CZ104" s="992"/>
      <c r="DA104" s="992"/>
      <c r="DB104" s="992"/>
      <c r="DC104" s="992"/>
      <c r="DD104" s="992"/>
      <c r="DE104" s="992"/>
      <c r="DF104" s="992"/>
      <c r="DG104" s="992"/>
      <c r="DH104" s="992"/>
      <c r="DI104" s="992"/>
      <c r="DJ104" s="992"/>
      <c r="DK104" s="992"/>
      <c r="DL104" s="992"/>
      <c r="DM104" s="992"/>
      <c r="DN104" s="992"/>
      <c r="DO104" s="992"/>
      <c r="DP104" s="992"/>
      <c r="DQ104" s="992"/>
      <c r="DR104" s="992"/>
      <c r="DS104" s="992"/>
      <c r="DT104" s="992"/>
      <c r="DU104" s="992"/>
      <c r="DV104" s="992"/>
      <c r="DW104" s="992"/>
      <c r="DX104" s="992"/>
      <c r="DY104" s="992"/>
      <c r="DZ104" s="992"/>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438</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439</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93" t="s">
        <v>440</v>
      </c>
      <c r="B108" s="994"/>
      <c r="C108" s="994"/>
      <c r="D108" s="994"/>
      <c r="E108" s="994"/>
      <c r="F108" s="994"/>
      <c r="G108" s="994"/>
      <c r="H108" s="994"/>
      <c r="I108" s="994"/>
      <c r="J108" s="994"/>
      <c r="K108" s="994"/>
      <c r="L108" s="994"/>
      <c r="M108" s="994"/>
      <c r="N108" s="994"/>
      <c r="O108" s="994"/>
      <c r="P108" s="994"/>
      <c r="Q108" s="994"/>
      <c r="R108" s="994"/>
      <c r="S108" s="994"/>
      <c r="T108" s="994"/>
      <c r="U108" s="994"/>
      <c r="V108" s="994"/>
      <c r="W108" s="994"/>
      <c r="X108" s="994"/>
      <c r="Y108" s="994"/>
      <c r="Z108" s="994"/>
      <c r="AA108" s="994"/>
      <c r="AB108" s="994"/>
      <c r="AC108" s="994"/>
      <c r="AD108" s="994"/>
      <c r="AE108" s="994"/>
      <c r="AF108" s="994"/>
      <c r="AG108" s="994"/>
      <c r="AH108" s="994"/>
      <c r="AI108" s="994"/>
      <c r="AJ108" s="994"/>
      <c r="AK108" s="994"/>
      <c r="AL108" s="994"/>
      <c r="AM108" s="994"/>
      <c r="AN108" s="994"/>
      <c r="AO108" s="994"/>
      <c r="AP108" s="994"/>
      <c r="AQ108" s="994"/>
      <c r="AR108" s="994"/>
      <c r="AS108" s="994"/>
      <c r="AT108" s="995"/>
      <c r="AU108" s="993" t="s">
        <v>441</v>
      </c>
      <c r="AV108" s="994"/>
      <c r="AW108" s="994"/>
      <c r="AX108" s="994"/>
      <c r="AY108" s="994"/>
      <c r="AZ108" s="994"/>
      <c r="BA108" s="994"/>
      <c r="BB108" s="994"/>
      <c r="BC108" s="994"/>
      <c r="BD108" s="994"/>
      <c r="BE108" s="994"/>
      <c r="BF108" s="994"/>
      <c r="BG108" s="994"/>
      <c r="BH108" s="994"/>
      <c r="BI108" s="994"/>
      <c r="BJ108" s="994"/>
      <c r="BK108" s="994"/>
      <c r="BL108" s="994"/>
      <c r="BM108" s="994"/>
      <c r="BN108" s="994"/>
      <c r="BO108" s="994"/>
      <c r="BP108" s="994"/>
      <c r="BQ108" s="994"/>
      <c r="BR108" s="994"/>
      <c r="BS108" s="994"/>
      <c r="BT108" s="994"/>
      <c r="BU108" s="994"/>
      <c r="BV108" s="994"/>
      <c r="BW108" s="994"/>
      <c r="BX108" s="994"/>
      <c r="BY108" s="994"/>
      <c r="BZ108" s="994"/>
      <c r="CA108" s="994"/>
      <c r="CB108" s="994"/>
      <c r="CC108" s="994"/>
      <c r="CD108" s="994"/>
      <c r="CE108" s="994"/>
      <c r="CF108" s="994"/>
      <c r="CG108" s="994"/>
      <c r="CH108" s="994"/>
      <c r="CI108" s="994"/>
      <c r="CJ108" s="994"/>
      <c r="CK108" s="994"/>
      <c r="CL108" s="994"/>
      <c r="CM108" s="994"/>
      <c r="CN108" s="994"/>
      <c r="CO108" s="994"/>
      <c r="CP108" s="994"/>
      <c r="CQ108" s="994"/>
      <c r="CR108" s="994"/>
      <c r="CS108" s="994"/>
      <c r="CT108" s="994"/>
      <c r="CU108" s="994"/>
      <c r="CV108" s="994"/>
      <c r="CW108" s="994"/>
      <c r="CX108" s="994"/>
      <c r="CY108" s="994"/>
      <c r="CZ108" s="994"/>
      <c r="DA108" s="994"/>
      <c r="DB108" s="994"/>
      <c r="DC108" s="994"/>
      <c r="DD108" s="994"/>
      <c r="DE108" s="994"/>
      <c r="DF108" s="994"/>
      <c r="DG108" s="994"/>
      <c r="DH108" s="994"/>
      <c r="DI108" s="994"/>
      <c r="DJ108" s="994"/>
      <c r="DK108" s="994"/>
      <c r="DL108" s="994"/>
      <c r="DM108" s="994"/>
      <c r="DN108" s="994"/>
      <c r="DO108" s="994"/>
      <c r="DP108" s="994"/>
      <c r="DQ108" s="994"/>
      <c r="DR108" s="994"/>
      <c r="DS108" s="994"/>
      <c r="DT108" s="994"/>
      <c r="DU108" s="994"/>
      <c r="DV108" s="994"/>
      <c r="DW108" s="994"/>
      <c r="DX108" s="994"/>
      <c r="DY108" s="994"/>
      <c r="DZ108" s="995"/>
    </row>
    <row r="109" spans="1:131" s="247" customFormat="1" ht="26.25" customHeight="1" x14ac:dyDescent="0.15">
      <c r="A109" s="948" t="s">
        <v>442</v>
      </c>
      <c r="B109" s="949"/>
      <c r="C109" s="949"/>
      <c r="D109" s="949"/>
      <c r="E109" s="949"/>
      <c r="F109" s="949"/>
      <c r="G109" s="949"/>
      <c r="H109" s="949"/>
      <c r="I109" s="949"/>
      <c r="J109" s="949"/>
      <c r="K109" s="949"/>
      <c r="L109" s="949"/>
      <c r="M109" s="949"/>
      <c r="N109" s="949"/>
      <c r="O109" s="949"/>
      <c r="P109" s="949"/>
      <c r="Q109" s="949"/>
      <c r="R109" s="949"/>
      <c r="S109" s="949"/>
      <c r="T109" s="949"/>
      <c r="U109" s="949"/>
      <c r="V109" s="949"/>
      <c r="W109" s="949"/>
      <c r="X109" s="949"/>
      <c r="Y109" s="949"/>
      <c r="Z109" s="950"/>
      <c r="AA109" s="951" t="s">
        <v>443</v>
      </c>
      <c r="AB109" s="949"/>
      <c r="AC109" s="949"/>
      <c r="AD109" s="949"/>
      <c r="AE109" s="950"/>
      <c r="AF109" s="951" t="s">
        <v>308</v>
      </c>
      <c r="AG109" s="949"/>
      <c r="AH109" s="949"/>
      <c r="AI109" s="949"/>
      <c r="AJ109" s="950"/>
      <c r="AK109" s="951" t="s">
        <v>307</v>
      </c>
      <c r="AL109" s="949"/>
      <c r="AM109" s="949"/>
      <c r="AN109" s="949"/>
      <c r="AO109" s="950"/>
      <c r="AP109" s="951" t="s">
        <v>444</v>
      </c>
      <c r="AQ109" s="949"/>
      <c r="AR109" s="949"/>
      <c r="AS109" s="949"/>
      <c r="AT109" s="980"/>
      <c r="AU109" s="948" t="s">
        <v>442</v>
      </c>
      <c r="AV109" s="949"/>
      <c r="AW109" s="949"/>
      <c r="AX109" s="949"/>
      <c r="AY109" s="949"/>
      <c r="AZ109" s="949"/>
      <c r="BA109" s="949"/>
      <c r="BB109" s="949"/>
      <c r="BC109" s="949"/>
      <c r="BD109" s="949"/>
      <c r="BE109" s="949"/>
      <c r="BF109" s="949"/>
      <c r="BG109" s="949"/>
      <c r="BH109" s="949"/>
      <c r="BI109" s="949"/>
      <c r="BJ109" s="949"/>
      <c r="BK109" s="949"/>
      <c r="BL109" s="949"/>
      <c r="BM109" s="949"/>
      <c r="BN109" s="949"/>
      <c r="BO109" s="949"/>
      <c r="BP109" s="950"/>
      <c r="BQ109" s="951" t="s">
        <v>443</v>
      </c>
      <c r="BR109" s="949"/>
      <c r="BS109" s="949"/>
      <c r="BT109" s="949"/>
      <c r="BU109" s="950"/>
      <c r="BV109" s="951" t="s">
        <v>308</v>
      </c>
      <c r="BW109" s="949"/>
      <c r="BX109" s="949"/>
      <c r="BY109" s="949"/>
      <c r="BZ109" s="950"/>
      <c r="CA109" s="951" t="s">
        <v>307</v>
      </c>
      <c r="CB109" s="949"/>
      <c r="CC109" s="949"/>
      <c r="CD109" s="949"/>
      <c r="CE109" s="950"/>
      <c r="CF109" s="987" t="s">
        <v>444</v>
      </c>
      <c r="CG109" s="987"/>
      <c r="CH109" s="987"/>
      <c r="CI109" s="987"/>
      <c r="CJ109" s="987"/>
      <c r="CK109" s="951" t="s">
        <v>445</v>
      </c>
      <c r="CL109" s="949"/>
      <c r="CM109" s="949"/>
      <c r="CN109" s="949"/>
      <c r="CO109" s="949"/>
      <c r="CP109" s="949"/>
      <c r="CQ109" s="949"/>
      <c r="CR109" s="949"/>
      <c r="CS109" s="949"/>
      <c r="CT109" s="949"/>
      <c r="CU109" s="949"/>
      <c r="CV109" s="949"/>
      <c r="CW109" s="949"/>
      <c r="CX109" s="949"/>
      <c r="CY109" s="949"/>
      <c r="CZ109" s="949"/>
      <c r="DA109" s="949"/>
      <c r="DB109" s="949"/>
      <c r="DC109" s="949"/>
      <c r="DD109" s="949"/>
      <c r="DE109" s="949"/>
      <c r="DF109" s="950"/>
      <c r="DG109" s="951" t="s">
        <v>443</v>
      </c>
      <c r="DH109" s="949"/>
      <c r="DI109" s="949"/>
      <c r="DJ109" s="949"/>
      <c r="DK109" s="950"/>
      <c r="DL109" s="951" t="s">
        <v>308</v>
      </c>
      <c r="DM109" s="949"/>
      <c r="DN109" s="949"/>
      <c r="DO109" s="949"/>
      <c r="DP109" s="950"/>
      <c r="DQ109" s="951" t="s">
        <v>307</v>
      </c>
      <c r="DR109" s="949"/>
      <c r="DS109" s="949"/>
      <c r="DT109" s="949"/>
      <c r="DU109" s="950"/>
      <c r="DV109" s="951" t="s">
        <v>444</v>
      </c>
      <c r="DW109" s="949"/>
      <c r="DX109" s="949"/>
      <c r="DY109" s="949"/>
      <c r="DZ109" s="980"/>
    </row>
    <row r="110" spans="1:131" s="247" customFormat="1" ht="26.25" customHeight="1" x14ac:dyDescent="0.15">
      <c r="A110" s="851" t="s">
        <v>446</v>
      </c>
      <c r="B110" s="852"/>
      <c r="C110" s="852"/>
      <c r="D110" s="852"/>
      <c r="E110" s="852"/>
      <c r="F110" s="852"/>
      <c r="G110" s="852"/>
      <c r="H110" s="852"/>
      <c r="I110" s="852"/>
      <c r="J110" s="852"/>
      <c r="K110" s="852"/>
      <c r="L110" s="852"/>
      <c r="M110" s="852"/>
      <c r="N110" s="852"/>
      <c r="O110" s="852"/>
      <c r="P110" s="852"/>
      <c r="Q110" s="852"/>
      <c r="R110" s="852"/>
      <c r="S110" s="852"/>
      <c r="T110" s="852"/>
      <c r="U110" s="852"/>
      <c r="V110" s="852"/>
      <c r="W110" s="852"/>
      <c r="X110" s="852"/>
      <c r="Y110" s="852"/>
      <c r="Z110" s="853"/>
      <c r="AA110" s="941">
        <v>10069958</v>
      </c>
      <c r="AB110" s="942"/>
      <c r="AC110" s="942"/>
      <c r="AD110" s="942"/>
      <c r="AE110" s="943"/>
      <c r="AF110" s="944">
        <v>11066059</v>
      </c>
      <c r="AG110" s="942"/>
      <c r="AH110" s="942"/>
      <c r="AI110" s="942"/>
      <c r="AJ110" s="943"/>
      <c r="AK110" s="944">
        <v>10855449</v>
      </c>
      <c r="AL110" s="942"/>
      <c r="AM110" s="942"/>
      <c r="AN110" s="942"/>
      <c r="AO110" s="943"/>
      <c r="AP110" s="945">
        <v>19.3</v>
      </c>
      <c r="AQ110" s="946"/>
      <c r="AR110" s="946"/>
      <c r="AS110" s="946"/>
      <c r="AT110" s="947"/>
      <c r="AU110" s="981" t="s">
        <v>73</v>
      </c>
      <c r="AV110" s="982"/>
      <c r="AW110" s="982"/>
      <c r="AX110" s="982"/>
      <c r="AY110" s="982"/>
      <c r="AZ110" s="907" t="s">
        <v>447</v>
      </c>
      <c r="BA110" s="852"/>
      <c r="BB110" s="852"/>
      <c r="BC110" s="852"/>
      <c r="BD110" s="852"/>
      <c r="BE110" s="852"/>
      <c r="BF110" s="852"/>
      <c r="BG110" s="852"/>
      <c r="BH110" s="852"/>
      <c r="BI110" s="852"/>
      <c r="BJ110" s="852"/>
      <c r="BK110" s="852"/>
      <c r="BL110" s="852"/>
      <c r="BM110" s="852"/>
      <c r="BN110" s="852"/>
      <c r="BO110" s="852"/>
      <c r="BP110" s="853"/>
      <c r="BQ110" s="908">
        <v>110149028</v>
      </c>
      <c r="BR110" s="889"/>
      <c r="BS110" s="889"/>
      <c r="BT110" s="889"/>
      <c r="BU110" s="889"/>
      <c r="BV110" s="889">
        <v>109289118</v>
      </c>
      <c r="BW110" s="889"/>
      <c r="BX110" s="889"/>
      <c r="BY110" s="889"/>
      <c r="BZ110" s="889"/>
      <c r="CA110" s="889">
        <v>112711477</v>
      </c>
      <c r="CB110" s="889"/>
      <c r="CC110" s="889"/>
      <c r="CD110" s="889"/>
      <c r="CE110" s="889"/>
      <c r="CF110" s="913">
        <v>200.7</v>
      </c>
      <c r="CG110" s="914"/>
      <c r="CH110" s="914"/>
      <c r="CI110" s="914"/>
      <c r="CJ110" s="914"/>
      <c r="CK110" s="977" t="s">
        <v>448</v>
      </c>
      <c r="CL110" s="863"/>
      <c r="CM110" s="938" t="s">
        <v>449</v>
      </c>
      <c r="CN110" s="939"/>
      <c r="CO110" s="939"/>
      <c r="CP110" s="939"/>
      <c r="CQ110" s="939"/>
      <c r="CR110" s="939"/>
      <c r="CS110" s="939"/>
      <c r="CT110" s="939"/>
      <c r="CU110" s="939"/>
      <c r="CV110" s="939"/>
      <c r="CW110" s="939"/>
      <c r="CX110" s="939"/>
      <c r="CY110" s="939"/>
      <c r="CZ110" s="939"/>
      <c r="DA110" s="939"/>
      <c r="DB110" s="939"/>
      <c r="DC110" s="939"/>
      <c r="DD110" s="939"/>
      <c r="DE110" s="939"/>
      <c r="DF110" s="940"/>
      <c r="DG110" s="908" t="s">
        <v>424</v>
      </c>
      <c r="DH110" s="889"/>
      <c r="DI110" s="889"/>
      <c r="DJ110" s="889"/>
      <c r="DK110" s="889"/>
      <c r="DL110" s="889" t="s">
        <v>424</v>
      </c>
      <c r="DM110" s="889"/>
      <c r="DN110" s="889"/>
      <c r="DO110" s="889"/>
      <c r="DP110" s="889"/>
      <c r="DQ110" s="889" t="s">
        <v>424</v>
      </c>
      <c r="DR110" s="889"/>
      <c r="DS110" s="889"/>
      <c r="DT110" s="889"/>
      <c r="DU110" s="889"/>
      <c r="DV110" s="890" t="s">
        <v>130</v>
      </c>
      <c r="DW110" s="890"/>
      <c r="DX110" s="890"/>
      <c r="DY110" s="890"/>
      <c r="DZ110" s="891"/>
    </row>
    <row r="111" spans="1:131" s="247" customFormat="1" ht="26.25" customHeight="1" x14ac:dyDescent="0.15">
      <c r="A111" s="818" t="s">
        <v>450</v>
      </c>
      <c r="B111" s="819"/>
      <c r="C111" s="819"/>
      <c r="D111" s="819"/>
      <c r="E111" s="819"/>
      <c r="F111" s="819"/>
      <c r="G111" s="819"/>
      <c r="H111" s="819"/>
      <c r="I111" s="819"/>
      <c r="J111" s="819"/>
      <c r="K111" s="819"/>
      <c r="L111" s="819"/>
      <c r="M111" s="819"/>
      <c r="N111" s="819"/>
      <c r="O111" s="819"/>
      <c r="P111" s="819"/>
      <c r="Q111" s="819"/>
      <c r="R111" s="819"/>
      <c r="S111" s="819"/>
      <c r="T111" s="819"/>
      <c r="U111" s="819"/>
      <c r="V111" s="819"/>
      <c r="W111" s="819"/>
      <c r="X111" s="819"/>
      <c r="Y111" s="819"/>
      <c r="Z111" s="976"/>
      <c r="AA111" s="969" t="s">
        <v>396</v>
      </c>
      <c r="AB111" s="970"/>
      <c r="AC111" s="970"/>
      <c r="AD111" s="970"/>
      <c r="AE111" s="971"/>
      <c r="AF111" s="972" t="s">
        <v>451</v>
      </c>
      <c r="AG111" s="970"/>
      <c r="AH111" s="970"/>
      <c r="AI111" s="970"/>
      <c r="AJ111" s="971"/>
      <c r="AK111" s="972" t="s">
        <v>424</v>
      </c>
      <c r="AL111" s="970"/>
      <c r="AM111" s="970"/>
      <c r="AN111" s="970"/>
      <c r="AO111" s="971"/>
      <c r="AP111" s="973" t="s">
        <v>424</v>
      </c>
      <c r="AQ111" s="974"/>
      <c r="AR111" s="974"/>
      <c r="AS111" s="974"/>
      <c r="AT111" s="975"/>
      <c r="AU111" s="983"/>
      <c r="AV111" s="984"/>
      <c r="AW111" s="984"/>
      <c r="AX111" s="984"/>
      <c r="AY111" s="984"/>
      <c r="AZ111" s="859" t="s">
        <v>452</v>
      </c>
      <c r="BA111" s="794"/>
      <c r="BB111" s="794"/>
      <c r="BC111" s="794"/>
      <c r="BD111" s="794"/>
      <c r="BE111" s="794"/>
      <c r="BF111" s="794"/>
      <c r="BG111" s="794"/>
      <c r="BH111" s="794"/>
      <c r="BI111" s="794"/>
      <c r="BJ111" s="794"/>
      <c r="BK111" s="794"/>
      <c r="BL111" s="794"/>
      <c r="BM111" s="794"/>
      <c r="BN111" s="794"/>
      <c r="BO111" s="794"/>
      <c r="BP111" s="795"/>
      <c r="BQ111" s="860">
        <v>1894152</v>
      </c>
      <c r="BR111" s="861"/>
      <c r="BS111" s="861"/>
      <c r="BT111" s="861"/>
      <c r="BU111" s="861"/>
      <c r="BV111" s="861">
        <v>992437</v>
      </c>
      <c r="BW111" s="861"/>
      <c r="BX111" s="861"/>
      <c r="BY111" s="861"/>
      <c r="BZ111" s="861"/>
      <c r="CA111" s="861">
        <v>976236</v>
      </c>
      <c r="CB111" s="861"/>
      <c r="CC111" s="861"/>
      <c r="CD111" s="861"/>
      <c r="CE111" s="861"/>
      <c r="CF111" s="922">
        <v>1.7</v>
      </c>
      <c r="CG111" s="923"/>
      <c r="CH111" s="923"/>
      <c r="CI111" s="923"/>
      <c r="CJ111" s="923"/>
      <c r="CK111" s="978"/>
      <c r="CL111" s="865"/>
      <c r="CM111" s="868" t="s">
        <v>453</v>
      </c>
      <c r="CN111" s="869"/>
      <c r="CO111" s="869"/>
      <c r="CP111" s="869"/>
      <c r="CQ111" s="869"/>
      <c r="CR111" s="869"/>
      <c r="CS111" s="869"/>
      <c r="CT111" s="869"/>
      <c r="CU111" s="869"/>
      <c r="CV111" s="869"/>
      <c r="CW111" s="869"/>
      <c r="CX111" s="869"/>
      <c r="CY111" s="869"/>
      <c r="CZ111" s="869"/>
      <c r="DA111" s="869"/>
      <c r="DB111" s="869"/>
      <c r="DC111" s="869"/>
      <c r="DD111" s="869"/>
      <c r="DE111" s="869"/>
      <c r="DF111" s="870"/>
      <c r="DG111" s="860" t="s">
        <v>396</v>
      </c>
      <c r="DH111" s="861"/>
      <c r="DI111" s="861"/>
      <c r="DJ111" s="861"/>
      <c r="DK111" s="861"/>
      <c r="DL111" s="861" t="s">
        <v>424</v>
      </c>
      <c r="DM111" s="861"/>
      <c r="DN111" s="861"/>
      <c r="DO111" s="861"/>
      <c r="DP111" s="861"/>
      <c r="DQ111" s="861" t="s">
        <v>130</v>
      </c>
      <c r="DR111" s="861"/>
      <c r="DS111" s="861"/>
      <c r="DT111" s="861"/>
      <c r="DU111" s="861"/>
      <c r="DV111" s="838" t="s">
        <v>396</v>
      </c>
      <c r="DW111" s="838"/>
      <c r="DX111" s="838"/>
      <c r="DY111" s="838"/>
      <c r="DZ111" s="839"/>
    </row>
    <row r="112" spans="1:131" s="247" customFormat="1" ht="26.25" customHeight="1" x14ac:dyDescent="0.15">
      <c r="A112" s="963" t="s">
        <v>454</v>
      </c>
      <c r="B112" s="964"/>
      <c r="C112" s="794" t="s">
        <v>455</v>
      </c>
      <c r="D112" s="794"/>
      <c r="E112" s="794"/>
      <c r="F112" s="794"/>
      <c r="G112" s="794"/>
      <c r="H112" s="794"/>
      <c r="I112" s="794"/>
      <c r="J112" s="794"/>
      <c r="K112" s="794"/>
      <c r="L112" s="794"/>
      <c r="M112" s="794"/>
      <c r="N112" s="794"/>
      <c r="O112" s="794"/>
      <c r="P112" s="794"/>
      <c r="Q112" s="794"/>
      <c r="R112" s="794"/>
      <c r="S112" s="794"/>
      <c r="T112" s="794"/>
      <c r="U112" s="794"/>
      <c r="V112" s="794"/>
      <c r="W112" s="794"/>
      <c r="X112" s="794"/>
      <c r="Y112" s="794"/>
      <c r="Z112" s="795"/>
      <c r="AA112" s="823" t="s">
        <v>130</v>
      </c>
      <c r="AB112" s="824"/>
      <c r="AC112" s="824"/>
      <c r="AD112" s="824"/>
      <c r="AE112" s="825"/>
      <c r="AF112" s="826" t="s">
        <v>424</v>
      </c>
      <c r="AG112" s="824"/>
      <c r="AH112" s="824"/>
      <c r="AI112" s="824"/>
      <c r="AJ112" s="825"/>
      <c r="AK112" s="826" t="s">
        <v>456</v>
      </c>
      <c r="AL112" s="824"/>
      <c r="AM112" s="824"/>
      <c r="AN112" s="824"/>
      <c r="AO112" s="825"/>
      <c r="AP112" s="871" t="s">
        <v>456</v>
      </c>
      <c r="AQ112" s="872"/>
      <c r="AR112" s="872"/>
      <c r="AS112" s="872"/>
      <c r="AT112" s="873"/>
      <c r="AU112" s="983"/>
      <c r="AV112" s="984"/>
      <c r="AW112" s="984"/>
      <c r="AX112" s="984"/>
      <c r="AY112" s="984"/>
      <c r="AZ112" s="859" t="s">
        <v>457</v>
      </c>
      <c r="BA112" s="794"/>
      <c r="BB112" s="794"/>
      <c r="BC112" s="794"/>
      <c r="BD112" s="794"/>
      <c r="BE112" s="794"/>
      <c r="BF112" s="794"/>
      <c r="BG112" s="794"/>
      <c r="BH112" s="794"/>
      <c r="BI112" s="794"/>
      <c r="BJ112" s="794"/>
      <c r="BK112" s="794"/>
      <c r="BL112" s="794"/>
      <c r="BM112" s="794"/>
      <c r="BN112" s="794"/>
      <c r="BO112" s="794"/>
      <c r="BP112" s="795"/>
      <c r="BQ112" s="860">
        <v>63259825</v>
      </c>
      <c r="BR112" s="861"/>
      <c r="BS112" s="861"/>
      <c r="BT112" s="861"/>
      <c r="BU112" s="861"/>
      <c r="BV112" s="861">
        <v>62329731</v>
      </c>
      <c r="BW112" s="861"/>
      <c r="BX112" s="861"/>
      <c r="BY112" s="861"/>
      <c r="BZ112" s="861"/>
      <c r="CA112" s="861">
        <v>63581589</v>
      </c>
      <c r="CB112" s="861"/>
      <c r="CC112" s="861"/>
      <c r="CD112" s="861"/>
      <c r="CE112" s="861"/>
      <c r="CF112" s="922">
        <v>113.2</v>
      </c>
      <c r="CG112" s="923"/>
      <c r="CH112" s="923"/>
      <c r="CI112" s="923"/>
      <c r="CJ112" s="923"/>
      <c r="CK112" s="978"/>
      <c r="CL112" s="865"/>
      <c r="CM112" s="868" t="s">
        <v>458</v>
      </c>
      <c r="CN112" s="869"/>
      <c r="CO112" s="869"/>
      <c r="CP112" s="869"/>
      <c r="CQ112" s="869"/>
      <c r="CR112" s="869"/>
      <c r="CS112" s="869"/>
      <c r="CT112" s="869"/>
      <c r="CU112" s="869"/>
      <c r="CV112" s="869"/>
      <c r="CW112" s="869"/>
      <c r="CX112" s="869"/>
      <c r="CY112" s="869"/>
      <c r="CZ112" s="869"/>
      <c r="DA112" s="869"/>
      <c r="DB112" s="869"/>
      <c r="DC112" s="869"/>
      <c r="DD112" s="869"/>
      <c r="DE112" s="869"/>
      <c r="DF112" s="870"/>
      <c r="DG112" s="860" t="s">
        <v>424</v>
      </c>
      <c r="DH112" s="861"/>
      <c r="DI112" s="861"/>
      <c r="DJ112" s="861"/>
      <c r="DK112" s="861"/>
      <c r="DL112" s="861" t="s">
        <v>130</v>
      </c>
      <c r="DM112" s="861"/>
      <c r="DN112" s="861"/>
      <c r="DO112" s="861"/>
      <c r="DP112" s="861"/>
      <c r="DQ112" s="861" t="s">
        <v>459</v>
      </c>
      <c r="DR112" s="861"/>
      <c r="DS112" s="861"/>
      <c r="DT112" s="861"/>
      <c r="DU112" s="861"/>
      <c r="DV112" s="838" t="s">
        <v>460</v>
      </c>
      <c r="DW112" s="838"/>
      <c r="DX112" s="838"/>
      <c r="DY112" s="838"/>
      <c r="DZ112" s="839"/>
    </row>
    <row r="113" spans="1:130" s="247" customFormat="1" ht="26.25" customHeight="1" x14ac:dyDescent="0.15">
      <c r="A113" s="965"/>
      <c r="B113" s="966"/>
      <c r="C113" s="794" t="s">
        <v>461</v>
      </c>
      <c r="D113" s="794"/>
      <c r="E113" s="794"/>
      <c r="F113" s="794"/>
      <c r="G113" s="794"/>
      <c r="H113" s="794"/>
      <c r="I113" s="794"/>
      <c r="J113" s="794"/>
      <c r="K113" s="794"/>
      <c r="L113" s="794"/>
      <c r="M113" s="794"/>
      <c r="N113" s="794"/>
      <c r="O113" s="794"/>
      <c r="P113" s="794"/>
      <c r="Q113" s="794"/>
      <c r="R113" s="794"/>
      <c r="S113" s="794"/>
      <c r="T113" s="794"/>
      <c r="U113" s="794"/>
      <c r="V113" s="794"/>
      <c r="W113" s="794"/>
      <c r="X113" s="794"/>
      <c r="Y113" s="794"/>
      <c r="Z113" s="795"/>
      <c r="AA113" s="969">
        <v>4851531</v>
      </c>
      <c r="AB113" s="970"/>
      <c r="AC113" s="970"/>
      <c r="AD113" s="970"/>
      <c r="AE113" s="971"/>
      <c r="AF113" s="972">
        <v>5163784</v>
      </c>
      <c r="AG113" s="970"/>
      <c r="AH113" s="970"/>
      <c r="AI113" s="970"/>
      <c r="AJ113" s="971"/>
      <c r="AK113" s="972">
        <v>4699185</v>
      </c>
      <c r="AL113" s="970"/>
      <c r="AM113" s="970"/>
      <c r="AN113" s="970"/>
      <c r="AO113" s="971"/>
      <c r="AP113" s="973">
        <v>8.4</v>
      </c>
      <c r="AQ113" s="974"/>
      <c r="AR113" s="974"/>
      <c r="AS113" s="974"/>
      <c r="AT113" s="975"/>
      <c r="AU113" s="983"/>
      <c r="AV113" s="984"/>
      <c r="AW113" s="984"/>
      <c r="AX113" s="984"/>
      <c r="AY113" s="984"/>
      <c r="AZ113" s="859" t="s">
        <v>462</v>
      </c>
      <c r="BA113" s="794"/>
      <c r="BB113" s="794"/>
      <c r="BC113" s="794"/>
      <c r="BD113" s="794"/>
      <c r="BE113" s="794"/>
      <c r="BF113" s="794"/>
      <c r="BG113" s="794"/>
      <c r="BH113" s="794"/>
      <c r="BI113" s="794"/>
      <c r="BJ113" s="794"/>
      <c r="BK113" s="794"/>
      <c r="BL113" s="794"/>
      <c r="BM113" s="794"/>
      <c r="BN113" s="794"/>
      <c r="BO113" s="794"/>
      <c r="BP113" s="795"/>
      <c r="BQ113" s="860">
        <v>94833</v>
      </c>
      <c r="BR113" s="861"/>
      <c r="BS113" s="861"/>
      <c r="BT113" s="861"/>
      <c r="BU113" s="861"/>
      <c r="BV113" s="861">
        <v>80302</v>
      </c>
      <c r="BW113" s="861"/>
      <c r="BX113" s="861"/>
      <c r="BY113" s="861"/>
      <c r="BZ113" s="861"/>
      <c r="CA113" s="861">
        <v>65726</v>
      </c>
      <c r="CB113" s="861"/>
      <c r="CC113" s="861"/>
      <c r="CD113" s="861"/>
      <c r="CE113" s="861"/>
      <c r="CF113" s="922">
        <v>0.1</v>
      </c>
      <c r="CG113" s="923"/>
      <c r="CH113" s="923"/>
      <c r="CI113" s="923"/>
      <c r="CJ113" s="923"/>
      <c r="CK113" s="978"/>
      <c r="CL113" s="865"/>
      <c r="CM113" s="868" t="s">
        <v>463</v>
      </c>
      <c r="CN113" s="869"/>
      <c r="CO113" s="869"/>
      <c r="CP113" s="869"/>
      <c r="CQ113" s="869"/>
      <c r="CR113" s="869"/>
      <c r="CS113" s="869"/>
      <c r="CT113" s="869"/>
      <c r="CU113" s="869"/>
      <c r="CV113" s="869"/>
      <c r="CW113" s="869"/>
      <c r="CX113" s="869"/>
      <c r="CY113" s="869"/>
      <c r="CZ113" s="869"/>
      <c r="DA113" s="869"/>
      <c r="DB113" s="869"/>
      <c r="DC113" s="869"/>
      <c r="DD113" s="869"/>
      <c r="DE113" s="869"/>
      <c r="DF113" s="870"/>
      <c r="DG113" s="823" t="s">
        <v>460</v>
      </c>
      <c r="DH113" s="824"/>
      <c r="DI113" s="824"/>
      <c r="DJ113" s="824"/>
      <c r="DK113" s="825"/>
      <c r="DL113" s="826" t="s">
        <v>130</v>
      </c>
      <c r="DM113" s="824"/>
      <c r="DN113" s="824"/>
      <c r="DO113" s="824"/>
      <c r="DP113" s="825"/>
      <c r="DQ113" s="826" t="s">
        <v>424</v>
      </c>
      <c r="DR113" s="824"/>
      <c r="DS113" s="824"/>
      <c r="DT113" s="824"/>
      <c r="DU113" s="825"/>
      <c r="DV113" s="871" t="s">
        <v>456</v>
      </c>
      <c r="DW113" s="872"/>
      <c r="DX113" s="872"/>
      <c r="DY113" s="872"/>
      <c r="DZ113" s="873"/>
    </row>
    <row r="114" spans="1:130" s="247" customFormat="1" ht="26.25" customHeight="1" x14ac:dyDescent="0.15">
      <c r="A114" s="965"/>
      <c r="B114" s="966"/>
      <c r="C114" s="794" t="s">
        <v>464</v>
      </c>
      <c r="D114" s="794"/>
      <c r="E114" s="794"/>
      <c r="F114" s="794"/>
      <c r="G114" s="794"/>
      <c r="H114" s="794"/>
      <c r="I114" s="794"/>
      <c r="J114" s="794"/>
      <c r="K114" s="794"/>
      <c r="L114" s="794"/>
      <c r="M114" s="794"/>
      <c r="N114" s="794"/>
      <c r="O114" s="794"/>
      <c r="P114" s="794"/>
      <c r="Q114" s="794"/>
      <c r="R114" s="794"/>
      <c r="S114" s="794"/>
      <c r="T114" s="794"/>
      <c r="U114" s="794"/>
      <c r="V114" s="794"/>
      <c r="W114" s="794"/>
      <c r="X114" s="794"/>
      <c r="Y114" s="794"/>
      <c r="Z114" s="795"/>
      <c r="AA114" s="823">
        <v>10301</v>
      </c>
      <c r="AB114" s="824"/>
      <c r="AC114" s="824"/>
      <c r="AD114" s="824"/>
      <c r="AE114" s="825"/>
      <c r="AF114" s="826">
        <v>10301</v>
      </c>
      <c r="AG114" s="824"/>
      <c r="AH114" s="824"/>
      <c r="AI114" s="824"/>
      <c r="AJ114" s="825"/>
      <c r="AK114" s="826">
        <v>10301</v>
      </c>
      <c r="AL114" s="824"/>
      <c r="AM114" s="824"/>
      <c r="AN114" s="824"/>
      <c r="AO114" s="825"/>
      <c r="AP114" s="871">
        <v>0</v>
      </c>
      <c r="AQ114" s="872"/>
      <c r="AR114" s="872"/>
      <c r="AS114" s="872"/>
      <c r="AT114" s="873"/>
      <c r="AU114" s="983"/>
      <c r="AV114" s="984"/>
      <c r="AW114" s="984"/>
      <c r="AX114" s="984"/>
      <c r="AY114" s="984"/>
      <c r="AZ114" s="859" t="s">
        <v>465</v>
      </c>
      <c r="BA114" s="794"/>
      <c r="BB114" s="794"/>
      <c r="BC114" s="794"/>
      <c r="BD114" s="794"/>
      <c r="BE114" s="794"/>
      <c r="BF114" s="794"/>
      <c r="BG114" s="794"/>
      <c r="BH114" s="794"/>
      <c r="BI114" s="794"/>
      <c r="BJ114" s="794"/>
      <c r="BK114" s="794"/>
      <c r="BL114" s="794"/>
      <c r="BM114" s="794"/>
      <c r="BN114" s="794"/>
      <c r="BO114" s="794"/>
      <c r="BP114" s="795"/>
      <c r="BQ114" s="860">
        <v>21501389</v>
      </c>
      <c r="BR114" s="861"/>
      <c r="BS114" s="861"/>
      <c r="BT114" s="861"/>
      <c r="BU114" s="861"/>
      <c r="BV114" s="861">
        <v>20427682</v>
      </c>
      <c r="BW114" s="861"/>
      <c r="BX114" s="861"/>
      <c r="BY114" s="861"/>
      <c r="BZ114" s="861"/>
      <c r="CA114" s="861">
        <v>19859224</v>
      </c>
      <c r="CB114" s="861"/>
      <c r="CC114" s="861"/>
      <c r="CD114" s="861"/>
      <c r="CE114" s="861"/>
      <c r="CF114" s="922">
        <v>35.4</v>
      </c>
      <c r="CG114" s="923"/>
      <c r="CH114" s="923"/>
      <c r="CI114" s="923"/>
      <c r="CJ114" s="923"/>
      <c r="CK114" s="978"/>
      <c r="CL114" s="865"/>
      <c r="CM114" s="868" t="s">
        <v>466</v>
      </c>
      <c r="CN114" s="869"/>
      <c r="CO114" s="869"/>
      <c r="CP114" s="869"/>
      <c r="CQ114" s="869"/>
      <c r="CR114" s="869"/>
      <c r="CS114" s="869"/>
      <c r="CT114" s="869"/>
      <c r="CU114" s="869"/>
      <c r="CV114" s="869"/>
      <c r="CW114" s="869"/>
      <c r="CX114" s="869"/>
      <c r="CY114" s="869"/>
      <c r="CZ114" s="869"/>
      <c r="DA114" s="869"/>
      <c r="DB114" s="869"/>
      <c r="DC114" s="869"/>
      <c r="DD114" s="869"/>
      <c r="DE114" s="869"/>
      <c r="DF114" s="870"/>
      <c r="DG114" s="823" t="s">
        <v>456</v>
      </c>
      <c r="DH114" s="824"/>
      <c r="DI114" s="824"/>
      <c r="DJ114" s="824"/>
      <c r="DK114" s="825"/>
      <c r="DL114" s="826" t="s">
        <v>396</v>
      </c>
      <c r="DM114" s="824"/>
      <c r="DN114" s="824"/>
      <c r="DO114" s="824"/>
      <c r="DP114" s="825"/>
      <c r="DQ114" s="826" t="s">
        <v>130</v>
      </c>
      <c r="DR114" s="824"/>
      <c r="DS114" s="824"/>
      <c r="DT114" s="824"/>
      <c r="DU114" s="825"/>
      <c r="DV114" s="871" t="s">
        <v>130</v>
      </c>
      <c r="DW114" s="872"/>
      <c r="DX114" s="872"/>
      <c r="DY114" s="872"/>
      <c r="DZ114" s="873"/>
    </row>
    <row r="115" spans="1:130" s="247" customFormat="1" ht="26.25" customHeight="1" x14ac:dyDescent="0.15">
      <c r="A115" s="965"/>
      <c r="B115" s="966"/>
      <c r="C115" s="794" t="s">
        <v>467</v>
      </c>
      <c r="D115" s="794"/>
      <c r="E115" s="794"/>
      <c r="F115" s="794"/>
      <c r="G115" s="794"/>
      <c r="H115" s="794"/>
      <c r="I115" s="794"/>
      <c r="J115" s="794"/>
      <c r="K115" s="794"/>
      <c r="L115" s="794"/>
      <c r="M115" s="794"/>
      <c r="N115" s="794"/>
      <c r="O115" s="794"/>
      <c r="P115" s="794"/>
      <c r="Q115" s="794"/>
      <c r="R115" s="794"/>
      <c r="S115" s="794"/>
      <c r="T115" s="794"/>
      <c r="U115" s="794"/>
      <c r="V115" s="794"/>
      <c r="W115" s="794"/>
      <c r="X115" s="794"/>
      <c r="Y115" s="794"/>
      <c r="Z115" s="795"/>
      <c r="AA115" s="969">
        <v>82542</v>
      </c>
      <c r="AB115" s="970"/>
      <c r="AC115" s="970"/>
      <c r="AD115" s="970"/>
      <c r="AE115" s="971"/>
      <c r="AF115" s="972">
        <v>70112</v>
      </c>
      <c r="AG115" s="970"/>
      <c r="AH115" s="970"/>
      <c r="AI115" s="970"/>
      <c r="AJ115" s="971"/>
      <c r="AK115" s="972">
        <v>56111</v>
      </c>
      <c r="AL115" s="970"/>
      <c r="AM115" s="970"/>
      <c r="AN115" s="970"/>
      <c r="AO115" s="971"/>
      <c r="AP115" s="973">
        <v>0.1</v>
      </c>
      <c r="AQ115" s="974"/>
      <c r="AR115" s="974"/>
      <c r="AS115" s="974"/>
      <c r="AT115" s="975"/>
      <c r="AU115" s="983"/>
      <c r="AV115" s="984"/>
      <c r="AW115" s="984"/>
      <c r="AX115" s="984"/>
      <c r="AY115" s="984"/>
      <c r="AZ115" s="859" t="s">
        <v>468</v>
      </c>
      <c r="BA115" s="794"/>
      <c r="BB115" s="794"/>
      <c r="BC115" s="794"/>
      <c r="BD115" s="794"/>
      <c r="BE115" s="794"/>
      <c r="BF115" s="794"/>
      <c r="BG115" s="794"/>
      <c r="BH115" s="794"/>
      <c r="BI115" s="794"/>
      <c r="BJ115" s="794"/>
      <c r="BK115" s="794"/>
      <c r="BL115" s="794"/>
      <c r="BM115" s="794"/>
      <c r="BN115" s="794"/>
      <c r="BO115" s="794"/>
      <c r="BP115" s="795"/>
      <c r="BQ115" s="860">
        <v>705001</v>
      </c>
      <c r="BR115" s="861"/>
      <c r="BS115" s="861"/>
      <c r="BT115" s="861"/>
      <c r="BU115" s="861"/>
      <c r="BV115" s="861">
        <v>189240</v>
      </c>
      <c r="BW115" s="861"/>
      <c r="BX115" s="861"/>
      <c r="BY115" s="861"/>
      <c r="BZ115" s="861"/>
      <c r="CA115" s="861" t="s">
        <v>130</v>
      </c>
      <c r="CB115" s="861"/>
      <c r="CC115" s="861"/>
      <c r="CD115" s="861"/>
      <c r="CE115" s="861"/>
      <c r="CF115" s="922" t="s">
        <v>460</v>
      </c>
      <c r="CG115" s="923"/>
      <c r="CH115" s="923"/>
      <c r="CI115" s="923"/>
      <c r="CJ115" s="923"/>
      <c r="CK115" s="978"/>
      <c r="CL115" s="865"/>
      <c r="CM115" s="859" t="s">
        <v>469</v>
      </c>
      <c r="CN115" s="962"/>
      <c r="CO115" s="962"/>
      <c r="CP115" s="962"/>
      <c r="CQ115" s="962"/>
      <c r="CR115" s="962"/>
      <c r="CS115" s="962"/>
      <c r="CT115" s="962"/>
      <c r="CU115" s="962"/>
      <c r="CV115" s="962"/>
      <c r="CW115" s="962"/>
      <c r="CX115" s="962"/>
      <c r="CY115" s="962"/>
      <c r="CZ115" s="962"/>
      <c r="DA115" s="962"/>
      <c r="DB115" s="962"/>
      <c r="DC115" s="962"/>
      <c r="DD115" s="962"/>
      <c r="DE115" s="962"/>
      <c r="DF115" s="795"/>
      <c r="DG115" s="823">
        <v>809219</v>
      </c>
      <c r="DH115" s="824"/>
      <c r="DI115" s="824"/>
      <c r="DJ115" s="824"/>
      <c r="DK115" s="825"/>
      <c r="DL115" s="826">
        <v>810083</v>
      </c>
      <c r="DM115" s="824"/>
      <c r="DN115" s="824"/>
      <c r="DO115" s="824"/>
      <c r="DP115" s="825"/>
      <c r="DQ115" s="826">
        <v>847105</v>
      </c>
      <c r="DR115" s="824"/>
      <c r="DS115" s="824"/>
      <c r="DT115" s="824"/>
      <c r="DU115" s="825"/>
      <c r="DV115" s="871">
        <v>1.5</v>
      </c>
      <c r="DW115" s="872"/>
      <c r="DX115" s="872"/>
      <c r="DY115" s="872"/>
      <c r="DZ115" s="873"/>
    </row>
    <row r="116" spans="1:130" s="247" customFormat="1" ht="26.25" customHeight="1" x14ac:dyDescent="0.15">
      <c r="A116" s="967"/>
      <c r="B116" s="968"/>
      <c r="C116" s="927" t="s">
        <v>470</v>
      </c>
      <c r="D116" s="927"/>
      <c r="E116" s="927"/>
      <c r="F116" s="927"/>
      <c r="G116" s="927"/>
      <c r="H116" s="927"/>
      <c r="I116" s="927"/>
      <c r="J116" s="927"/>
      <c r="K116" s="927"/>
      <c r="L116" s="927"/>
      <c r="M116" s="927"/>
      <c r="N116" s="927"/>
      <c r="O116" s="927"/>
      <c r="P116" s="927"/>
      <c r="Q116" s="927"/>
      <c r="R116" s="927"/>
      <c r="S116" s="927"/>
      <c r="T116" s="927"/>
      <c r="U116" s="927"/>
      <c r="V116" s="927"/>
      <c r="W116" s="927"/>
      <c r="X116" s="927"/>
      <c r="Y116" s="927"/>
      <c r="Z116" s="928"/>
      <c r="AA116" s="823" t="s">
        <v>456</v>
      </c>
      <c r="AB116" s="824"/>
      <c r="AC116" s="824"/>
      <c r="AD116" s="824"/>
      <c r="AE116" s="825"/>
      <c r="AF116" s="826" t="s">
        <v>424</v>
      </c>
      <c r="AG116" s="824"/>
      <c r="AH116" s="824"/>
      <c r="AI116" s="824"/>
      <c r="AJ116" s="825"/>
      <c r="AK116" s="826" t="s">
        <v>130</v>
      </c>
      <c r="AL116" s="824"/>
      <c r="AM116" s="824"/>
      <c r="AN116" s="824"/>
      <c r="AO116" s="825"/>
      <c r="AP116" s="871" t="s">
        <v>424</v>
      </c>
      <c r="AQ116" s="872"/>
      <c r="AR116" s="872"/>
      <c r="AS116" s="872"/>
      <c r="AT116" s="873"/>
      <c r="AU116" s="983"/>
      <c r="AV116" s="984"/>
      <c r="AW116" s="984"/>
      <c r="AX116" s="984"/>
      <c r="AY116" s="984"/>
      <c r="AZ116" s="910" t="s">
        <v>471</v>
      </c>
      <c r="BA116" s="911"/>
      <c r="BB116" s="911"/>
      <c r="BC116" s="911"/>
      <c r="BD116" s="911"/>
      <c r="BE116" s="911"/>
      <c r="BF116" s="911"/>
      <c r="BG116" s="911"/>
      <c r="BH116" s="911"/>
      <c r="BI116" s="911"/>
      <c r="BJ116" s="911"/>
      <c r="BK116" s="911"/>
      <c r="BL116" s="911"/>
      <c r="BM116" s="911"/>
      <c r="BN116" s="911"/>
      <c r="BO116" s="911"/>
      <c r="BP116" s="912"/>
      <c r="BQ116" s="860" t="s">
        <v>130</v>
      </c>
      <c r="BR116" s="861"/>
      <c r="BS116" s="861"/>
      <c r="BT116" s="861"/>
      <c r="BU116" s="861"/>
      <c r="BV116" s="861" t="s">
        <v>130</v>
      </c>
      <c r="BW116" s="861"/>
      <c r="BX116" s="861"/>
      <c r="BY116" s="861"/>
      <c r="BZ116" s="861"/>
      <c r="CA116" s="861" t="s">
        <v>424</v>
      </c>
      <c r="CB116" s="861"/>
      <c r="CC116" s="861"/>
      <c r="CD116" s="861"/>
      <c r="CE116" s="861"/>
      <c r="CF116" s="922" t="s">
        <v>396</v>
      </c>
      <c r="CG116" s="923"/>
      <c r="CH116" s="923"/>
      <c r="CI116" s="923"/>
      <c r="CJ116" s="923"/>
      <c r="CK116" s="978"/>
      <c r="CL116" s="865"/>
      <c r="CM116" s="868" t="s">
        <v>472</v>
      </c>
      <c r="CN116" s="869"/>
      <c r="CO116" s="869"/>
      <c r="CP116" s="869"/>
      <c r="CQ116" s="869"/>
      <c r="CR116" s="869"/>
      <c r="CS116" s="869"/>
      <c r="CT116" s="869"/>
      <c r="CU116" s="869"/>
      <c r="CV116" s="869"/>
      <c r="CW116" s="869"/>
      <c r="CX116" s="869"/>
      <c r="CY116" s="869"/>
      <c r="CZ116" s="869"/>
      <c r="DA116" s="869"/>
      <c r="DB116" s="869"/>
      <c r="DC116" s="869"/>
      <c r="DD116" s="869"/>
      <c r="DE116" s="869"/>
      <c r="DF116" s="870"/>
      <c r="DG116" s="823" t="s">
        <v>424</v>
      </c>
      <c r="DH116" s="824"/>
      <c r="DI116" s="824"/>
      <c r="DJ116" s="824"/>
      <c r="DK116" s="825"/>
      <c r="DL116" s="826" t="s">
        <v>459</v>
      </c>
      <c r="DM116" s="824"/>
      <c r="DN116" s="824"/>
      <c r="DO116" s="824"/>
      <c r="DP116" s="825"/>
      <c r="DQ116" s="826" t="s">
        <v>456</v>
      </c>
      <c r="DR116" s="824"/>
      <c r="DS116" s="824"/>
      <c r="DT116" s="824"/>
      <c r="DU116" s="825"/>
      <c r="DV116" s="871" t="s">
        <v>456</v>
      </c>
      <c r="DW116" s="872"/>
      <c r="DX116" s="872"/>
      <c r="DY116" s="872"/>
      <c r="DZ116" s="873"/>
    </row>
    <row r="117" spans="1:130" s="247" customFormat="1" ht="26.25" customHeight="1" x14ac:dyDescent="0.15">
      <c r="A117" s="948" t="s">
        <v>187</v>
      </c>
      <c r="B117" s="949"/>
      <c r="C117" s="949"/>
      <c r="D117" s="949"/>
      <c r="E117" s="949"/>
      <c r="F117" s="949"/>
      <c r="G117" s="949"/>
      <c r="H117" s="949"/>
      <c r="I117" s="949"/>
      <c r="J117" s="949"/>
      <c r="K117" s="949"/>
      <c r="L117" s="949"/>
      <c r="M117" s="949"/>
      <c r="N117" s="949"/>
      <c r="O117" s="949"/>
      <c r="P117" s="949"/>
      <c r="Q117" s="949"/>
      <c r="R117" s="949"/>
      <c r="S117" s="949"/>
      <c r="T117" s="949"/>
      <c r="U117" s="949"/>
      <c r="V117" s="949"/>
      <c r="W117" s="949"/>
      <c r="X117" s="949"/>
      <c r="Y117" s="924" t="s">
        <v>473</v>
      </c>
      <c r="Z117" s="950"/>
      <c r="AA117" s="955">
        <v>15014332</v>
      </c>
      <c r="AB117" s="956"/>
      <c r="AC117" s="956"/>
      <c r="AD117" s="956"/>
      <c r="AE117" s="957"/>
      <c r="AF117" s="958">
        <v>16310256</v>
      </c>
      <c r="AG117" s="956"/>
      <c r="AH117" s="956"/>
      <c r="AI117" s="956"/>
      <c r="AJ117" s="957"/>
      <c r="AK117" s="958">
        <v>15621046</v>
      </c>
      <c r="AL117" s="956"/>
      <c r="AM117" s="956"/>
      <c r="AN117" s="956"/>
      <c r="AO117" s="957"/>
      <c r="AP117" s="959"/>
      <c r="AQ117" s="960"/>
      <c r="AR117" s="960"/>
      <c r="AS117" s="960"/>
      <c r="AT117" s="961"/>
      <c r="AU117" s="983"/>
      <c r="AV117" s="984"/>
      <c r="AW117" s="984"/>
      <c r="AX117" s="984"/>
      <c r="AY117" s="984"/>
      <c r="AZ117" s="910" t="s">
        <v>474</v>
      </c>
      <c r="BA117" s="911"/>
      <c r="BB117" s="911"/>
      <c r="BC117" s="911"/>
      <c r="BD117" s="911"/>
      <c r="BE117" s="911"/>
      <c r="BF117" s="911"/>
      <c r="BG117" s="911"/>
      <c r="BH117" s="911"/>
      <c r="BI117" s="911"/>
      <c r="BJ117" s="911"/>
      <c r="BK117" s="911"/>
      <c r="BL117" s="911"/>
      <c r="BM117" s="911"/>
      <c r="BN117" s="911"/>
      <c r="BO117" s="911"/>
      <c r="BP117" s="912"/>
      <c r="BQ117" s="860" t="s">
        <v>460</v>
      </c>
      <c r="BR117" s="861"/>
      <c r="BS117" s="861"/>
      <c r="BT117" s="861"/>
      <c r="BU117" s="861"/>
      <c r="BV117" s="861" t="s">
        <v>460</v>
      </c>
      <c r="BW117" s="861"/>
      <c r="BX117" s="861"/>
      <c r="BY117" s="861"/>
      <c r="BZ117" s="861"/>
      <c r="CA117" s="861" t="s">
        <v>460</v>
      </c>
      <c r="CB117" s="861"/>
      <c r="CC117" s="861"/>
      <c r="CD117" s="861"/>
      <c r="CE117" s="861"/>
      <c r="CF117" s="922" t="s">
        <v>424</v>
      </c>
      <c r="CG117" s="923"/>
      <c r="CH117" s="923"/>
      <c r="CI117" s="923"/>
      <c r="CJ117" s="923"/>
      <c r="CK117" s="978"/>
      <c r="CL117" s="865"/>
      <c r="CM117" s="868" t="s">
        <v>475</v>
      </c>
      <c r="CN117" s="869"/>
      <c r="CO117" s="869"/>
      <c r="CP117" s="869"/>
      <c r="CQ117" s="869"/>
      <c r="CR117" s="869"/>
      <c r="CS117" s="869"/>
      <c r="CT117" s="869"/>
      <c r="CU117" s="869"/>
      <c r="CV117" s="869"/>
      <c r="CW117" s="869"/>
      <c r="CX117" s="869"/>
      <c r="CY117" s="869"/>
      <c r="CZ117" s="869"/>
      <c r="DA117" s="869"/>
      <c r="DB117" s="869"/>
      <c r="DC117" s="869"/>
      <c r="DD117" s="869"/>
      <c r="DE117" s="869"/>
      <c r="DF117" s="870"/>
      <c r="DG117" s="823" t="s">
        <v>396</v>
      </c>
      <c r="DH117" s="824"/>
      <c r="DI117" s="824"/>
      <c r="DJ117" s="824"/>
      <c r="DK117" s="825"/>
      <c r="DL117" s="826" t="s">
        <v>460</v>
      </c>
      <c r="DM117" s="824"/>
      <c r="DN117" s="824"/>
      <c r="DO117" s="824"/>
      <c r="DP117" s="825"/>
      <c r="DQ117" s="826" t="s">
        <v>460</v>
      </c>
      <c r="DR117" s="824"/>
      <c r="DS117" s="824"/>
      <c r="DT117" s="824"/>
      <c r="DU117" s="825"/>
      <c r="DV117" s="871" t="s">
        <v>460</v>
      </c>
      <c r="DW117" s="872"/>
      <c r="DX117" s="872"/>
      <c r="DY117" s="872"/>
      <c r="DZ117" s="873"/>
    </row>
    <row r="118" spans="1:130" s="247" customFormat="1" ht="26.25" customHeight="1" x14ac:dyDescent="0.15">
      <c r="A118" s="948" t="s">
        <v>445</v>
      </c>
      <c r="B118" s="949"/>
      <c r="C118" s="949"/>
      <c r="D118" s="949"/>
      <c r="E118" s="949"/>
      <c r="F118" s="949"/>
      <c r="G118" s="949"/>
      <c r="H118" s="949"/>
      <c r="I118" s="949"/>
      <c r="J118" s="949"/>
      <c r="K118" s="949"/>
      <c r="L118" s="949"/>
      <c r="M118" s="949"/>
      <c r="N118" s="949"/>
      <c r="O118" s="949"/>
      <c r="P118" s="949"/>
      <c r="Q118" s="949"/>
      <c r="R118" s="949"/>
      <c r="S118" s="949"/>
      <c r="T118" s="949"/>
      <c r="U118" s="949"/>
      <c r="V118" s="949"/>
      <c r="W118" s="949"/>
      <c r="X118" s="949"/>
      <c r="Y118" s="949"/>
      <c r="Z118" s="950"/>
      <c r="AA118" s="951" t="s">
        <v>443</v>
      </c>
      <c r="AB118" s="949"/>
      <c r="AC118" s="949"/>
      <c r="AD118" s="949"/>
      <c r="AE118" s="950"/>
      <c r="AF118" s="951" t="s">
        <v>308</v>
      </c>
      <c r="AG118" s="949"/>
      <c r="AH118" s="949"/>
      <c r="AI118" s="949"/>
      <c r="AJ118" s="950"/>
      <c r="AK118" s="951" t="s">
        <v>307</v>
      </c>
      <c r="AL118" s="949"/>
      <c r="AM118" s="949"/>
      <c r="AN118" s="949"/>
      <c r="AO118" s="950"/>
      <c r="AP118" s="952" t="s">
        <v>444</v>
      </c>
      <c r="AQ118" s="953"/>
      <c r="AR118" s="953"/>
      <c r="AS118" s="953"/>
      <c r="AT118" s="954"/>
      <c r="AU118" s="983"/>
      <c r="AV118" s="984"/>
      <c r="AW118" s="984"/>
      <c r="AX118" s="984"/>
      <c r="AY118" s="984"/>
      <c r="AZ118" s="926" t="s">
        <v>476</v>
      </c>
      <c r="BA118" s="927"/>
      <c r="BB118" s="927"/>
      <c r="BC118" s="927"/>
      <c r="BD118" s="927"/>
      <c r="BE118" s="927"/>
      <c r="BF118" s="927"/>
      <c r="BG118" s="927"/>
      <c r="BH118" s="927"/>
      <c r="BI118" s="927"/>
      <c r="BJ118" s="927"/>
      <c r="BK118" s="927"/>
      <c r="BL118" s="927"/>
      <c r="BM118" s="927"/>
      <c r="BN118" s="927"/>
      <c r="BO118" s="927"/>
      <c r="BP118" s="928"/>
      <c r="BQ118" s="929" t="s">
        <v>459</v>
      </c>
      <c r="BR118" s="892"/>
      <c r="BS118" s="892"/>
      <c r="BT118" s="892"/>
      <c r="BU118" s="892"/>
      <c r="BV118" s="892" t="s">
        <v>460</v>
      </c>
      <c r="BW118" s="892"/>
      <c r="BX118" s="892"/>
      <c r="BY118" s="892"/>
      <c r="BZ118" s="892"/>
      <c r="CA118" s="892" t="s">
        <v>460</v>
      </c>
      <c r="CB118" s="892"/>
      <c r="CC118" s="892"/>
      <c r="CD118" s="892"/>
      <c r="CE118" s="892"/>
      <c r="CF118" s="922" t="s">
        <v>459</v>
      </c>
      <c r="CG118" s="923"/>
      <c r="CH118" s="923"/>
      <c r="CI118" s="923"/>
      <c r="CJ118" s="923"/>
      <c r="CK118" s="978"/>
      <c r="CL118" s="865"/>
      <c r="CM118" s="868" t="s">
        <v>477</v>
      </c>
      <c r="CN118" s="869"/>
      <c r="CO118" s="869"/>
      <c r="CP118" s="869"/>
      <c r="CQ118" s="869"/>
      <c r="CR118" s="869"/>
      <c r="CS118" s="869"/>
      <c r="CT118" s="869"/>
      <c r="CU118" s="869"/>
      <c r="CV118" s="869"/>
      <c r="CW118" s="869"/>
      <c r="CX118" s="869"/>
      <c r="CY118" s="869"/>
      <c r="CZ118" s="869"/>
      <c r="DA118" s="869"/>
      <c r="DB118" s="869"/>
      <c r="DC118" s="869"/>
      <c r="DD118" s="869"/>
      <c r="DE118" s="869"/>
      <c r="DF118" s="870"/>
      <c r="DG118" s="823" t="s">
        <v>396</v>
      </c>
      <c r="DH118" s="824"/>
      <c r="DI118" s="824"/>
      <c r="DJ118" s="824"/>
      <c r="DK118" s="825"/>
      <c r="DL118" s="826" t="s">
        <v>460</v>
      </c>
      <c r="DM118" s="824"/>
      <c r="DN118" s="824"/>
      <c r="DO118" s="824"/>
      <c r="DP118" s="825"/>
      <c r="DQ118" s="826" t="s">
        <v>396</v>
      </c>
      <c r="DR118" s="824"/>
      <c r="DS118" s="824"/>
      <c r="DT118" s="824"/>
      <c r="DU118" s="825"/>
      <c r="DV118" s="871" t="s">
        <v>460</v>
      </c>
      <c r="DW118" s="872"/>
      <c r="DX118" s="872"/>
      <c r="DY118" s="872"/>
      <c r="DZ118" s="873"/>
    </row>
    <row r="119" spans="1:130" s="247" customFormat="1" ht="26.25" customHeight="1" x14ac:dyDescent="0.15">
      <c r="A119" s="862" t="s">
        <v>448</v>
      </c>
      <c r="B119" s="863"/>
      <c r="C119" s="938" t="s">
        <v>449</v>
      </c>
      <c r="D119" s="939"/>
      <c r="E119" s="939"/>
      <c r="F119" s="939"/>
      <c r="G119" s="939"/>
      <c r="H119" s="939"/>
      <c r="I119" s="939"/>
      <c r="J119" s="939"/>
      <c r="K119" s="939"/>
      <c r="L119" s="939"/>
      <c r="M119" s="939"/>
      <c r="N119" s="939"/>
      <c r="O119" s="939"/>
      <c r="P119" s="939"/>
      <c r="Q119" s="939"/>
      <c r="R119" s="939"/>
      <c r="S119" s="939"/>
      <c r="T119" s="939"/>
      <c r="U119" s="939"/>
      <c r="V119" s="939"/>
      <c r="W119" s="939"/>
      <c r="X119" s="939"/>
      <c r="Y119" s="939"/>
      <c r="Z119" s="940"/>
      <c r="AA119" s="941" t="s">
        <v>460</v>
      </c>
      <c r="AB119" s="942"/>
      <c r="AC119" s="942"/>
      <c r="AD119" s="942"/>
      <c r="AE119" s="943"/>
      <c r="AF119" s="944" t="s">
        <v>459</v>
      </c>
      <c r="AG119" s="942"/>
      <c r="AH119" s="942"/>
      <c r="AI119" s="942"/>
      <c r="AJ119" s="943"/>
      <c r="AK119" s="944" t="s">
        <v>396</v>
      </c>
      <c r="AL119" s="942"/>
      <c r="AM119" s="942"/>
      <c r="AN119" s="942"/>
      <c r="AO119" s="943"/>
      <c r="AP119" s="945" t="s">
        <v>459</v>
      </c>
      <c r="AQ119" s="946"/>
      <c r="AR119" s="946"/>
      <c r="AS119" s="946"/>
      <c r="AT119" s="947"/>
      <c r="AU119" s="985"/>
      <c r="AV119" s="986"/>
      <c r="AW119" s="986"/>
      <c r="AX119" s="986"/>
      <c r="AY119" s="986"/>
      <c r="AZ119" s="278" t="s">
        <v>187</v>
      </c>
      <c r="BA119" s="278"/>
      <c r="BB119" s="278"/>
      <c r="BC119" s="278"/>
      <c r="BD119" s="278"/>
      <c r="BE119" s="278"/>
      <c r="BF119" s="278"/>
      <c r="BG119" s="278"/>
      <c r="BH119" s="278"/>
      <c r="BI119" s="278"/>
      <c r="BJ119" s="278"/>
      <c r="BK119" s="278"/>
      <c r="BL119" s="278"/>
      <c r="BM119" s="278"/>
      <c r="BN119" s="278"/>
      <c r="BO119" s="924" t="s">
        <v>478</v>
      </c>
      <c r="BP119" s="925"/>
      <c r="BQ119" s="929">
        <v>197604228</v>
      </c>
      <c r="BR119" s="892"/>
      <c r="BS119" s="892"/>
      <c r="BT119" s="892"/>
      <c r="BU119" s="892"/>
      <c r="BV119" s="892">
        <v>193308510</v>
      </c>
      <c r="BW119" s="892"/>
      <c r="BX119" s="892"/>
      <c r="BY119" s="892"/>
      <c r="BZ119" s="892"/>
      <c r="CA119" s="892">
        <v>197194252</v>
      </c>
      <c r="CB119" s="892"/>
      <c r="CC119" s="892"/>
      <c r="CD119" s="892"/>
      <c r="CE119" s="892"/>
      <c r="CF119" s="790"/>
      <c r="CG119" s="791"/>
      <c r="CH119" s="791"/>
      <c r="CI119" s="791"/>
      <c r="CJ119" s="881"/>
      <c r="CK119" s="979"/>
      <c r="CL119" s="867"/>
      <c r="CM119" s="885" t="s">
        <v>479</v>
      </c>
      <c r="CN119" s="886"/>
      <c r="CO119" s="886"/>
      <c r="CP119" s="886"/>
      <c r="CQ119" s="886"/>
      <c r="CR119" s="886"/>
      <c r="CS119" s="886"/>
      <c r="CT119" s="886"/>
      <c r="CU119" s="886"/>
      <c r="CV119" s="886"/>
      <c r="CW119" s="886"/>
      <c r="CX119" s="886"/>
      <c r="CY119" s="886"/>
      <c r="CZ119" s="886"/>
      <c r="DA119" s="886"/>
      <c r="DB119" s="886"/>
      <c r="DC119" s="886"/>
      <c r="DD119" s="886"/>
      <c r="DE119" s="886"/>
      <c r="DF119" s="887"/>
      <c r="DG119" s="806">
        <v>1084933</v>
      </c>
      <c r="DH119" s="807"/>
      <c r="DI119" s="807"/>
      <c r="DJ119" s="807"/>
      <c r="DK119" s="808"/>
      <c r="DL119" s="809">
        <v>182354</v>
      </c>
      <c r="DM119" s="807"/>
      <c r="DN119" s="807"/>
      <c r="DO119" s="807"/>
      <c r="DP119" s="808"/>
      <c r="DQ119" s="809">
        <v>129131</v>
      </c>
      <c r="DR119" s="807"/>
      <c r="DS119" s="807"/>
      <c r="DT119" s="807"/>
      <c r="DU119" s="808"/>
      <c r="DV119" s="895">
        <v>0.2</v>
      </c>
      <c r="DW119" s="896"/>
      <c r="DX119" s="896"/>
      <c r="DY119" s="896"/>
      <c r="DZ119" s="897"/>
    </row>
    <row r="120" spans="1:130" s="247" customFormat="1" ht="26.25" customHeight="1" x14ac:dyDescent="0.15">
      <c r="A120" s="864"/>
      <c r="B120" s="865"/>
      <c r="C120" s="868" t="s">
        <v>453</v>
      </c>
      <c r="D120" s="869"/>
      <c r="E120" s="869"/>
      <c r="F120" s="869"/>
      <c r="G120" s="869"/>
      <c r="H120" s="869"/>
      <c r="I120" s="869"/>
      <c r="J120" s="869"/>
      <c r="K120" s="869"/>
      <c r="L120" s="869"/>
      <c r="M120" s="869"/>
      <c r="N120" s="869"/>
      <c r="O120" s="869"/>
      <c r="P120" s="869"/>
      <c r="Q120" s="869"/>
      <c r="R120" s="869"/>
      <c r="S120" s="869"/>
      <c r="T120" s="869"/>
      <c r="U120" s="869"/>
      <c r="V120" s="869"/>
      <c r="W120" s="869"/>
      <c r="X120" s="869"/>
      <c r="Y120" s="869"/>
      <c r="Z120" s="870"/>
      <c r="AA120" s="823" t="s">
        <v>396</v>
      </c>
      <c r="AB120" s="824"/>
      <c r="AC120" s="824"/>
      <c r="AD120" s="824"/>
      <c r="AE120" s="825"/>
      <c r="AF120" s="826" t="s">
        <v>396</v>
      </c>
      <c r="AG120" s="824"/>
      <c r="AH120" s="824"/>
      <c r="AI120" s="824"/>
      <c r="AJ120" s="825"/>
      <c r="AK120" s="826" t="s">
        <v>459</v>
      </c>
      <c r="AL120" s="824"/>
      <c r="AM120" s="824"/>
      <c r="AN120" s="824"/>
      <c r="AO120" s="825"/>
      <c r="AP120" s="871" t="s">
        <v>396</v>
      </c>
      <c r="AQ120" s="872"/>
      <c r="AR120" s="872"/>
      <c r="AS120" s="872"/>
      <c r="AT120" s="873"/>
      <c r="AU120" s="930" t="s">
        <v>480</v>
      </c>
      <c r="AV120" s="931"/>
      <c r="AW120" s="931"/>
      <c r="AX120" s="931"/>
      <c r="AY120" s="932"/>
      <c r="AZ120" s="907" t="s">
        <v>481</v>
      </c>
      <c r="BA120" s="852"/>
      <c r="BB120" s="852"/>
      <c r="BC120" s="852"/>
      <c r="BD120" s="852"/>
      <c r="BE120" s="852"/>
      <c r="BF120" s="852"/>
      <c r="BG120" s="852"/>
      <c r="BH120" s="852"/>
      <c r="BI120" s="852"/>
      <c r="BJ120" s="852"/>
      <c r="BK120" s="852"/>
      <c r="BL120" s="852"/>
      <c r="BM120" s="852"/>
      <c r="BN120" s="852"/>
      <c r="BO120" s="852"/>
      <c r="BP120" s="853"/>
      <c r="BQ120" s="908">
        <v>21035299</v>
      </c>
      <c r="BR120" s="889"/>
      <c r="BS120" s="889"/>
      <c r="BT120" s="889"/>
      <c r="BU120" s="889"/>
      <c r="BV120" s="889">
        <v>19313376</v>
      </c>
      <c r="BW120" s="889"/>
      <c r="BX120" s="889"/>
      <c r="BY120" s="889"/>
      <c r="BZ120" s="889"/>
      <c r="CA120" s="889">
        <v>17100627</v>
      </c>
      <c r="CB120" s="889"/>
      <c r="CC120" s="889"/>
      <c r="CD120" s="889"/>
      <c r="CE120" s="889"/>
      <c r="CF120" s="913">
        <v>30.5</v>
      </c>
      <c r="CG120" s="914"/>
      <c r="CH120" s="914"/>
      <c r="CI120" s="914"/>
      <c r="CJ120" s="914"/>
      <c r="CK120" s="915" t="s">
        <v>482</v>
      </c>
      <c r="CL120" s="899"/>
      <c r="CM120" s="899"/>
      <c r="CN120" s="899"/>
      <c r="CO120" s="900"/>
      <c r="CP120" s="919" t="s">
        <v>416</v>
      </c>
      <c r="CQ120" s="920"/>
      <c r="CR120" s="920"/>
      <c r="CS120" s="920"/>
      <c r="CT120" s="920"/>
      <c r="CU120" s="920"/>
      <c r="CV120" s="920"/>
      <c r="CW120" s="920"/>
      <c r="CX120" s="920"/>
      <c r="CY120" s="920"/>
      <c r="CZ120" s="920"/>
      <c r="DA120" s="920"/>
      <c r="DB120" s="920"/>
      <c r="DC120" s="920"/>
      <c r="DD120" s="920"/>
      <c r="DE120" s="920"/>
      <c r="DF120" s="921"/>
      <c r="DG120" s="908">
        <v>58763883</v>
      </c>
      <c r="DH120" s="889"/>
      <c r="DI120" s="889"/>
      <c r="DJ120" s="889"/>
      <c r="DK120" s="889"/>
      <c r="DL120" s="889">
        <v>56853504</v>
      </c>
      <c r="DM120" s="889"/>
      <c r="DN120" s="889"/>
      <c r="DO120" s="889"/>
      <c r="DP120" s="889"/>
      <c r="DQ120" s="889">
        <v>57560219</v>
      </c>
      <c r="DR120" s="889"/>
      <c r="DS120" s="889"/>
      <c r="DT120" s="889"/>
      <c r="DU120" s="889"/>
      <c r="DV120" s="890">
        <v>102.5</v>
      </c>
      <c r="DW120" s="890"/>
      <c r="DX120" s="890"/>
      <c r="DY120" s="890"/>
      <c r="DZ120" s="891"/>
    </row>
    <row r="121" spans="1:130" s="247" customFormat="1" ht="26.25" customHeight="1" x14ac:dyDescent="0.15">
      <c r="A121" s="864"/>
      <c r="B121" s="865"/>
      <c r="C121" s="910" t="s">
        <v>483</v>
      </c>
      <c r="D121" s="911"/>
      <c r="E121" s="911"/>
      <c r="F121" s="911"/>
      <c r="G121" s="911"/>
      <c r="H121" s="911"/>
      <c r="I121" s="911"/>
      <c r="J121" s="911"/>
      <c r="K121" s="911"/>
      <c r="L121" s="911"/>
      <c r="M121" s="911"/>
      <c r="N121" s="911"/>
      <c r="O121" s="911"/>
      <c r="P121" s="911"/>
      <c r="Q121" s="911"/>
      <c r="R121" s="911"/>
      <c r="S121" s="911"/>
      <c r="T121" s="911"/>
      <c r="U121" s="911"/>
      <c r="V121" s="911"/>
      <c r="W121" s="911"/>
      <c r="X121" s="911"/>
      <c r="Y121" s="911"/>
      <c r="Z121" s="912"/>
      <c r="AA121" s="823" t="s">
        <v>459</v>
      </c>
      <c r="AB121" s="824"/>
      <c r="AC121" s="824"/>
      <c r="AD121" s="824"/>
      <c r="AE121" s="825"/>
      <c r="AF121" s="826" t="s">
        <v>396</v>
      </c>
      <c r="AG121" s="824"/>
      <c r="AH121" s="824"/>
      <c r="AI121" s="824"/>
      <c r="AJ121" s="825"/>
      <c r="AK121" s="826" t="s">
        <v>459</v>
      </c>
      <c r="AL121" s="824"/>
      <c r="AM121" s="824"/>
      <c r="AN121" s="824"/>
      <c r="AO121" s="825"/>
      <c r="AP121" s="871" t="s">
        <v>396</v>
      </c>
      <c r="AQ121" s="872"/>
      <c r="AR121" s="872"/>
      <c r="AS121" s="872"/>
      <c r="AT121" s="873"/>
      <c r="AU121" s="933"/>
      <c r="AV121" s="934"/>
      <c r="AW121" s="934"/>
      <c r="AX121" s="934"/>
      <c r="AY121" s="935"/>
      <c r="AZ121" s="859" t="s">
        <v>484</v>
      </c>
      <c r="BA121" s="794"/>
      <c r="BB121" s="794"/>
      <c r="BC121" s="794"/>
      <c r="BD121" s="794"/>
      <c r="BE121" s="794"/>
      <c r="BF121" s="794"/>
      <c r="BG121" s="794"/>
      <c r="BH121" s="794"/>
      <c r="BI121" s="794"/>
      <c r="BJ121" s="794"/>
      <c r="BK121" s="794"/>
      <c r="BL121" s="794"/>
      <c r="BM121" s="794"/>
      <c r="BN121" s="794"/>
      <c r="BO121" s="794"/>
      <c r="BP121" s="795"/>
      <c r="BQ121" s="860">
        <v>24542799</v>
      </c>
      <c r="BR121" s="861"/>
      <c r="BS121" s="861"/>
      <c r="BT121" s="861"/>
      <c r="BU121" s="861"/>
      <c r="BV121" s="861">
        <v>24782522</v>
      </c>
      <c r="BW121" s="861"/>
      <c r="BX121" s="861"/>
      <c r="BY121" s="861"/>
      <c r="BZ121" s="861"/>
      <c r="CA121" s="861">
        <v>26856295</v>
      </c>
      <c r="CB121" s="861"/>
      <c r="CC121" s="861"/>
      <c r="CD121" s="861"/>
      <c r="CE121" s="861"/>
      <c r="CF121" s="922">
        <v>47.8</v>
      </c>
      <c r="CG121" s="923"/>
      <c r="CH121" s="923"/>
      <c r="CI121" s="923"/>
      <c r="CJ121" s="923"/>
      <c r="CK121" s="916"/>
      <c r="CL121" s="902"/>
      <c r="CM121" s="902"/>
      <c r="CN121" s="902"/>
      <c r="CO121" s="903"/>
      <c r="CP121" s="882" t="s">
        <v>485</v>
      </c>
      <c r="CQ121" s="883"/>
      <c r="CR121" s="883"/>
      <c r="CS121" s="883"/>
      <c r="CT121" s="883"/>
      <c r="CU121" s="883"/>
      <c r="CV121" s="883"/>
      <c r="CW121" s="883"/>
      <c r="CX121" s="883"/>
      <c r="CY121" s="883"/>
      <c r="CZ121" s="883"/>
      <c r="DA121" s="883"/>
      <c r="DB121" s="883"/>
      <c r="DC121" s="883"/>
      <c r="DD121" s="883"/>
      <c r="DE121" s="883"/>
      <c r="DF121" s="884"/>
      <c r="DG121" s="860">
        <v>2110577</v>
      </c>
      <c r="DH121" s="861"/>
      <c r="DI121" s="861"/>
      <c r="DJ121" s="861"/>
      <c r="DK121" s="861"/>
      <c r="DL121" s="861">
        <v>2641321</v>
      </c>
      <c r="DM121" s="861"/>
      <c r="DN121" s="861"/>
      <c r="DO121" s="861"/>
      <c r="DP121" s="861"/>
      <c r="DQ121" s="861">
        <v>3434433</v>
      </c>
      <c r="DR121" s="861"/>
      <c r="DS121" s="861"/>
      <c r="DT121" s="861"/>
      <c r="DU121" s="861"/>
      <c r="DV121" s="838">
        <v>6.1</v>
      </c>
      <c r="DW121" s="838"/>
      <c r="DX121" s="838"/>
      <c r="DY121" s="838"/>
      <c r="DZ121" s="839"/>
    </row>
    <row r="122" spans="1:130" s="247" customFormat="1" ht="26.25" customHeight="1" x14ac:dyDescent="0.15">
      <c r="A122" s="864"/>
      <c r="B122" s="865"/>
      <c r="C122" s="868" t="s">
        <v>466</v>
      </c>
      <c r="D122" s="869"/>
      <c r="E122" s="869"/>
      <c r="F122" s="869"/>
      <c r="G122" s="869"/>
      <c r="H122" s="869"/>
      <c r="I122" s="869"/>
      <c r="J122" s="869"/>
      <c r="K122" s="869"/>
      <c r="L122" s="869"/>
      <c r="M122" s="869"/>
      <c r="N122" s="869"/>
      <c r="O122" s="869"/>
      <c r="P122" s="869"/>
      <c r="Q122" s="869"/>
      <c r="R122" s="869"/>
      <c r="S122" s="869"/>
      <c r="T122" s="869"/>
      <c r="U122" s="869"/>
      <c r="V122" s="869"/>
      <c r="W122" s="869"/>
      <c r="X122" s="869"/>
      <c r="Y122" s="869"/>
      <c r="Z122" s="870"/>
      <c r="AA122" s="823" t="s">
        <v>459</v>
      </c>
      <c r="AB122" s="824"/>
      <c r="AC122" s="824"/>
      <c r="AD122" s="824"/>
      <c r="AE122" s="825"/>
      <c r="AF122" s="826" t="s">
        <v>396</v>
      </c>
      <c r="AG122" s="824"/>
      <c r="AH122" s="824"/>
      <c r="AI122" s="824"/>
      <c r="AJ122" s="825"/>
      <c r="AK122" s="826" t="s">
        <v>396</v>
      </c>
      <c r="AL122" s="824"/>
      <c r="AM122" s="824"/>
      <c r="AN122" s="824"/>
      <c r="AO122" s="825"/>
      <c r="AP122" s="871" t="s">
        <v>396</v>
      </c>
      <c r="AQ122" s="872"/>
      <c r="AR122" s="872"/>
      <c r="AS122" s="872"/>
      <c r="AT122" s="873"/>
      <c r="AU122" s="933"/>
      <c r="AV122" s="934"/>
      <c r="AW122" s="934"/>
      <c r="AX122" s="934"/>
      <c r="AY122" s="935"/>
      <c r="AZ122" s="926" t="s">
        <v>486</v>
      </c>
      <c r="BA122" s="927"/>
      <c r="BB122" s="927"/>
      <c r="BC122" s="927"/>
      <c r="BD122" s="927"/>
      <c r="BE122" s="927"/>
      <c r="BF122" s="927"/>
      <c r="BG122" s="927"/>
      <c r="BH122" s="927"/>
      <c r="BI122" s="927"/>
      <c r="BJ122" s="927"/>
      <c r="BK122" s="927"/>
      <c r="BL122" s="927"/>
      <c r="BM122" s="927"/>
      <c r="BN122" s="927"/>
      <c r="BO122" s="927"/>
      <c r="BP122" s="928"/>
      <c r="BQ122" s="929">
        <v>126319136</v>
      </c>
      <c r="BR122" s="892"/>
      <c r="BS122" s="892"/>
      <c r="BT122" s="892"/>
      <c r="BU122" s="892"/>
      <c r="BV122" s="892">
        <v>124242907</v>
      </c>
      <c r="BW122" s="892"/>
      <c r="BX122" s="892"/>
      <c r="BY122" s="892"/>
      <c r="BZ122" s="892"/>
      <c r="CA122" s="892">
        <v>125269486</v>
      </c>
      <c r="CB122" s="892"/>
      <c r="CC122" s="892"/>
      <c r="CD122" s="892"/>
      <c r="CE122" s="892"/>
      <c r="CF122" s="893">
        <v>223.1</v>
      </c>
      <c r="CG122" s="894"/>
      <c r="CH122" s="894"/>
      <c r="CI122" s="894"/>
      <c r="CJ122" s="894"/>
      <c r="CK122" s="916"/>
      <c r="CL122" s="902"/>
      <c r="CM122" s="902"/>
      <c r="CN122" s="902"/>
      <c r="CO122" s="903"/>
      <c r="CP122" s="882" t="s">
        <v>487</v>
      </c>
      <c r="CQ122" s="883"/>
      <c r="CR122" s="883"/>
      <c r="CS122" s="883"/>
      <c r="CT122" s="883"/>
      <c r="CU122" s="883"/>
      <c r="CV122" s="883"/>
      <c r="CW122" s="883"/>
      <c r="CX122" s="883"/>
      <c r="CY122" s="883"/>
      <c r="CZ122" s="883"/>
      <c r="DA122" s="883"/>
      <c r="DB122" s="883"/>
      <c r="DC122" s="883"/>
      <c r="DD122" s="883"/>
      <c r="DE122" s="883"/>
      <c r="DF122" s="884"/>
      <c r="DG122" s="860">
        <v>2864057</v>
      </c>
      <c r="DH122" s="861"/>
      <c r="DI122" s="861"/>
      <c r="DJ122" s="861"/>
      <c r="DK122" s="861"/>
      <c r="DL122" s="861">
        <v>2636755</v>
      </c>
      <c r="DM122" s="861"/>
      <c r="DN122" s="861"/>
      <c r="DO122" s="861"/>
      <c r="DP122" s="861"/>
      <c r="DQ122" s="861">
        <v>2392804</v>
      </c>
      <c r="DR122" s="861"/>
      <c r="DS122" s="861"/>
      <c r="DT122" s="861"/>
      <c r="DU122" s="861"/>
      <c r="DV122" s="838">
        <v>4.3</v>
      </c>
      <c r="DW122" s="838"/>
      <c r="DX122" s="838"/>
      <c r="DY122" s="838"/>
      <c r="DZ122" s="839"/>
    </row>
    <row r="123" spans="1:130" s="247" customFormat="1" ht="26.25" customHeight="1" x14ac:dyDescent="0.15">
      <c r="A123" s="864"/>
      <c r="B123" s="865"/>
      <c r="C123" s="868" t="s">
        <v>472</v>
      </c>
      <c r="D123" s="869"/>
      <c r="E123" s="869"/>
      <c r="F123" s="869"/>
      <c r="G123" s="869"/>
      <c r="H123" s="869"/>
      <c r="I123" s="869"/>
      <c r="J123" s="869"/>
      <c r="K123" s="869"/>
      <c r="L123" s="869"/>
      <c r="M123" s="869"/>
      <c r="N123" s="869"/>
      <c r="O123" s="869"/>
      <c r="P123" s="869"/>
      <c r="Q123" s="869"/>
      <c r="R123" s="869"/>
      <c r="S123" s="869"/>
      <c r="T123" s="869"/>
      <c r="U123" s="869"/>
      <c r="V123" s="869"/>
      <c r="W123" s="869"/>
      <c r="X123" s="869"/>
      <c r="Y123" s="869"/>
      <c r="Z123" s="870"/>
      <c r="AA123" s="823" t="s">
        <v>451</v>
      </c>
      <c r="AB123" s="824"/>
      <c r="AC123" s="824"/>
      <c r="AD123" s="824"/>
      <c r="AE123" s="825"/>
      <c r="AF123" s="826" t="s">
        <v>396</v>
      </c>
      <c r="AG123" s="824"/>
      <c r="AH123" s="824"/>
      <c r="AI123" s="824"/>
      <c r="AJ123" s="825"/>
      <c r="AK123" s="826" t="s">
        <v>396</v>
      </c>
      <c r="AL123" s="824"/>
      <c r="AM123" s="824"/>
      <c r="AN123" s="824"/>
      <c r="AO123" s="825"/>
      <c r="AP123" s="871" t="s">
        <v>488</v>
      </c>
      <c r="AQ123" s="872"/>
      <c r="AR123" s="872"/>
      <c r="AS123" s="872"/>
      <c r="AT123" s="873"/>
      <c r="AU123" s="936"/>
      <c r="AV123" s="937"/>
      <c r="AW123" s="937"/>
      <c r="AX123" s="937"/>
      <c r="AY123" s="937"/>
      <c r="AZ123" s="278" t="s">
        <v>187</v>
      </c>
      <c r="BA123" s="278"/>
      <c r="BB123" s="278"/>
      <c r="BC123" s="278"/>
      <c r="BD123" s="278"/>
      <c r="BE123" s="278"/>
      <c r="BF123" s="278"/>
      <c r="BG123" s="278"/>
      <c r="BH123" s="278"/>
      <c r="BI123" s="278"/>
      <c r="BJ123" s="278"/>
      <c r="BK123" s="278"/>
      <c r="BL123" s="278"/>
      <c r="BM123" s="278"/>
      <c r="BN123" s="278"/>
      <c r="BO123" s="924" t="s">
        <v>489</v>
      </c>
      <c r="BP123" s="925"/>
      <c r="BQ123" s="879">
        <v>171897234</v>
      </c>
      <c r="BR123" s="880"/>
      <c r="BS123" s="880"/>
      <c r="BT123" s="880"/>
      <c r="BU123" s="880"/>
      <c r="BV123" s="880">
        <v>168338805</v>
      </c>
      <c r="BW123" s="880"/>
      <c r="BX123" s="880"/>
      <c r="BY123" s="880"/>
      <c r="BZ123" s="880"/>
      <c r="CA123" s="880">
        <v>169226408</v>
      </c>
      <c r="CB123" s="880"/>
      <c r="CC123" s="880"/>
      <c r="CD123" s="880"/>
      <c r="CE123" s="880"/>
      <c r="CF123" s="790"/>
      <c r="CG123" s="791"/>
      <c r="CH123" s="791"/>
      <c r="CI123" s="791"/>
      <c r="CJ123" s="881"/>
      <c r="CK123" s="916"/>
      <c r="CL123" s="902"/>
      <c r="CM123" s="902"/>
      <c r="CN123" s="902"/>
      <c r="CO123" s="903"/>
      <c r="CP123" s="882" t="s">
        <v>490</v>
      </c>
      <c r="CQ123" s="883"/>
      <c r="CR123" s="883"/>
      <c r="CS123" s="883"/>
      <c r="CT123" s="883"/>
      <c r="CU123" s="883"/>
      <c r="CV123" s="883"/>
      <c r="CW123" s="883"/>
      <c r="CX123" s="883"/>
      <c r="CY123" s="883"/>
      <c r="CZ123" s="883"/>
      <c r="DA123" s="883"/>
      <c r="DB123" s="883"/>
      <c r="DC123" s="883"/>
      <c r="DD123" s="883"/>
      <c r="DE123" s="883"/>
      <c r="DF123" s="884"/>
      <c r="DG123" s="823">
        <v>140600</v>
      </c>
      <c r="DH123" s="824"/>
      <c r="DI123" s="824"/>
      <c r="DJ123" s="824"/>
      <c r="DK123" s="825"/>
      <c r="DL123" s="826">
        <v>170850</v>
      </c>
      <c r="DM123" s="824"/>
      <c r="DN123" s="824"/>
      <c r="DO123" s="824"/>
      <c r="DP123" s="825"/>
      <c r="DQ123" s="826">
        <v>177545</v>
      </c>
      <c r="DR123" s="824"/>
      <c r="DS123" s="824"/>
      <c r="DT123" s="824"/>
      <c r="DU123" s="825"/>
      <c r="DV123" s="871">
        <v>0.3</v>
      </c>
      <c r="DW123" s="872"/>
      <c r="DX123" s="872"/>
      <c r="DY123" s="872"/>
      <c r="DZ123" s="873"/>
    </row>
    <row r="124" spans="1:130" s="247" customFormat="1" ht="26.25" customHeight="1" thickBot="1" x14ac:dyDescent="0.2">
      <c r="A124" s="864"/>
      <c r="B124" s="865"/>
      <c r="C124" s="868" t="s">
        <v>475</v>
      </c>
      <c r="D124" s="869"/>
      <c r="E124" s="869"/>
      <c r="F124" s="869"/>
      <c r="G124" s="869"/>
      <c r="H124" s="869"/>
      <c r="I124" s="869"/>
      <c r="J124" s="869"/>
      <c r="K124" s="869"/>
      <c r="L124" s="869"/>
      <c r="M124" s="869"/>
      <c r="N124" s="869"/>
      <c r="O124" s="869"/>
      <c r="P124" s="869"/>
      <c r="Q124" s="869"/>
      <c r="R124" s="869"/>
      <c r="S124" s="869"/>
      <c r="T124" s="869"/>
      <c r="U124" s="869"/>
      <c r="V124" s="869"/>
      <c r="W124" s="869"/>
      <c r="X124" s="869"/>
      <c r="Y124" s="869"/>
      <c r="Z124" s="870"/>
      <c r="AA124" s="823" t="s">
        <v>451</v>
      </c>
      <c r="AB124" s="824"/>
      <c r="AC124" s="824"/>
      <c r="AD124" s="824"/>
      <c r="AE124" s="825"/>
      <c r="AF124" s="826" t="s">
        <v>130</v>
      </c>
      <c r="AG124" s="824"/>
      <c r="AH124" s="824"/>
      <c r="AI124" s="824"/>
      <c r="AJ124" s="825"/>
      <c r="AK124" s="826" t="s">
        <v>396</v>
      </c>
      <c r="AL124" s="824"/>
      <c r="AM124" s="824"/>
      <c r="AN124" s="824"/>
      <c r="AO124" s="825"/>
      <c r="AP124" s="871" t="s">
        <v>491</v>
      </c>
      <c r="AQ124" s="872"/>
      <c r="AR124" s="872"/>
      <c r="AS124" s="872"/>
      <c r="AT124" s="873"/>
      <c r="AU124" s="874" t="s">
        <v>492</v>
      </c>
      <c r="AV124" s="875"/>
      <c r="AW124" s="875"/>
      <c r="AX124" s="875"/>
      <c r="AY124" s="875"/>
      <c r="AZ124" s="875"/>
      <c r="BA124" s="875"/>
      <c r="BB124" s="875"/>
      <c r="BC124" s="875"/>
      <c r="BD124" s="875"/>
      <c r="BE124" s="875"/>
      <c r="BF124" s="875"/>
      <c r="BG124" s="875"/>
      <c r="BH124" s="875"/>
      <c r="BI124" s="875"/>
      <c r="BJ124" s="875"/>
      <c r="BK124" s="875"/>
      <c r="BL124" s="875"/>
      <c r="BM124" s="875"/>
      <c r="BN124" s="875"/>
      <c r="BO124" s="875"/>
      <c r="BP124" s="876"/>
      <c r="BQ124" s="877">
        <v>45.5</v>
      </c>
      <c r="BR124" s="878"/>
      <c r="BS124" s="878"/>
      <c r="BT124" s="878"/>
      <c r="BU124" s="878"/>
      <c r="BV124" s="878">
        <v>44.3</v>
      </c>
      <c r="BW124" s="878"/>
      <c r="BX124" s="878"/>
      <c r="BY124" s="878"/>
      <c r="BZ124" s="878"/>
      <c r="CA124" s="878">
        <v>49.8</v>
      </c>
      <c r="CB124" s="878"/>
      <c r="CC124" s="878"/>
      <c r="CD124" s="878"/>
      <c r="CE124" s="878"/>
      <c r="CF124" s="768"/>
      <c r="CG124" s="769"/>
      <c r="CH124" s="769"/>
      <c r="CI124" s="769"/>
      <c r="CJ124" s="909"/>
      <c r="CK124" s="917"/>
      <c r="CL124" s="917"/>
      <c r="CM124" s="917"/>
      <c r="CN124" s="917"/>
      <c r="CO124" s="918"/>
      <c r="CP124" s="882" t="s">
        <v>493</v>
      </c>
      <c r="CQ124" s="883"/>
      <c r="CR124" s="883"/>
      <c r="CS124" s="883"/>
      <c r="CT124" s="883"/>
      <c r="CU124" s="883"/>
      <c r="CV124" s="883"/>
      <c r="CW124" s="883"/>
      <c r="CX124" s="883"/>
      <c r="CY124" s="883"/>
      <c r="CZ124" s="883"/>
      <c r="DA124" s="883"/>
      <c r="DB124" s="883"/>
      <c r="DC124" s="883"/>
      <c r="DD124" s="883"/>
      <c r="DE124" s="883"/>
      <c r="DF124" s="884"/>
      <c r="DG124" s="806" t="s">
        <v>130</v>
      </c>
      <c r="DH124" s="807"/>
      <c r="DI124" s="807"/>
      <c r="DJ124" s="807"/>
      <c r="DK124" s="808"/>
      <c r="DL124" s="809">
        <v>27301</v>
      </c>
      <c r="DM124" s="807"/>
      <c r="DN124" s="807"/>
      <c r="DO124" s="807"/>
      <c r="DP124" s="808"/>
      <c r="DQ124" s="809">
        <v>16588</v>
      </c>
      <c r="DR124" s="807"/>
      <c r="DS124" s="807"/>
      <c r="DT124" s="807"/>
      <c r="DU124" s="808"/>
      <c r="DV124" s="895">
        <v>0</v>
      </c>
      <c r="DW124" s="896"/>
      <c r="DX124" s="896"/>
      <c r="DY124" s="896"/>
      <c r="DZ124" s="897"/>
    </row>
    <row r="125" spans="1:130" s="247" customFormat="1" ht="26.25" customHeight="1" x14ac:dyDescent="0.15">
      <c r="A125" s="864"/>
      <c r="B125" s="865"/>
      <c r="C125" s="868" t="s">
        <v>477</v>
      </c>
      <c r="D125" s="869"/>
      <c r="E125" s="869"/>
      <c r="F125" s="869"/>
      <c r="G125" s="869"/>
      <c r="H125" s="869"/>
      <c r="I125" s="869"/>
      <c r="J125" s="869"/>
      <c r="K125" s="869"/>
      <c r="L125" s="869"/>
      <c r="M125" s="869"/>
      <c r="N125" s="869"/>
      <c r="O125" s="869"/>
      <c r="P125" s="869"/>
      <c r="Q125" s="869"/>
      <c r="R125" s="869"/>
      <c r="S125" s="869"/>
      <c r="T125" s="869"/>
      <c r="U125" s="869"/>
      <c r="V125" s="869"/>
      <c r="W125" s="869"/>
      <c r="X125" s="869"/>
      <c r="Y125" s="869"/>
      <c r="Z125" s="870"/>
      <c r="AA125" s="823" t="s">
        <v>494</v>
      </c>
      <c r="AB125" s="824"/>
      <c r="AC125" s="824"/>
      <c r="AD125" s="824"/>
      <c r="AE125" s="825"/>
      <c r="AF125" s="826" t="s">
        <v>396</v>
      </c>
      <c r="AG125" s="824"/>
      <c r="AH125" s="824"/>
      <c r="AI125" s="824"/>
      <c r="AJ125" s="825"/>
      <c r="AK125" s="826" t="s">
        <v>130</v>
      </c>
      <c r="AL125" s="824"/>
      <c r="AM125" s="824"/>
      <c r="AN125" s="824"/>
      <c r="AO125" s="825"/>
      <c r="AP125" s="871" t="s">
        <v>130</v>
      </c>
      <c r="AQ125" s="872"/>
      <c r="AR125" s="872"/>
      <c r="AS125" s="872"/>
      <c r="AT125" s="873"/>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898" t="s">
        <v>495</v>
      </c>
      <c r="CL125" s="899"/>
      <c r="CM125" s="899"/>
      <c r="CN125" s="899"/>
      <c r="CO125" s="900"/>
      <c r="CP125" s="907" t="s">
        <v>496</v>
      </c>
      <c r="CQ125" s="852"/>
      <c r="CR125" s="852"/>
      <c r="CS125" s="852"/>
      <c r="CT125" s="852"/>
      <c r="CU125" s="852"/>
      <c r="CV125" s="852"/>
      <c r="CW125" s="852"/>
      <c r="CX125" s="852"/>
      <c r="CY125" s="852"/>
      <c r="CZ125" s="852"/>
      <c r="DA125" s="852"/>
      <c r="DB125" s="852"/>
      <c r="DC125" s="852"/>
      <c r="DD125" s="852"/>
      <c r="DE125" s="852"/>
      <c r="DF125" s="853"/>
      <c r="DG125" s="908" t="s">
        <v>396</v>
      </c>
      <c r="DH125" s="889"/>
      <c r="DI125" s="889"/>
      <c r="DJ125" s="889"/>
      <c r="DK125" s="889"/>
      <c r="DL125" s="889" t="s">
        <v>451</v>
      </c>
      <c r="DM125" s="889"/>
      <c r="DN125" s="889"/>
      <c r="DO125" s="889"/>
      <c r="DP125" s="889"/>
      <c r="DQ125" s="889" t="s">
        <v>497</v>
      </c>
      <c r="DR125" s="889"/>
      <c r="DS125" s="889"/>
      <c r="DT125" s="889"/>
      <c r="DU125" s="889"/>
      <c r="DV125" s="890" t="s">
        <v>130</v>
      </c>
      <c r="DW125" s="890"/>
      <c r="DX125" s="890"/>
      <c r="DY125" s="890"/>
      <c r="DZ125" s="891"/>
    </row>
    <row r="126" spans="1:130" s="247" customFormat="1" ht="26.25" customHeight="1" thickBot="1" x14ac:dyDescent="0.2">
      <c r="A126" s="864"/>
      <c r="B126" s="865"/>
      <c r="C126" s="868" t="s">
        <v>479</v>
      </c>
      <c r="D126" s="869"/>
      <c r="E126" s="869"/>
      <c r="F126" s="869"/>
      <c r="G126" s="869"/>
      <c r="H126" s="869"/>
      <c r="I126" s="869"/>
      <c r="J126" s="869"/>
      <c r="K126" s="869"/>
      <c r="L126" s="869"/>
      <c r="M126" s="869"/>
      <c r="N126" s="869"/>
      <c r="O126" s="869"/>
      <c r="P126" s="869"/>
      <c r="Q126" s="869"/>
      <c r="R126" s="869"/>
      <c r="S126" s="869"/>
      <c r="T126" s="869"/>
      <c r="U126" s="869"/>
      <c r="V126" s="869"/>
      <c r="W126" s="869"/>
      <c r="X126" s="869"/>
      <c r="Y126" s="869"/>
      <c r="Z126" s="870"/>
      <c r="AA126" s="823">
        <v>82530</v>
      </c>
      <c r="AB126" s="824"/>
      <c r="AC126" s="824"/>
      <c r="AD126" s="824"/>
      <c r="AE126" s="825"/>
      <c r="AF126" s="826">
        <v>70112</v>
      </c>
      <c r="AG126" s="824"/>
      <c r="AH126" s="824"/>
      <c r="AI126" s="824"/>
      <c r="AJ126" s="825"/>
      <c r="AK126" s="826">
        <v>56111</v>
      </c>
      <c r="AL126" s="824"/>
      <c r="AM126" s="824"/>
      <c r="AN126" s="824"/>
      <c r="AO126" s="825"/>
      <c r="AP126" s="871">
        <v>0.1</v>
      </c>
      <c r="AQ126" s="872"/>
      <c r="AR126" s="872"/>
      <c r="AS126" s="872"/>
      <c r="AT126" s="873"/>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01"/>
      <c r="CL126" s="902"/>
      <c r="CM126" s="902"/>
      <c r="CN126" s="902"/>
      <c r="CO126" s="903"/>
      <c r="CP126" s="859" t="s">
        <v>498</v>
      </c>
      <c r="CQ126" s="794"/>
      <c r="CR126" s="794"/>
      <c r="CS126" s="794"/>
      <c r="CT126" s="794"/>
      <c r="CU126" s="794"/>
      <c r="CV126" s="794"/>
      <c r="CW126" s="794"/>
      <c r="CX126" s="794"/>
      <c r="CY126" s="794"/>
      <c r="CZ126" s="794"/>
      <c r="DA126" s="794"/>
      <c r="DB126" s="794"/>
      <c r="DC126" s="794"/>
      <c r="DD126" s="794"/>
      <c r="DE126" s="794"/>
      <c r="DF126" s="795"/>
      <c r="DG126" s="860">
        <v>705001</v>
      </c>
      <c r="DH126" s="861"/>
      <c r="DI126" s="861"/>
      <c r="DJ126" s="861"/>
      <c r="DK126" s="861"/>
      <c r="DL126" s="861">
        <v>189240</v>
      </c>
      <c r="DM126" s="861"/>
      <c r="DN126" s="861"/>
      <c r="DO126" s="861"/>
      <c r="DP126" s="861"/>
      <c r="DQ126" s="861" t="s">
        <v>396</v>
      </c>
      <c r="DR126" s="861"/>
      <c r="DS126" s="861"/>
      <c r="DT126" s="861"/>
      <c r="DU126" s="861"/>
      <c r="DV126" s="838" t="s">
        <v>460</v>
      </c>
      <c r="DW126" s="838"/>
      <c r="DX126" s="838"/>
      <c r="DY126" s="838"/>
      <c r="DZ126" s="839"/>
    </row>
    <row r="127" spans="1:130" s="247" customFormat="1" ht="26.25" customHeight="1" x14ac:dyDescent="0.15">
      <c r="A127" s="866"/>
      <c r="B127" s="867"/>
      <c r="C127" s="885" t="s">
        <v>499</v>
      </c>
      <c r="D127" s="886"/>
      <c r="E127" s="886"/>
      <c r="F127" s="886"/>
      <c r="G127" s="886"/>
      <c r="H127" s="886"/>
      <c r="I127" s="886"/>
      <c r="J127" s="886"/>
      <c r="K127" s="886"/>
      <c r="L127" s="886"/>
      <c r="M127" s="886"/>
      <c r="N127" s="886"/>
      <c r="O127" s="886"/>
      <c r="P127" s="886"/>
      <c r="Q127" s="886"/>
      <c r="R127" s="886"/>
      <c r="S127" s="886"/>
      <c r="T127" s="886"/>
      <c r="U127" s="886"/>
      <c r="V127" s="886"/>
      <c r="W127" s="886"/>
      <c r="X127" s="886"/>
      <c r="Y127" s="886"/>
      <c r="Z127" s="887"/>
      <c r="AA127" s="823">
        <v>12</v>
      </c>
      <c r="AB127" s="824"/>
      <c r="AC127" s="824"/>
      <c r="AD127" s="824"/>
      <c r="AE127" s="825"/>
      <c r="AF127" s="826" t="s">
        <v>451</v>
      </c>
      <c r="AG127" s="824"/>
      <c r="AH127" s="824"/>
      <c r="AI127" s="824"/>
      <c r="AJ127" s="825"/>
      <c r="AK127" s="826" t="s">
        <v>488</v>
      </c>
      <c r="AL127" s="824"/>
      <c r="AM127" s="824"/>
      <c r="AN127" s="824"/>
      <c r="AO127" s="825"/>
      <c r="AP127" s="871" t="s">
        <v>460</v>
      </c>
      <c r="AQ127" s="872"/>
      <c r="AR127" s="872"/>
      <c r="AS127" s="872"/>
      <c r="AT127" s="873"/>
      <c r="AU127" s="283"/>
      <c r="AV127" s="283"/>
      <c r="AW127" s="283"/>
      <c r="AX127" s="888" t="s">
        <v>500</v>
      </c>
      <c r="AY127" s="856"/>
      <c r="AZ127" s="856"/>
      <c r="BA127" s="856"/>
      <c r="BB127" s="856"/>
      <c r="BC127" s="856"/>
      <c r="BD127" s="856"/>
      <c r="BE127" s="857"/>
      <c r="BF127" s="855" t="s">
        <v>501</v>
      </c>
      <c r="BG127" s="856"/>
      <c r="BH127" s="856"/>
      <c r="BI127" s="856"/>
      <c r="BJ127" s="856"/>
      <c r="BK127" s="856"/>
      <c r="BL127" s="857"/>
      <c r="BM127" s="855" t="s">
        <v>502</v>
      </c>
      <c r="BN127" s="856"/>
      <c r="BO127" s="856"/>
      <c r="BP127" s="856"/>
      <c r="BQ127" s="856"/>
      <c r="BR127" s="856"/>
      <c r="BS127" s="857"/>
      <c r="BT127" s="855" t="s">
        <v>503</v>
      </c>
      <c r="BU127" s="856"/>
      <c r="BV127" s="856"/>
      <c r="BW127" s="856"/>
      <c r="BX127" s="856"/>
      <c r="BY127" s="856"/>
      <c r="BZ127" s="858"/>
      <c r="CA127" s="283"/>
      <c r="CB127" s="283"/>
      <c r="CC127" s="283"/>
      <c r="CD127" s="284"/>
      <c r="CE127" s="284"/>
      <c r="CF127" s="284"/>
      <c r="CG127" s="281"/>
      <c r="CH127" s="281"/>
      <c r="CI127" s="281"/>
      <c r="CJ127" s="282"/>
      <c r="CK127" s="901"/>
      <c r="CL127" s="902"/>
      <c r="CM127" s="902"/>
      <c r="CN127" s="902"/>
      <c r="CO127" s="903"/>
      <c r="CP127" s="859" t="s">
        <v>504</v>
      </c>
      <c r="CQ127" s="794"/>
      <c r="CR127" s="794"/>
      <c r="CS127" s="794"/>
      <c r="CT127" s="794"/>
      <c r="CU127" s="794"/>
      <c r="CV127" s="794"/>
      <c r="CW127" s="794"/>
      <c r="CX127" s="794"/>
      <c r="CY127" s="794"/>
      <c r="CZ127" s="794"/>
      <c r="DA127" s="794"/>
      <c r="DB127" s="794"/>
      <c r="DC127" s="794"/>
      <c r="DD127" s="794"/>
      <c r="DE127" s="794"/>
      <c r="DF127" s="795"/>
      <c r="DG127" s="860" t="s">
        <v>396</v>
      </c>
      <c r="DH127" s="861"/>
      <c r="DI127" s="861"/>
      <c r="DJ127" s="861"/>
      <c r="DK127" s="861"/>
      <c r="DL127" s="861" t="s">
        <v>396</v>
      </c>
      <c r="DM127" s="861"/>
      <c r="DN127" s="861"/>
      <c r="DO127" s="861"/>
      <c r="DP127" s="861"/>
      <c r="DQ127" s="861" t="s">
        <v>456</v>
      </c>
      <c r="DR127" s="861"/>
      <c r="DS127" s="861"/>
      <c r="DT127" s="861"/>
      <c r="DU127" s="861"/>
      <c r="DV127" s="838" t="s">
        <v>491</v>
      </c>
      <c r="DW127" s="838"/>
      <c r="DX127" s="838"/>
      <c r="DY127" s="838"/>
      <c r="DZ127" s="839"/>
    </row>
    <row r="128" spans="1:130" s="247" customFormat="1" ht="26.25" customHeight="1" thickBot="1" x14ac:dyDescent="0.2">
      <c r="A128" s="840" t="s">
        <v>505</v>
      </c>
      <c r="B128" s="841"/>
      <c r="C128" s="841"/>
      <c r="D128" s="841"/>
      <c r="E128" s="841"/>
      <c r="F128" s="841"/>
      <c r="G128" s="841"/>
      <c r="H128" s="841"/>
      <c r="I128" s="841"/>
      <c r="J128" s="841"/>
      <c r="K128" s="841"/>
      <c r="L128" s="841"/>
      <c r="M128" s="841"/>
      <c r="N128" s="841"/>
      <c r="O128" s="841"/>
      <c r="P128" s="841"/>
      <c r="Q128" s="841"/>
      <c r="R128" s="841"/>
      <c r="S128" s="841"/>
      <c r="T128" s="841"/>
      <c r="U128" s="841"/>
      <c r="V128" s="841"/>
      <c r="W128" s="842" t="s">
        <v>506</v>
      </c>
      <c r="X128" s="842"/>
      <c r="Y128" s="842"/>
      <c r="Z128" s="843"/>
      <c r="AA128" s="844">
        <v>2067911</v>
      </c>
      <c r="AB128" s="845"/>
      <c r="AC128" s="845"/>
      <c r="AD128" s="845"/>
      <c r="AE128" s="846"/>
      <c r="AF128" s="847">
        <v>2015622</v>
      </c>
      <c r="AG128" s="845"/>
      <c r="AH128" s="845"/>
      <c r="AI128" s="845"/>
      <c r="AJ128" s="846"/>
      <c r="AK128" s="847">
        <v>2052538</v>
      </c>
      <c r="AL128" s="845"/>
      <c r="AM128" s="845"/>
      <c r="AN128" s="845"/>
      <c r="AO128" s="846"/>
      <c r="AP128" s="848"/>
      <c r="AQ128" s="849"/>
      <c r="AR128" s="849"/>
      <c r="AS128" s="849"/>
      <c r="AT128" s="850"/>
      <c r="AU128" s="283"/>
      <c r="AV128" s="283"/>
      <c r="AW128" s="283"/>
      <c r="AX128" s="851" t="s">
        <v>507</v>
      </c>
      <c r="AY128" s="852"/>
      <c r="AZ128" s="852"/>
      <c r="BA128" s="852"/>
      <c r="BB128" s="852"/>
      <c r="BC128" s="852"/>
      <c r="BD128" s="852"/>
      <c r="BE128" s="853"/>
      <c r="BF128" s="830" t="s">
        <v>451</v>
      </c>
      <c r="BG128" s="831"/>
      <c r="BH128" s="831"/>
      <c r="BI128" s="831"/>
      <c r="BJ128" s="831"/>
      <c r="BK128" s="831"/>
      <c r="BL128" s="854"/>
      <c r="BM128" s="830">
        <v>11.25</v>
      </c>
      <c r="BN128" s="831"/>
      <c r="BO128" s="831"/>
      <c r="BP128" s="831"/>
      <c r="BQ128" s="831"/>
      <c r="BR128" s="831"/>
      <c r="BS128" s="854"/>
      <c r="BT128" s="830">
        <v>20</v>
      </c>
      <c r="BU128" s="831"/>
      <c r="BV128" s="831"/>
      <c r="BW128" s="831"/>
      <c r="BX128" s="831"/>
      <c r="BY128" s="831"/>
      <c r="BZ128" s="832"/>
      <c r="CA128" s="284"/>
      <c r="CB128" s="284"/>
      <c r="CC128" s="284"/>
      <c r="CD128" s="284"/>
      <c r="CE128" s="284"/>
      <c r="CF128" s="284"/>
      <c r="CG128" s="281"/>
      <c r="CH128" s="281"/>
      <c r="CI128" s="281"/>
      <c r="CJ128" s="282"/>
      <c r="CK128" s="904"/>
      <c r="CL128" s="905"/>
      <c r="CM128" s="905"/>
      <c r="CN128" s="905"/>
      <c r="CO128" s="906"/>
      <c r="CP128" s="833" t="s">
        <v>508</v>
      </c>
      <c r="CQ128" s="772"/>
      <c r="CR128" s="772"/>
      <c r="CS128" s="772"/>
      <c r="CT128" s="772"/>
      <c r="CU128" s="772"/>
      <c r="CV128" s="772"/>
      <c r="CW128" s="772"/>
      <c r="CX128" s="772"/>
      <c r="CY128" s="772"/>
      <c r="CZ128" s="772"/>
      <c r="DA128" s="772"/>
      <c r="DB128" s="772"/>
      <c r="DC128" s="772"/>
      <c r="DD128" s="772"/>
      <c r="DE128" s="772"/>
      <c r="DF128" s="773"/>
      <c r="DG128" s="834" t="s">
        <v>491</v>
      </c>
      <c r="DH128" s="835"/>
      <c r="DI128" s="835"/>
      <c r="DJ128" s="835"/>
      <c r="DK128" s="835"/>
      <c r="DL128" s="835" t="s">
        <v>488</v>
      </c>
      <c r="DM128" s="835"/>
      <c r="DN128" s="835"/>
      <c r="DO128" s="835"/>
      <c r="DP128" s="835"/>
      <c r="DQ128" s="835" t="s">
        <v>130</v>
      </c>
      <c r="DR128" s="835"/>
      <c r="DS128" s="835"/>
      <c r="DT128" s="835"/>
      <c r="DU128" s="835"/>
      <c r="DV128" s="836" t="s">
        <v>130</v>
      </c>
      <c r="DW128" s="836"/>
      <c r="DX128" s="836"/>
      <c r="DY128" s="836"/>
      <c r="DZ128" s="837"/>
    </row>
    <row r="129" spans="1:131" s="247" customFormat="1" ht="26.25" customHeight="1" x14ac:dyDescent="0.15">
      <c r="A129" s="818" t="s">
        <v>108</v>
      </c>
      <c r="B129" s="819"/>
      <c r="C129" s="819"/>
      <c r="D129" s="819"/>
      <c r="E129" s="819"/>
      <c r="F129" s="819"/>
      <c r="G129" s="819"/>
      <c r="H129" s="819"/>
      <c r="I129" s="819"/>
      <c r="J129" s="819"/>
      <c r="K129" s="819"/>
      <c r="L129" s="819"/>
      <c r="M129" s="819"/>
      <c r="N129" s="819"/>
      <c r="O129" s="819"/>
      <c r="P129" s="819"/>
      <c r="Q129" s="819"/>
      <c r="R129" s="819"/>
      <c r="S129" s="819"/>
      <c r="T129" s="819"/>
      <c r="U129" s="819"/>
      <c r="V129" s="819"/>
      <c r="W129" s="820" t="s">
        <v>509</v>
      </c>
      <c r="X129" s="821"/>
      <c r="Y129" s="821"/>
      <c r="Z129" s="822"/>
      <c r="AA129" s="823">
        <v>66985751</v>
      </c>
      <c r="AB129" s="824"/>
      <c r="AC129" s="824"/>
      <c r="AD129" s="824"/>
      <c r="AE129" s="825"/>
      <c r="AF129" s="826">
        <v>67583347</v>
      </c>
      <c r="AG129" s="824"/>
      <c r="AH129" s="824"/>
      <c r="AI129" s="824"/>
      <c r="AJ129" s="825"/>
      <c r="AK129" s="826">
        <v>66951388</v>
      </c>
      <c r="AL129" s="824"/>
      <c r="AM129" s="824"/>
      <c r="AN129" s="824"/>
      <c r="AO129" s="825"/>
      <c r="AP129" s="827"/>
      <c r="AQ129" s="828"/>
      <c r="AR129" s="828"/>
      <c r="AS129" s="828"/>
      <c r="AT129" s="829"/>
      <c r="AU129" s="285"/>
      <c r="AV129" s="285"/>
      <c r="AW129" s="285"/>
      <c r="AX129" s="793" t="s">
        <v>510</v>
      </c>
      <c r="AY129" s="794"/>
      <c r="AZ129" s="794"/>
      <c r="BA129" s="794"/>
      <c r="BB129" s="794"/>
      <c r="BC129" s="794"/>
      <c r="BD129" s="794"/>
      <c r="BE129" s="795"/>
      <c r="BF129" s="813" t="s">
        <v>130</v>
      </c>
      <c r="BG129" s="814"/>
      <c r="BH129" s="814"/>
      <c r="BI129" s="814"/>
      <c r="BJ129" s="814"/>
      <c r="BK129" s="814"/>
      <c r="BL129" s="815"/>
      <c r="BM129" s="813">
        <v>16.25</v>
      </c>
      <c r="BN129" s="814"/>
      <c r="BO129" s="814"/>
      <c r="BP129" s="814"/>
      <c r="BQ129" s="814"/>
      <c r="BR129" s="814"/>
      <c r="BS129" s="815"/>
      <c r="BT129" s="813">
        <v>30</v>
      </c>
      <c r="BU129" s="816"/>
      <c r="BV129" s="816"/>
      <c r="BW129" s="816"/>
      <c r="BX129" s="816"/>
      <c r="BY129" s="816"/>
      <c r="BZ129" s="817"/>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18" t="s">
        <v>511</v>
      </c>
      <c r="B130" s="819"/>
      <c r="C130" s="819"/>
      <c r="D130" s="819"/>
      <c r="E130" s="819"/>
      <c r="F130" s="819"/>
      <c r="G130" s="819"/>
      <c r="H130" s="819"/>
      <c r="I130" s="819"/>
      <c r="J130" s="819"/>
      <c r="K130" s="819"/>
      <c r="L130" s="819"/>
      <c r="M130" s="819"/>
      <c r="N130" s="819"/>
      <c r="O130" s="819"/>
      <c r="P130" s="819"/>
      <c r="Q130" s="819"/>
      <c r="R130" s="819"/>
      <c r="S130" s="819"/>
      <c r="T130" s="819"/>
      <c r="U130" s="819"/>
      <c r="V130" s="819"/>
      <c r="W130" s="820" t="s">
        <v>512</v>
      </c>
      <c r="X130" s="821"/>
      <c r="Y130" s="821"/>
      <c r="Z130" s="822"/>
      <c r="AA130" s="823">
        <v>10583078</v>
      </c>
      <c r="AB130" s="824"/>
      <c r="AC130" s="824"/>
      <c r="AD130" s="824"/>
      <c r="AE130" s="825"/>
      <c r="AF130" s="826">
        <v>11328918</v>
      </c>
      <c r="AG130" s="824"/>
      <c r="AH130" s="824"/>
      <c r="AI130" s="824"/>
      <c r="AJ130" s="825"/>
      <c r="AK130" s="826">
        <v>10797379</v>
      </c>
      <c r="AL130" s="824"/>
      <c r="AM130" s="824"/>
      <c r="AN130" s="824"/>
      <c r="AO130" s="825"/>
      <c r="AP130" s="827"/>
      <c r="AQ130" s="828"/>
      <c r="AR130" s="828"/>
      <c r="AS130" s="828"/>
      <c r="AT130" s="829"/>
      <c r="AU130" s="285"/>
      <c r="AV130" s="285"/>
      <c r="AW130" s="285"/>
      <c r="AX130" s="793" t="s">
        <v>513</v>
      </c>
      <c r="AY130" s="794"/>
      <c r="AZ130" s="794"/>
      <c r="BA130" s="794"/>
      <c r="BB130" s="794"/>
      <c r="BC130" s="794"/>
      <c r="BD130" s="794"/>
      <c r="BE130" s="795"/>
      <c r="BF130" s="796">
        <v>4.7</v>
      </c>
      <c r="BG130" s="797"/>
      <c r="BH130" s="797"/>
      <c r="BI130" s="797"/>
      <c r="BJ130" s="797"/>
      <c r="BK130" s="797"/>
      <c r="BL130" s="798"/>
      <c r="BM130" s="796">
        <v>25</v>
      </c>
      <c r="BN130" s="797"/>
      <c r="BO130" s="797"/>
      <c r="BP130" s="797"/>
      <c r="BQ130" s="797"/>
      <c r="BR130" s="797"/>
      <c r="BS130" s="798"/>
      <c r="BT130" s="796">
        <v>35</v>
      </c>
      <c r="BU130" s="799"/>
      <c r="BV130" s="799"/>
      <c r="BW130" s="799"/>
      <c r="BX130" s="799"/>
      <c r="BY130" s="799"/>
      <c r="BZ130" s="800"/>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01"/>
      <c r="B131" s="802"/>
      <c r="C131" s="802"/>
      <c r="D131" s="802"/>
      <c r="E131" s="802"/>
      <c r="F131" s="802"/>
      <c r="G131" s="802"/>
      <c r="H131" s="802"/>
      <c r="I131" s="802"/>
      <c r="J131" s="802"/>
      <c r="K131" s="802"/>
      <c r="L131" s="802"/>
      <c r="M131" s="802"/>
      <c r="N131" s="802"/>
      <c r="O131" s="802"/>
      <c r="P131" s="802"/>
      <c r="Q131" s="802"/>
      <c r="R131" s="802"/>
      <c r="S131" s="802"/>
      <c r="T131" s="802"/>
      <c r="U131" s="802"/>
      <c r="V131" s="802"/>
      <c r="W131" s="803" t="s">
        <v>514</v>
      </c>
      <c r="X131" s="804"/>
      <c r="Y131" s="804"/>
      <c r="Z131" s="805"/>
      <c r="AA131" s="806">
        <v>56402673</v>
      </c>
      <c r="AB131" s="807"/>
      <c r="AC131" s="807"/>
      <c r="AD131" s="807"/>
      <c r="AE131" s="808"/>
      <c r="AF131" s="809">
        <v>56254429</v>
      </c>
      <c r="AG131" s="807"/>
      <c r="AH131" s="807"/>
      <c r="AI131" s="807"/>
      <c r="AJ131" s="808"/>
      <c r="AK131" s="809">
        <v>56154009</v>
      </c>
      <c r="AL131" s="807"/>
      <c r="AM131" s="807"/>
      <c r="AN131" s="807"/>
      <c r="AO131" s="808"/>
      <c r="AP131" s="810"/>
      <c r="AQ131" s="811"/>
      <c r="AR131" s="811"/>
      <c r="AS131" s="811"/>
      <c r="AT131" s="812"/>
      <c r="AU131" s="285"/>
      <c r="AV131" s="285"/>
      <c r="AW131" s="285"/>
      <c r="AX131" s="771" t="s">
        <v>515</v>
      </c>
      <c r="AY131" s="772"/>
      <c r="AZ131" s="772"/>
      <c r="BA131" s="772"/>
      <c r="BB131" s="772"/>
      <c r="BC131" s="772"/>
      <c r="BD131" s="772"/>
      <c r="BE131" s="773"/>
      <c r="BF131" s="774">
        <v>49.8</v>
      </c>
      <c r="BG131" s="775"/>
      <c r="BH131" s="775"/>
      <c r="BI131" s="775"/>
      <c r="BJ131" s="775"/>
      <c r="BK131" s="775"/>
      <c r="BL131" s="776"/>
      <c r="BM131" s="774">
        <v>350</v>
      </c>
      <c r="BN131" s="775"/>
      <c r="BO131" s="775"/>
      <c r="BP131" s="775"/>
      <c r="BQ131" s="775"/>
      <c r="BR131" s="775"/>
      <c r="BS131" s="776"/>
      <c r="BT131" s="777"/>
      <c r="BU131" s="778"/>
      <c r="BV131" s="778"/>
      <c r="BW131" s="778"/>
      <c r="BX131" s="778"/>
      <c r="BY131" s="778"/>
      <c r="BZ131" s="779"/>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780" t="s">
        <v>516</v>
      </c>
      <c r="B132" s="781"/>
      <c r="C132" s="781"/>
      <c r="D132" s="781"/>
      <c r="E132" s="781"/>
      <c r="F132" s="781"/>
      <c r="G132" s="781"/>
      <c r="H132" s="781"/>
      <c r="I132" s="781"/>
      <c r="J132" s="781"/>
      <c r="K132" s="781"/>
      <c r="L132" s="781"/>
      <c r="M132" s="781"/>
      <c r="N132" s="781"/>
      <c r="O132" s="781"/>
      <c r="P132" s="781"/>
      <c r="Q132" s="781"/>
      <c r="R132" s="781"/>
      <c r="S132" s="781"/>
      <c r="T132" s="781"/>
      <c r="U132" s="781"/>
      <c r="V132" s="784" t="s">
        <v>517</v>
      </c>
      <c r="W132" s="784"/>
      <c r="X132" s="784"/>
      <c r="Y132" s="784"/>
      <c r="Z132" s="785"/>
      <c r="AA132" s="786">
        <v>4.1901258830000003</v>
      </c>
      <c r="AB132" s="787"/>
      <c r="AC132" s="787"/>
      <c r="AD132" s="787"/>
      <c r="AE132" s="788"/>
      <c r="AF132" s="789">
        <v>5.2719688969999998</v>
      </c>
      <c r="AG132" s="787"/>
      <c r="AH132" s="787"/>
      <c r="AI132" s="787"/>
      <c r="AJ132" s="788"/>
      <c r="AK132" s="789">
        <v>4.9348729489999998</v>
      </c>
      <c r="AL132" s="787"/>
      <c r="AM132" s="787"/>
      <c r="AN132" s="787"/>
      <c r="AO132" s="788"/>
      <c r="AP132" s="790"/>
      <c r="AQ132" s="791"/>
      <c r="AR132" s="791"/>
      <c r="AS132" s="791"/>
      <c r="AT132" s="792"/>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782"/>
      <c r="B133" s="783"/>
      <c r="C133" s="783"/>
      <c r="D133" s="783"/>
      <c r="E133" s="783"/>
      <c r="F133" s="783"/>
      <c r="G133" s="783"/>
      <c r="H133" s="783"/>
      <c r="I133" s="783"/>
      <c r="J133" s="783"/>
      <c r="K133" s="783"/>
      <c r="L133" s="783"/>
      <c r="M133" s="783"/>
      <c r="N133" s="783"/>
      <c r="O133" s="783"/>
      <c r="P133" s="783"/>
      <c r="Q133" s="783"/>
      <c r="R133" s="783"/>
      <c r="S133" s="783"/>
      <c r="T133" s="783"/>
      <c r="U133" s="783"/>
      <c r="V133" s="763" t="s">
        <v>518</v>
      </c>
      <c r="W133" s="763"/>
      <c r="X133" s="763"/>
      <c r="Y133" s="763"/>
      <c r="Z133" s="764"/>
      <c r="AA133" s="765">
        <v>5</v>
      </c>
      <c r="AB133" s="766"/>
      <c r="AC133" s="766"/>
      <c r="AD133" s="766"/>
      <c r="AE133" s="767"/>
      <c r="AF133" s="765">
        <v>4.7</v>
      </c>
      <c r="AG133" s="766"/>
      <c r="AH133" s="766"/>
      <c r="AI133" s="766"/>
      <c r="AJ133" s="767"/>
      <c r="AK133" s="765">
        <v>4.7</v>
      </c>
      <c r="AL133" s="766"/>
      <c r="AM133" s="766"/>
      <c r="AN133" s="766"/>
      <c r="AO133" s="767"/>
      <c r="AP133" s="768"/>
      <c r="AQ133" s="769"/>
      <c r="AR133" s="769"/>
      <c r="AS133" s="769"/>
      <c r="AT133" s="770"/>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hRsgrIG5ysGCg1etR2VwwYeaxmrxFgyO3HVUxp/+S0d6EwvCiHgbDa0iwo4XUgTIArgiC9vl38RYPa1rUmwOmA==" saltValue="mWRx3T1Rf5Ai5gAY40Bmg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AN40" zoomScale="85" zoomScaleNormal="85" zoomScaleSheetLayoutView="85" workbookViewId="0">
      <selection activeCell="CT74" sqref="CT74"/>
    </sheetView>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519</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qWiIcQ7wqxs+IflL0VAY/pS6oQ4sAZndXqYxtCIvDUwrFQ3wNbx7JfWeuhUjm29OZ/p1KnesRu2kISvo3sOQxA==" saltValue="eI0T9li09JbZe4IwExpLe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85" zoomScaleNormal="85"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kKaMbwDubciB4lM89T1hdsgap6Zh5idowBOgdFhRSzVYmWp6nehKhParW4gdEVZ02WscPiOEaR2+A6qmhjmf0A==" saltValue="/DcdRwiT0BmTrP5c5JFBv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zoomScale="70" zoomScaleSheetLayoutView="70"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520</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521</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7" t="s">
        <v>522</v>
      </c>
      <c r="AP7" s="304"/>
      <c r="AQ7" s="305" t="s">
        <v>523</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8"/>
      <c r="AP8" s="310" t="s">
        <v>524</v>
      </c>
      <c r="AQ8" s="311" t="s">
        <v>525</v>
      </c>
      <c r="AR8" s="312" t="s">
        <v>526</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91" t="s">
        <v>527</v>
      </c>
      <c r="AL9" s="1192"/>
      <c r="AM9" s="1192"/>
      <c r="AN9" s="1193"/>
      <c r="AO9" s="313">
        <v>19927957</v>
      </c>
      <c r="AP9" s="313">
        <v>71656</v>
      </c>
      <c r="AQ9" s="314">
        <v>56205</v>
      </c>
      <c r="AR9" s="315">
        <v>27.5</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91" t="s">
        <v>528</v>
      </c>
      <c r="AL10" s="1192"/>
      <c r="AM10" s="1192"/>
      <c r="AN10" s="1193"/>
      <c r="AO10" s="316">
        <v>2205451</v>
      </c>
      <c r="AP10" s="316">
        <v>7930</v>
      </c>
      <c r="AQ10" s="317">
        <v>3535</v>
      </c>
      <c r="AR10" s="318">
        <v>124.3</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91" t="s">
        <v>529</v>
      </c>
      <c r="AL11" s="1192"/>
      <c r="AM11" s="1192"/>
      <c r="AN11" s="1193"/>
      <c r="AO11" s="316">
        <v>6217</v>
      </c>
      <c r="AP11" s="316">
        <v>22</v>
      </c>
      <c r="AQ11" s="317">
        <v>1601</v>
      </c>
      <c r="AR11" s="318">
        <v>-98.6</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91" t="s">
        <v>530</v>
      </c>
      <c r="AL12" s="1192"/>
      <c r="AM12" s="1192"/>
      <c r="AN12" s="1193"/>
      <c r="AO12" s="316">
        <v>365016</v>
      </c>
      <c r="AP12" s="316">
        <v>1313</v>
      </c>
      <c r="AQ12" s="317">
        <v>977</v>
      </c>
      <c r="AR12" s="318">
        <v>34.4</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91" t="s">
        <v>531</v>
      </c>
      <c r="AL13" s="1192"/>
      <c r="AM13" s="1192"/>
      <c r="AN13" s="1193"/>
      <c r="AO13" s="316" t="s">
        <v>532</v>
      </c>
      <c r="AP13" s="316" t="s">
        <v>532</v>
      </c>
      <c r="AQ13" s="317">
        <v>14</v>
      </c>
      <c r="AR13" s="318" t="s">
        <v>532</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91" t="s">
        <v>533</v>
      </c>
      <c r="AL14" s="1192"/>
      <c r="AM14" s="1192"/>
      <c r="AN14" s="1193"/>
      <c r="AO14" s="316">
        <v>577930</v>
      </c>
      <c r="AP14" s="316">
        <v>2078</v>
      </c>
      <c r="AQ14" s="317">
        <v>2086</v>
      </c>
      <c r="AR14" s="318">
        <v>-0.4</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91" t="s">
        <v>534</v>
      </c>
      <c r="AL15" s="1192"/>
      <c r="AM15" s="1192"/>
      <c r="AN15" s="1193"/>
      <c r="AO15" s="316">
        <v>1043472</v>
      </c>
      <c r="AP15" s="316">
        <v>3752</v>
      </c>
      <c r="AQ15" s="317">
        <v>1354</v>
      </c>
      <c r="AR15" s="318">
        <v>177.1</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94" t="s">
        <v>535</v>
      </c>
      <c r="AL16" s="1195"/>
      <c r="AM16" s="1195"/>
      <c r="AN16" s="1196"/>
      <c r="AO16" s="316">
        <v>-1944408</v>
      </c>
      <c r="AP16" s="316">
        <v>-6992</v>
      </c>
      <c r="AQ16" s="317">
        <v>-3936</v>
      </c>
      <c r="AR16" s="318">
        <v>77.599999999999994</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94" t="s">
        <v>187</v>
      </c>
      <c r="AL17" s="1195"/>
      <c r="AM17" s="1195"/>
      <c r="AN17" s="1196"/>
      <c r="AO17" s="316">
        <v>22181635</v>
      </c>
      <c r="AP17" s="316">
        <v>79760</v>
      </c>
      <c r="AQ17" s="317">
        <v>61836</v>
      </c>
      <c r="AR17" s="318">
        <v>29</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536</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537</v>
      </c>
      <c r="AP20" s="324" t="s">
        <v>538</v>
      </c>
      <c r="AQ20" s="325" t="s">
        <v>539</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88" t="s">
        <v>540</v>
      </c>
      <c r="AL21" s="1189"/>
      <c r="AM21" s="1189"/>
      <c r="AN21" s="1190"/>
      <c r="AO21" s="328">
        <v>8.44</v>
      </c>
      <c r="AP21" s="329">
        <v>6.05</v>
      </c>
      <c r="AQ21" s="330">
        <v>2.39</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88" t="s">
        <v>541</v>
      </c>
      <c r="AL22" s="1189"/>
      <c r="AM22" s="1189"/>
      <c r="AN22" s="1190"/>
      <c r="AO22" s="333">
        <v>99.9</v>
      </c>
      <c r="AP22" s="334">
        <v>100</v>
      </c>
      <c r="AQ22" s="335">
        <v>-0.1</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542</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543</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544</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7" t="s">
        <v>522</v>
      </c>
      <c r="AP30" s="304"/>
      <c r="AQ30" s="305" t="s">
        <v>523</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8"/>
      <c r="AP31" s="310" t="s">
        <v>524</v>
      </c>
      <c r="AQ31" s="311" t="s">
        <v>525</v>
      </c>
      <c r="AR31" s="312" t="s">
        <v>526</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79" t="s">
        <v>545</v>
      </c>
      <c r="AL32" s="1180"/>
      <c r="AM32" s="1180"/>
      <c r="AN32" s="1181"/>
      <c r="AO32" s="343">
        <v>10855449</v>
      </c>
      <c r="AP32" s="343">
        <v>39034</v>
      </c>
      <c r="AQ32" s="344">
        <v>27026</v>
      </c>
      <c r="AR32" s="345">
        <v>44.4</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79" t="s">
        <v>546</v>
      </c>
      <c r="AL33" s="1180"/>
      <c r="AM33" s="1180"/>
      <c r="AN33" s="1181"/>
      <c r="AO33" s="343" t="s">
        <v>532</v>
      </c>
      <c r="AP33" s="343" t="s">
        <v>532</v>
      </c>
      <c r="AQ33" s="344" t="s">
        <v>532</v>
      </c>
      <c r="AR33" s="345" t="s">
        <v>532</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79" t="s">
        <v>547</v>
      </c>
      <c r="AL34" s="1180"/>
      <c r="AM34" s="1180"/>
      <c r="AN34" s="1181"/>
      <c r="AO34" s="343" t="s">
        <v>532</v>
      </c>
      <c r="AP34" s="343" t="s">
        <v>532</v>
      </c>
      <c r="AQ34" s="344">
        <v>25</v>
      </c>
      <c r="AR34" s="345" t="s">
        <v>532</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79" t="s">
        <v>548</v>
      </c>
      <c r="AL35" s="1180"/>
      <c r="AM35" s="1180"/>
      <c r="AN35" s="1181"/>
      <c r="AO35" s="343">
        <v>4699185</v>
      </c>
      <c r="AP35" s="343">
        <v>16897</v>
      </c>
      <c r="AQ35" s="344">
        <v>6128</v>
      </c>
      <c r="AR35" s="345">
        <v>175.7</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79" t="s">
        <v>549</v>
      </c>
      <c r="AL36" s="1180"/>
      <c r="AM36" s="1180"/>
      <c r="AN36" s="1181"/>
      <c r="AO36" s="343">
        <v>10301</v>
      </c>
      <c r="AP36" s="343">
        <v>37</v>
      </c>
      <c r="AQ36" s="344">
        <v>667</v>
      </c>
      <c r="AR36" s="345">
        <v>-94.5</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79" t="s">
        <v>550</v>
      </c>
      <c r="AL37" s="1180"/>
      <c r="AM37" s="1180"/>
      <c r="AN37" s="1181"/>
      <c r="AO37" s="343">
        <v>56111</v>
      </c>
      <c r="AP37" s="343">
        <v>202</v>
      </c>
      <c r="AQ37" s="344">
        <v>1499</v>
      </c>
      <c r="AR37" s="345">
        <v>-86.5</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82" t="s">
        <v>551</v>
      </c>
      <c r="AL38" s="1183"/>
      <c r="AM38" s="1183"/>
      <c r="AN38" s="1184"/>
      <c r="AO38" s="346" t="s">
        <v>532</v>
      </c>
      <c r="AP38" s="346" t="s">
        <v>532</v>
      </c>
      <c r="AQ38" s="347">
        <v>0</v>
      </c>
      <c r="AR38" s="335" t="s">
        <v>532</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82" t="s">
        <v>552</v>
      </c>
      <c r="AL39" s="1183"/>
      <c r="AM39" s="1183"/>
      <c r="AN39" s="1184"/>
      <c r="AO39" s="343">
        <v>-2052538</v>
      </c>
      <c r="AP39" s="343">
        <v>-7380</v>
      </c>
      <c r="AQ39" s="344">
        <v>-7805</v>
      </c>
      <c r="AR39" s="345">
        <v>-5.4</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79" t="s">
        <v>553</v>
      </c>
      <c r="AL40" s="1180"/>
      <c r="AM40" s="1180"/>
      <c r="AN40" s="1181"/>
      <c r="AO40" s="343">
        <v>-10797379</v>
      </c>
      <c r="AP40" s="343">
        <v>-38825</v>
      </c>
      <c r="AQ40" s="344">
        <v>-21058</v>
      </c>
      <c r="AR40" s="345">
        <v>84.4</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85" t="s">
        <v>299</v>
      </c>
      <c r="AL41" s="1186"/>
      <c r="AM41" s="1186"/>
      <c r="AN41" s="1187"/>
      <c r="AO41" s="343">
        <v>2771129</v>
      </c>
      <c r="AP41" s="343">
        <v>9964</v>
      </c>
      <c r="AQ41" s="344">
        <v>6483</v>
      </c>
      <c r="AR41" s="345">
        <v>53.7</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554</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555</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556</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72" t="s">
        <v>522</v>
      </c>
      <c r="AN49" s="1174" t="s">
        <v>557</v>
      </c>
      <c r="AO49" s="1175"/>
      <c r="AP49" s="1175"/>
      <c r="AQ49" s="1175"/>
      <c r="AR49" s="1176"/>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73"/>
      <c r="AN50" s="359" t="s">
        <v>558</v>
      </c>
      <c r="AO50" s="360" t="s">
        <v>559</v>
      </c>
      <c r="AP50" s="361" t="s">
        <v>560</v>
      </c>
      <c r="AQ50" s="362" t="s">
        <v>561</v>
      </c>
      <c r="AR50" s="363" t="s">
        <v>562</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563</v>
      </c>
      <c r="AL51" s="356"/>
      <c r="AM51" s="364">
        <v>19660831</v>
      </c>
      <c r="AN51" s="365">
        <v>69465</v>
      </c>
      <c r="AO51" s="366">
        <v>8.5</v>
      </c>
      <c r="AP51" s="367">
        <v>39951</v>
      </c>
      <c r="AQ51" s="368">
        <v>-11.5</v>
      </c>
      <c r="AR51" s="369">
        <v>20</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564</v>
      </c>
      <c r="AM52" s="372">
        <v>10992296</v>
      </c>
      <c r="AN52" s="373">
        <v>38838</v>
      </c>
      <c r="AO52" s="374">
        <v>-7</v>
      </c>
      <c r="AP52" s="375">
        <v>22555</v>
      </c>
      <c r="AQ52" s="376">
        <v>-11.9</v>
      </c>
      <c r="AR52" s="377">
        <v>4.9000000000000004</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565</v>
      </c>
      <c r="AL53" s="356"/>
      <c r="AM53" s="364">
        <v>15784240</v>
      </c>
      <c r="AN53" s="365">
        <v>56023</v>
      </c>
      <c r="AO53" s="366">
        <v>-19.399999999999999</v>
      </c>
      <c r="AP53" s="367">
        <v>39893</v>
      </c>
      <c r="AQ53" s="368">
        <v>-0.1</v>
      </c>
      <c r="AR53" s="369">
        <v>-19.3</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564</v>
      </c>
      <c r="AM54" s="372">
        <v>12434753</v>
      </c>
      <c r="AN54" s="373">
        <v>44135</v>
      </c>
      <c r="AO54" s="374">
        <v>13.6</v>
      </c>
      <c r="AP54" s="375">
        <v>26170</v>
      </c>
      <c r="AQ54" s="376">
        <v>16</v>
      </c>
      <c r="AR54" s="377">
        <v>-2.4</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566</v>
      </c>
      <c r="AL55" s="356"/>
      <c r="AM55" s="364">
        <v>17015781</v>
      </c>
      <c r="AN55" s="365">
        <v>60527</v>
      </c>
      <c r="AO55" s="366">
        <v>8</v>
      </c>
      <c r="AP55" s="367">
        <v>41080</v>
      </c>
      <c r="AQ55" s="368">
        <v>3</v>
      </c>
      <c r="AR55" s="369">
        <v>5</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564</v>
      </c>
      <c r="AM56" s="372">
        <v>12525354</v>
      </c>
      <c r="AN56" s="373">
        <v>44554</v>
      </c>
      <c r="AO56" s="374">
        <v>0.9</v>
      </c>
      <c r="AP56" s="375">
        <v>27265</v>
      </c>
      <c r="AQ56" s="376">
        <v>4.2</v>
      </c>
      <c r="AR56" s="377">
        <v>-3.3</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567</v>
      </c>
      <c r="AL57" s="356"/>
      <c r="AM57" s="364">
        <v>12213022</v>
      </c>
      <c r="AN57" s="365">
        <v>43649</v>
      </c>
      <c r="AO57" s="366">
        <v>-27.9</v>
      </c>
      <c r="AP57" s="367">
        <v>33173</v>
      </c>
      <c r="AQ57" s="368">
        <v>-19.2</v>
      </c>
      <c r="AR57" s="369">
        <v>-8.6999999999999993</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564</v>
      </c>
      <c r="AM58" s="372">
        <v>6960914</v>
      </c>
      <c r="AN58" s="373">
        <v>24878</v>
      </c>
      <c r="AO58" s="374">
        <v>-44.2</v>
      </c>
      <c r="AP58" s="375">
        <v>20353</v>
      </c>
      <c r="AQ58" s="376">
        <v>-25.4</v>
      </c>
      <c r="AR58" s="377">
        <v>-18.8</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568</v>
      </c>
      <c r="AL59" s="356"/>
      <c r="AM59" s="364">
        <v>17202176</v>
      </c>
      <c r="AN59" s="365">
        <v>61855</v>
      </c>
      <c r="AO59" s="366">
        <v>41.7</v>
      </c>
      <c r="AP59" s="367">
        <v>37644</v>
      </c>
      <c r="AQ59" s="368">
        <v>13.5</v>
      </c>
      <c r="AR59" s="369">
        <v>28.2</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564</v>
      </c>
      <c r="AM60" s="372">
        <v>10839650</v>
      </c>
      <c r="AN60" s="373">
        <v>38977</v>
      </c>
      <c r="AO60" s="374">
        <v>56.7</v>
      </c>
      <c r="AP60" s="375">
        <v>24939</v>
      </c>
      <c r="AQ60" s="376">
        <v>22.5</v>
      </c>
      <c r="AR60" s="377">
        <v>34.200000000000003</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569</v>
      </c>
      <c r="AL61" s="378"/>
      <c r="AM61" s="379">
        <v>16375210</v>
      </c>
      <c r="AN61" s="380">
        <v>58304</v>
      </c>
      <c r="AO61" s="381">
        <v>2.2000000000000002</v>
      </c>
      <c r="AP61" s="382">
        <v>38348</v>
      </c>
      <c r="AQ61" s="383">
        <v>-2.9</v>
      </c>
      <c r="AR61" s="369">
        <v>5.0999999999999996</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564</v>
      </c>
      <c r="AM62" s="372">
        <v>10750593</v>
      </c>
      <c r="AN62" s="373">
        <v>38276</v>
      </c>
      <c r="AO62" s="374">
        <v>4</v>
      </c>
      <c r="AP62" s="375">
        <v>24256</v>
      </c>
      <c r="AQ62" s="376">
        <v>1.1000000000000001</v>
      </c>
      <c r="AR62" s="377">
        <v>2.9</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W8Zgk5gtIdPiPP4p0mxxnYKSRm3uvwN9Jj2/bw3euSKi2r6TnirBw0bcb1TtXttZh6M+URZg4wcMH1O5t8PyeQ==" saltValue="u4SjWTt8AvpLWhqXLlqak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B87" zoomScaleNormal="100" zoomScaleSheetLayoutView="55" workbookViewId="0">
      <selection activeCell="AE101" sqref="AE101"/>
    </sheetView>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571</v>
      </c>
    </row>
    <row r="120" spans="125:125" ht="13.5" hidden="1" customHeight="1" x14ac:dyDescent="0.15"/>
    <row r="121" spans="125:125" ht="13.5" hidden="1" customHeight="1" x14ac:dyDescent="0.15">
      <c r="DU121" s="291"/>
    </row>
  </sheetData>
  <sheetProtection algorithmName="SHA-512" hashValue="gmhdDGl9mgdQCfVmP8pIcO39XaSCg3CTHfjilEiABC4AnaXaRyDjiz4Sp2ddMrhiQEBGleXNU/BDACzPrxEkgA==" saltValue="LL9kEODFHOP+iwWz3qhe2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election activeCell="BJ102" sqref="BJ102"/>
    </sheetView>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572</v>
      </c>
    </row>
  </sheetData>
  <sheetProtection algorithmName="SHA-512" hashValue="bJoRxpz3xjr2joQqobRQ0G1+YAvUIzH+DsdxdIeKVRymr3f0i7fZ8Clynql0gWPNF9ADnslHps8T2IzXc4GDfg==" saltValue="mHBj26Ceab+2uVATi7PpY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70" zoomScaleNormal="70" zoomScaleSheetLayoutView="100" workbookViewId="0">
      <selection activeCell="M44" sqref="M44"/>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573</v>
      </c>
      <c r="G46" s="8" t="s">
        <v>574</v>
      </c>
      <c r="H46" s="8" t="s">
        <v>575</v>
      </c>
      <c r="I46" s="8" t="s">
        <v>576</v>
      </c>
      <c r="J46" s="9" t="s">
        <v>577</v>
      </c>
    </row>
    <row r="47" spans="2:10" ht="57.75" customHeight="1" x14ac:dyDescent="0.15">
      <c r="B47" s="10"/>
      <c r="C47" s="1197" t="s">
        <v>3</v>
      </c>
      <c r="D47" s="1197"/>
      <c r="E47" s="1198"/>
      <c r="F47" s="11">
        <v>28.23</v>
      </c>
      <c r="G47" s="12">
        <v>24.91</v>
      </c>
      <c r="H47" s="12">
        <v>19.600000000000001</v>
      </c>
      <c r="I47" s="12">
        <v>16.18</v>
      </c>
      <c r="J47" s="13">
        <v>12.93</v>
      </c>
    </row>
    <row r="48" spans="2:10" ht="57.75" customHeight="1" x14ac:dyDescent="0.15">
      <c r="B48" s="14"/>
      <c r="C48" s="1199" t="s">
        <v>4</v>
      </c>
      <c r="D48" s="1199"/>
      <c r="E48" s="1200"/>
      <c r="F48" s="15">
        <v>0.85</v>
      </c>
      <c r="G48" s="16">
        <v>0.2</v>
      </c>
      <c r="H48" s="16">
        <v>0.18</v>
      </c>
      <c r="I48" s="16">
        <v>0.25</v>
      </c>
      <c r="J48" s="17">
        <v>0.35</v>
      </c>
    </row>
    <row r="49" spans="2:10" ht="57.75" customHeight="1" thickBot="1" x14ac:dyDescent="0.2">
      <c r="B49" s="18"/>
      <c r="C49" s="1201" t="s">
        <v>5</v>
      </c>
      <c r="D49" s="1201"/>
      <c r="E49" s="1202"/>
      <c r="F49" s="19" t="s">
        <v>578</v>
      </c>
      <c r="G49" s="20" t="s">
        <v>579</v>
      </c>
      <c r="H49" s="20" t="s">
        <v>580</v>
      </c>
      <c r="I49" s="20" t="s">
        <v>581</v>
      </c>
      <c r="J49" s="21" t="s">
        <v>582</v>
      </c>
    </row>
    <row r="50" spans="2:10" ht="13.5" customHeight="1" x14ac:dyDescent="0.15"/>
  </sheetData>
  <sheetProtection algorithmName="SHA-512" hashValue="DmNcZQ0M6U9WkLLlGWR8GibTo61B3RUeKwuQwg5YBLOOZEmyb1gpPfmVbL/te0IjSKNgW/U0UDJW97yhXzDAEw==" saltValue="uQHedCh9kP9alfAZznHyW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2021-03-11T01:11:34Z</cp:lastPrinted>
  <dcterms:created xsi:type="dcterms:W3CDTF">2021-02-05T03:05:00Z</dcterms:created>
  <dcterms:modified xsi:type="dcterms:W3CDTF">2022-09-30T08:32:59Z</dcterms:modified>
  <cp:category/>
</cp:coreProperties>
</file>